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mc:AlternateContent xmlns:mc="http://schemas.openxmlformats.org/markup-compatibility/2006">
    <mc:Choice Requires="x15">
      <x15ac:absPath xmlns:x15ac="http://schemas.microsoft.com/office/spreadsheetml/2010/11/ac" url="X:\01_市長部局\16_財政部\01_財政課\01_財政係\75_照会・報告\その他\R4\【9.26〆】財政状況資料集（令和２年度決算追加分）の作成について（修正・追記）\"/>
    </mc:Choice>
  </mc:AlternateContent>
  <xr:revisionPtr revIDLastSave="0" documentId="13_ncr:1_{95BBA67B-F57A-4C6A-B2E6-9F7A5227C5FA}" xr6:coauthVersionLast="47" xr6:coauthVersionMax="47" xr10:uidLastSave="{00000000-0000-0000-0000-000000000000}"/>
  <bookViews>
    <workbookView xWindow="-110" yWindow="-110" windowWidth="22780" windowHeight="14660"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O36" i="10" l="1"/>
  <c r="AO35" i="10"/>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BE37" i="10"/>
  <c r="AM37" i="10"/>
  <c r="C37" i="10"/>
  <c r="CO36" i="10"/>
  <c r="BW36" i="10"/>
  <c r="BE36" i="10"/>
  <c r="C36" i="10"/>
  <c r="CO35" i="10"/>
  <c r="BW35" i="10"/>
  <c r="BE35" i="10"/>
  <c r="CO34" i="10"/>
  <c r="BW34" i="10"/>
  <c r="BE34" i="10"/>
  <c r="C34" i="10"/>
  <c r="C35" i="10" l="1"/>
  <c r="U34" i="10" s="1"/>
  <c r="U35" i="10" s="1"/>
  <c r="U36" i="10" s="1"/>
  <c r="U37"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AM35" i="10" s="1"/>
  <c r="AM36" i="10" s="1"/>
</calcChain>
</file>

<file path=xl/sharedStrings.xml><?xml version="1.0" encoding="utf-8"?>
<sst xmlns="http://schemas.openxmlformats.org/spreadsheetml/2006/main" count="1105" uniqueCount="609">
  <si>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</si>
  <si>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</si>
  <si>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</si>
  <si>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</si>
  <si>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</si>
  <si>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</si>
  <si>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</si>
  <si>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</si>
  <si>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</si>
  <si>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</si>
  <si>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</si>
  <si>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</si>
  <si>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</si>
  <si>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</si>
  <si>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</si>
  <si>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</si>
  <si>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</si>
  <si>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</si>
  <si>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</si>
  <si>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</si>
  <si>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</si>
  <si>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</si>
  <si>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</si>
  <si>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</si>
  <si>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</si>
  <si>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</si>
  <si>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</si>
  <si>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</si>
  <si>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</si>
  <si>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</si>
  <si>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</si>
  <si>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</si>
  <si>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</si>
  <si>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</si>
  <si>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</si>
  <si>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</si>
  <si>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</si>
  <si>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</si>
  <si>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</si>
  <si>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</si>
  <si>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</si>
  <si>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</si>
  <si>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</si>
  <si>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</si>
  <si>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</si>
  <si>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</si>
  <si>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</si>
  <si>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</si>
  <si>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</si>
  <si>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</si>
  <si>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</si>
  <si>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</si>
  <si>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</si>
  <si>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</si>
  <si>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</si>
  <si>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</si>
  <si>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</si>
  <si>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</si>
  <si>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</si>
  <si>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</si>
  <si>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</si>
  <si>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</si>
  <si>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</si>
  <si>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</si>
  <si>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</si>
  <si>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</si>
  <si>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</si>
  <si>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</si>
  <si>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</si>
  <si>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</si>
  <si>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</si>
  <si>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</si>
  <si>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</si>
  <si>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</si>
  <si>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</si>
  <si>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</si>
  <si>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</si>
  <si>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</si>
  <si>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</si>
  <si>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</si>
  <si>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</si>
  <si>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</si>
  <si>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</si>
  <si>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静岡県</t>
    <phoneticPr fontId="5"/>
  </si>
  <si>
    <t>市町村類型</t>
    <phoneticPr fontId="5"/>
  </si>
  <si>
    <t>Ⅱ－２</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</si>
  <si>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</si>
  <si>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</si>
  <si>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</si>
  <si>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</si>
  <si>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</si>
  <si>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</si>
  <si>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</si>
  <si>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</si>
  <si>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</si>
  <si>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</si>
  <si>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</si>
  <si>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</si>
  <si>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袋井市</t>
    <phoneticPr fontId="5"/>
  </si>
  <si>
    <t>地方交付税種地</t>
    <rPh sb="0" eb="2">
      <t>チホウ</t>
    </rPh>
    <rPh sb="2" eb="5">
      <t>コウフゼイ</t>
    </rPh>
    <rPh sb="5" eb="6">
      <t>シュ</t>
    </rPh>
    <rPh sb="6" eb="7">
      <t>チ</t>
    </rPh>
    <phoneticPr fontId="5"/>
  </si>
  <si>
    <t>1-3</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</si>
  <si>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</si>
  <si>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</si>
  <si>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</si>
  <si>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</si>
  <si>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</si>
  <si>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</si>
  <si>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</si>
  <si>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</si>
  <si>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</si>
  <si>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</si>
  <si>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</si>
  <si>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</si>
  <si>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</si>
  <si>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</si>
  <si>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</si>
  <si>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</si>
  <si>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</si>
  <si>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</si>
  <si>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</si>
  <si>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</si>
  <si>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</si>
  <si>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</si>
  <si>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</si>
  <si>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2.4</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</si>
  <si>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</si>
  <si>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</si>
  <si>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</si>
  <si>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</si>
  <si>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</si>
  <si>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</si>
  <si>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</si>
  <si>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</si>
  <si>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</si>
  <si>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</si>
  <si>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</si>
  <si>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</si>
  <si>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</si>
  <si>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</si>
  <si>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</si>
  <si>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</si>
  <si>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</si>
  <si>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</si>
  <si>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</si>
  <si>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</si>
  <si>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</si>
  <si>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</si>
  <si>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</si>
  <si>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</si>
  <si>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</si>
  <si>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-0.3</t>
    <phoneticPr fontId="5"/>
  </si>
  <si>
    <t>基準財政需要額</t>
    <phoneticPr fontId="25"/>
  </si>
  <si>
    <t>うち日本人(％)</t>
    <phoneticPr fontId="5"/>
  </si>
  <si>
    <t>-0.1</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</si>
  <si>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</si>
  <si>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</si>
  <si>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</si>
  <si>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</si>
  <si>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</si>
  <si>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</si>
  <si>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</si>
  <si>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</si>
  <si>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</si>
  <si>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</si>
  <si>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</si>
  <si>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</si>
  <si>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</si>
  <si>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</si>
  <si>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</si>
  <si>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</si>
  <si>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</si>
  <si>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</si>
  <si>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</si>
  <si>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</si>
  <si>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</si>
  <si>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</si>
  <si>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</si>
  <si>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</si>
  <si>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</si>
  <si>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</si>
  <si>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</si>
  <si>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</si>
  <si>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</si>
  <si>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</si>
  <si>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</si>
  <si>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</si>
  <si>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</si>
  <si>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</si>
  <si>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</si>
  <si>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</si>
  <si>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</si>
  <si>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</si>
  <si>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</si>
  <si>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</si>
  <si>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</si>
  <si>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</si>
  <si>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</si>
  <si>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</si>
  <si>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</si>
  <si>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</si>
  <si>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</si>
  <si>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</si>
  <si>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</si>
  <si>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</si>
  <si>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</si>
  <si>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</si>
  <si>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</si>
  <si>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</si>
  <si>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</si>
  <si>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</si>
  <si>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</si>
  <si>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</si>
  <si>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</si>
  <si>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静岡県袋井市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</si>
  <si>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</si>
  <si>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</si>
  <si>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</si>
  <si>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</si>
  <si>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</si>
  <si>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</si>
  <si>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</si>
  <si>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</si>
  <si>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</si>
  <si>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</si>
  <si>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</si>
  <si>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</si>
  <si>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</si>
  <si>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t>
    <phoneticPr fontId="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</si>
  <si>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</si>
  <si>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</si>
  <si>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</si>
  <si>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</si>
  <si>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</si>
  <si>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</si>
  <si>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</si>
  <si>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</si>
  <si>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</si>
  <si>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</si>
  <si>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</si>
  <si>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</si>
  <si>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</si>
  <si>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</si>
  <si>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</si>
  <si>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</si>
  <si>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</si>
  <si>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</si>
  <si>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</si>
  <si>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</si>
  <si>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</si>
  <si>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</si>
  <si>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</si>
  <si>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</si>
  <si>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</si>
  <si>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</si>
  <si>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</si>
  <si>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</si>
  <si>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</si>
  <si>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</si>
  <si>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</si>
  <si>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</si>
  <si>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</si>
  <si>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</si>
  <si>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</si>
  <si>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</si>
  <si>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</si>
  <si>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</si>
  <si>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</si>
  <si>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</si>
  <si>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</si>
  <si>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</si>
  <si>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</si>
  <si>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</si>
  <si>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</si>
  <si>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</si>
  <si>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</si>
  <si>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</si>
  <si>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</si>
  <si>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</si>
  <si>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</si>
  <si>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</si>
  <si>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</si>
  <si>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</si>
  <si>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</si>
  <si>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</si>
  <si>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</si>
  <si>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</si>
  <si>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</si>
  <si>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</si>
  <si>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</si>
  <si>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</si>
  <si>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</si>
  <si>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</si>
  <si>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</si>
  <si>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</si>
  <si>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</si>
  <si>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</si>
  <si>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</si>
  <si>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</si>
  <si>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</si>
  <si>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</si>
  <si>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</si>
  <si>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</si>
  <si>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</si>
  <si>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</si>
  <si>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</si>
  <si>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</si>
  <si>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</si>
  <si>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</si>
  <si>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</si>
  <si>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</si>
  <si>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</si>
  <si>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</si>
  <si>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</si>
  <si>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</si>
  <si>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</si>
  <si>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</si>
  <si>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</si>
  <si>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</si>
  <si>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</si>
  <si>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</si>
  <si>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</si>
  <si>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</si>
  <si>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</si>
  <si>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</si>
  <si>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</si>
  <si>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</si>
  <si>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</si>
  <si>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</si>
  <si>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</si>
  <si>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</si>
  <si>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</si>
  <si>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病院</t>
    <phoneticPr fontId="5"/>
  </si>
  <si>
    <t>再差引収支</t>
    <rPh sb="0" eb="1">
      <t>サイ</t>
    </rPh>
    <rPh sb="1" eb="3">
      <t>サシヒキ</t>
    </rPh>
    <rPh sb="3" eb="5">
      <t>シュウシ</t>
    </rPh>
    <phoneticPr fontId="5"/>
  </si>
  <si>
    <t>　　うち一部事務組合負担金</t>
    <phoneticPr fontId="5"/>
  </si>
  <si>
    <t>諸収入</t>
  </si>
  <si>
    <t>下水道</t>
    <phoneticPr fontId="5"/>
  </si>
  <si>
    <t>加入世帯数(世帯)</t>
  </si>
  <si>
    <t>　繰出金</t>
    <phoneticPr fontId="5"/>
  </si>
  <si>
    <t>地方債</t>
  </si>
  <si>
    <t>上水道</t>
    <phoneticPr fontId="5"/>
  </si>
  <si>
    <t>被保険者数(人)</t>
  </si>
  <si>
    <t>　積立金</t>
    <phoneticPr fontId="5"/>
  </si>
  <si>
    <t>　うち減収補塡債(特例分)</t>
    <rPh sb="4" eb="5">
      <t>シュウ</t>
    </rPh>
    <rPh sb="9" eb="10">
      <t>トク</t>
    </rPh>
    <rPh sb="10" eb="11">
      <t>レイ</t>
    </rPh>
    <rPh sb="11" eb="12">
      <t>ブン</t>
    </rPh>
    <phoneticPr fontId="16"/>
  </si>
  <si>
    <t>工業用水道</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</si>
  <si>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</si>
  <si>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</si>
  <si>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</si>
  <si>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</si>
  <si>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</si>
  <si>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</si>
  <si>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</si>
  <si>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</si>
  <si>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</si>
  <si>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</si>
  <si>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</si>
  <si>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</si>
  <si>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</si>
  <si>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</si>
  <si>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</si>
  <si>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</si>
  <si>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</si>
  <si>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</si>
  <si>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</si>
  <si>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</si>
  <si>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</si>
  <si>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</si>
  <si>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</si>
  <si>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</si>
  <si>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静岡県袋井市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</si>
  <si>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</si>
  <si>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</si>
  <si>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</si>
  <si>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</si>
  <si>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</si>
  <si>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</si>
  <si>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</si>
  <si>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</si>
  <si>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</si>
  <si>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</si>
  <si>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</si>
  <si>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</si>
  <si>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</si>
  <si>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</si>
  <si>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</si>
  <si>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</si>
  <si>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</si>
  <si>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</si>
  <si>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</si>
  <si>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</si>
  <si>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墓地事業特別会計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</si>
  <si>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</si>
  <si>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</si>
  <si>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</si>
  <si>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</si>
  <si>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</si>
  <si>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</si>
  <si>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</si>
  <si>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</si>
  <si>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</si>
  <si>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</si>
  <si>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</si>
  <si>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</si>
  <si>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</si>
  <si>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</si>
  <si>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</si>
  <si>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介護保険特別会計</t>
    <phoneticPr fontId="5"/>
  </si>
  <si>
    <t>駐車場事業特別会計</t>
    <phoneticPr fontId="5"/>
  </si>
  <si>
    <t>水道事業会計</t>
    <phoneticPr fontId="5"/>
  </si>
  <si>
    <t>法適用企業</t>
    <phoneticPr fontId="5"/>
  </si>
  <si>
    <t>公共下水道事業特別会計</t>
    <phoneticPr fontId="5"/>
  </si>
  <si>
    <t>法適用企業</t>
    <phoneticPr fontId="5"/>
  </si>
  <si>
    <t>病院事業会計</t>
    <phoneticPr fontId="5"/>
  </si>
  <si>
    <t>法適用企業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</si>
  <si>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</si>
  <si>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</si>
  <si>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</si>
  <si>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</si>
  <si>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</si>
  <si>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</si>
  <si>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</si>
  <si>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</si>
  <si>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</si>
  <si>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</si>
  <si>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</si>
  <si>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</si>
  <si>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</si>
  <si>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</si>
  <si>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</si>
  <si>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</si>
  <si>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</si>
  <si>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</si>
  <si>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</si>
  <si>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</si>
  <si>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</si>
  <si>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</si>
  <si>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</si>
  <si>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</si>
  <si>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</si>
  <si>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</si>
  <si>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</si>
  <si>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</si>
  <si>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t>
    <phoneticPr fontId="5"/>
  </si>
  <si>
    <t>-</t>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</si>
  <si>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</si>
  <si>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</si>
  <si>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</si>
  <si>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</si>
  <si>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</si>
  <si>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</si>
  <si>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</si>
  <si>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</si>
  <si>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</si>
  <si>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</si>
  <si>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</si>
  <si>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</si>
  <si>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</si>
  <si>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</si>
  <si>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</si>
  <si>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</si>
  <si>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</si>
  <si>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</si>
  <si>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</si>
  <si>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</si>
  <si>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</si>
  <si>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</si>
  <si>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</si>
  <si>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</si>
  <si>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t>
    <phoneticPr fontId="5"/>
  </si>
  <si>
    <t>-</t>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</si>
  <si>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</si>
  <si>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</si>
  <si>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</si>
  <si>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</si>
  <si>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</si>
  <si>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</si>
  <si>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</si>
  <si>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 xml:space="preserve">基準財政需要額算入見込額 </t>
    <rPh sb="0" eb="2">
      <t>キジュン</t>
    </rPh>
    <rPh sb="2" eb="4">
      <t>ザイセイ</t>
    </rPh>
    <rPh sb="4" eb="7">
      <t>ジュヨウガク</t>
    </rPh>
    <rPh sb="7" eb="9">
      <t>サンニュウ</t>
    </rPh>
    <rPh sb="9" eb="12">
      <t>ミコミガク</t>
    </rPh>
    <phoneticPr fontId="31"/>
  </si>
  <si>
    <t>水道事業会計</t>
    <phoneticPr fontId="5"/>
  </si>
  <si>
    <t>(Ｆ)</t>
    <phoneticPr fontId="5"/>
  </si>
  <si>
    <t>介護保険特別会計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</si>
  <si>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</si>
  <si>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</si>
  <si>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</si>
  <si>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</si>
  <si>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</si>
  <si>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</si>
  <si>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</si>
  <si>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</si>
  <si>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</si>
  <si>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</si>
  <si>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</si>
  <si>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</si>
  <si>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</si>
  <si>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</si>
  <si>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</si>
  <si>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</si>
  <si>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</si>
  <si>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</si>
  <si>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</si>
  <si>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</si>
  <si>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</si>
  <si>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</si>
  <si>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</si>
  <si>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</si>
  <si>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</si>
  <si>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</si>
  <si>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</si>
  <si>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</si>
  <si>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</si>
  <si>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</si>
  <si>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</si>
  <si>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</si>
  <si>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</si>
  <si>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</si>
  <si>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</si>
  <si>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</si>
  <si>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</si>
  <si>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</si>
  <si>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</si>
  <si>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</si>
  <si>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</si>
  <si>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</si>
  <si>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</si>
  <si>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</si>
  <si>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</si>
  <si>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</si>
  <si>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</si>
  <si>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</si>
  <si>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</si>
  <si>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</si>
  <si>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</si>
  <si>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</si>
  <si>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</si>
  <si>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</si>
  <si>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</si>
  <si>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</si>
  <si>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</si>
  <si>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</si>
  <si>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</si>
  <si>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</si>
  <si>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</si>
  <si>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</si>
  <si>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</si>
  <si>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</si>
  <si>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</si>
  <si>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</si>
  <si>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</si>
  <si>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</si>
  <si>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</si>
  <si>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</si>
  <si>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</si>
  <si>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</si>
  <si>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</si>
  <si>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</si>
  <si>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</si>
  <si>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</si>
  <si>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</si>
  <si>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</si>
  <si>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</si>
  <si>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</si>
  <si>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</si>
  <si>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</si>
  <si>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</si>
  <si>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0.90</t>
  </si>
  <si>
    <t>水道事業会計</t>
  </si>
  <si>
    <t>一般会計</t>
  </si>
  <si>
    <t>病院事業会計</t>
  </si>
  <si>
    <t>公共下水道事業特別会計</t>
  </si>
  <si>
    <t>国民健康保険特別会計</t>
  </si>
  <si>
    <t>介護保険特別会計</t>
  </si>
  <si>
    <t>墓地事業特別会計</t>
  </si>
  <si>
    <t>後期高齢者医療特別会計</t>
  </si>
  <si>
    <t>その他会計（赤字）</t>
  </si>
  <si>
    <t>▲ 0.00</t>
  </si>
  <si>
    <t>▲ 0.04</t>
  </si>
  <si>
    <t>その他会計（黒字）</t>
  </si>
  <si>
    <t>（百万円）</t>
    <phoneticPr fontId="5"/>
  </si>
  <si>
    <t>H27末</t>
    <phoneticPr fontId="5"/>
  </si>
  <si>
    <t>H28末</t>
    <phoneticPr fontId="5"/>
  </si>
  <si>
    <t>H29末</t>
    <phoneticPr fontId="5"/>
  </si>
  <si>
    <t>H30末</t>
    <phoneticPr fontId="5"/>
  </si>
  <si>
    <t>R01末</t>
    <phoneticPr fontId="5"/>
  </si>
  <si>
    <t>下水道事業会計</t>
    <rPh sb="5" eb="7">
      <t>カイケイ</t>
    </rPh>
    <phoneticPr fontId="5"/>
  </si>
  <si>
    <t>-</t>
    <phoneticPr fontId="2"/>
  </si>
  <si>
    <t>袋井市森町広域行政組合</t>
    <rPh sb="0" eb="2">
      <t>フクロイ</t>
    </rPh>
    <rPh sb="2" eb="3">
      <t>シ</t>
    </rPh>
    <rPh sb="3" eb="5">
      <t>モリマチ</t>
    </rPh>
    <rPh sb="5" eb="7">
      <t>コウイキ</t>
    </rPh>
    <rPh sb="7" eb="9">
      <t>ギョウセイ</t>
    </rPh>
    <rPh sb="9" eb="11">
      <t>クミアイ</t>
    </rPh>
    <phoneticPr fontId="2"/>
  </si>
  <si>
    <t>太田川原野谷川治水水防組合</t>
    <rPh sb="0" eb="2">
      <t>オオタ</t>
    </rPh>
    <rPh sb="2" eb="3">
      <t>ガワ</t>
    </rPh>
    <rPh sb="3" eb="5">
      <t>ハラノ</t>
    </rPh>
    <rPh sb="5" eb="7">
      <t>タニガワ</t>
    </rPh>
    <rPh sb="6" eb="7">
      <t>ガワ</t>
    </rPh>
    <rPh sb="7" eb="9">
      <t>チスイ</t>
    </rPh>
    <rPh sb="9" eb="11">
      <t>スイボウ</t>
    </rPh>
    <rPh sb="11" eb="13">
      <t>クミアイ</t>
    </rPh>
    <phoneticPr fontId="2"/>
  </si>
  <si>
    <t>中東遠看護専門学校組合</t>
    <rPh sb="0" eb="2">
      <t>チュウトウ</t>
    </rPh>
    <rPh sb="2" eb="3">
      <t>エン</t>
    </rPh>
    <rPh sb="3" eb="5">
      <t>カンゴ</t>
    </rPh>
    <rPh sb="5" eb="7">
      <t>センモン</t>
    </rPh>
    <rPh sb="7" eb="9">
      <t>ガッコウ</t>
    </rPh>
    <rPh sb="9" eb="11">
      <t>クミアイ</t>
    </rPh>
    <phoneticPr fontId="2"/>
  </si>
  <si>
    <t>中遠広域事務組合</t>
    <rPh sb="0" eb="2">
      <t>チュウエン</t>
    </rPh>
    <rPh sb="2" eb="4">
      <t>コウイキ</t>
    </rPh>
    <rPh sb="4" eb="6">
      <t>ジム</t>
    </rPh>
    <rPh sb="6" eb="8">
      <t>クミアイ</t>
    </rPh>
    <phoneticPr fontId="2"/>
  </si>
  <si>
    <t>静岡県後期高齢者医療広域連合</t>
    <rPh sb="0" eb="3">
      <t>シズオカケン</t>
    </rPh>
    <rPh sb="3" eb="5">
      <t>コウキ</t>
    </rPh>
    <rPh sb="5" eb="8">
      <t>コウレイシャ</t>
    </rPh>
    <rPh sb="8" eb="10">
      <t>イリョウ</t>
    </rPh>
    <rPh sb="10" eb="12">
      <t>コウイキ</t>
    </rPh>
    <rPh sb="12" eb="14">
      <t>レンゴウ</t>
    </rPh>
    <phoneticPr fontId="2"/>
  </si>
  <si>
    <t>静岡地方税滞納整理機構</t>
    <rPh sb="0" eb="2">
      <t>シズオカ</t>
    </rPh>
    <rPh sb="2" eb="5">
      <t>チホウゼイ</t>
    </rPh>
    <rPh sb="5" eb="7">
      <t>タイノウ</t>
    </rPh>
    <rPh sb="7" eb="9">
      <t>セイリ</t>
    </rPh>
    <rPh sb="9" eb="11">
      <t>キコウ</t>
    </rPh>
    <phoneticPr fontId="2"/>
  </si>
  <si>
    <t>掛川市・袋井市病院企業団</t>
    <rPh sb="0" eb="2">
      <t>カケガワ</t>
    </rPh>
    <rPh sb="2" eb="3">
      <t>シ</t>
    </rPh>
    <rPh sb="4" eb="7">
      <t>フクロイシ</t>
    </rPh>
    <rPh sb="7" eb="9">
      <t>ビョウイン</t>
    </rPh>
    <rPh sb="9" eb="11">
      <t>キギョウ</t>
    </rPh>
    <rPh sb="11" eb="12">
      <t>ダン</t>
    </rPh>
    <phoneticPr fontId="2"/>
  </si>
  <si>
    <t>袋井地域土地開発公社</t>
    <rPh sb="0" eb="10">
      <t>フクロイチイキトチカイハツコウシャ</t>
    </rPh>
    <phoneticPr fontId="2"/>
  </si>
  <si>
    <t>文化振興基金</t>
    <rPh sb="0" eb="2">
      <t>ブンカ</t>
    </rPh>
    <rPh sb="2" eb="4">
      <t>シンコウ</t>
    </rPh>
    <rPh sb="4" eb="6">
      <t>キキン</t>
    </rPh>
    <phoneticPr fontId="5"/>
  </si>
  <si>
    <t>公共施設等適正管理基金</t>
    <rPh sb="0" eb="2">
      <t>コウキョウ</t>
    </rPh>
    <rPh sb="2" eb="4">
      <t>シセツ</t>
    </rPh>
    <rPh sb="4" eb="5">
      <t>ナド</t>
    </rPh>
    <rPh sb="5" eb="7">
      <t>テキセイ</t>
    </rPh>
    <rPh sb="7" eb="9">
      <t>カンリ</t>
    </rPh>
    <rPh sb="9" eb="11">
      <t>キキン</t>
    </rPh>
    <phoneticPr fontId="5"/>
  </si>
  <si>
    <t>職員退職手当基金</t>
    <rPh sb="0" eb="2">
      <t>ショクイン</t>
    </rPh>
    <rPh sb="2" eb="4">
      <t>タイショク</t>
    </rPh>
    <rPh sb="4" eb="6">
      <t>テアテ</t>
    </rPh>
    <rPh sb="6" eb="8">
      <t>キキン</t>
    </rPh>
    <phoneticPr fontId="5"/>
  </si>
  <si>
    <t>地域振興基金</t>
    <rPh sb="0" eb="2">
      <t>チイキ</t>
    </rPh>
    <rPh sb="2" eb="4">
      <t>シンコウ</t>
    </rPh>
    <rPh sb="4" eb="6">
      <t>キキン</t>
    </rPh>
    <phoneticPr fontId="5"/>
  </si>
  <si>
    <t>学術交流振興基金</t>
    <rPh sb="0" eb="2">
      <t>ガクジュツ</t>
    </rPh>
    <rPh sb="2" eb="4">
      <t>コウリュウ</t>
    </rPh>
    <rPh sb="4" eb="6">
      <t>シンコウ</t>
    </rPh>
    <rPh sb="6" eb="8">
      <t>キキン</t>
    </rPh>
    <phoneticPr fontId="5"/>
  </si>
  <si>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</si>
  <si>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</si>
  <si>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</si>
  <si>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</si>
  <si>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</si>
  <si>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</si>
  <si>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</si>
  <si>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</si>
  <si>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</si>
  <si>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</si>
  <si>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　類似団体に比べ、将来負担比率が高いのは、総合体育館や防災センターの整備などによるもので、有形固定資産減価償却率が低いのは、平成17年の合併後、中東遠総合医療センターなどの新しい大規模施設を建設したためである。
　今後、施設の老朽化により更新投資の増加に伴う当該数値の悪化が見込まれることから、施設の保有量適正化（ダウンサイジング）や、長寿命化の推進など、公共施設マネジメントを着実に推進する必要がある。</t>
    <rPh sb="27" eb="29">
      <t>ボウサイ</t>
    </rPh>
    <rPh sb="34" eb="36">
      <t>セイビ</t>
    </rPh>
    <rPh sb="124" eb="126">
      <t>ゾウカ</t>
    </rPh>
    <rPh sb="127" eb="128">
      <t>トモナ</t>
    </rPh>
    <rPh sb="196" eb="198">
      <t>ヒツヨウ</t>
    </rPh>
    <phoneticPr fontId="5"/>
  </si>
  <si>
    <t>　地方債償還年限の調整により実質公債費比率は年々減少している。平成28年度から総合体育館の整備などに伴い将来負担比率が上昇した。令和２年度が前年度から6.4ポイント改善しているのは、総合体育館の整備が完了したこと等により今後の債務負担行為見込みが減少したことと普通交付税の増額により標準財政規模が増加したことが要因と考える。
　類似団体に比べ、どちらの数値も高いため、新規事業の実施にあたっては、その必要性・緊急性や規模等を十分に検討するとともに、施設の更新に際しては予防保全型の長寿命化実施等で、将来負担比率の抑制を図っていく。</t>
    <rPh sb="31" eb="33">
      <t>ヘイセイ</t>
    </rPh>
    <rPh sb="64" eb="66">
      <t>レイワ</t>
    </rPh>
    <rPh sb="82" eb="84">
      <t>カイゼン</t>
    </rPh>
    <rPh sb="91" eb="93">
      <t>ソウゴウ</t>
    </rPh>
    <rPh sb="93" eb="95">
      <t>タイイク</t>
    </rPh>
    <rPh sb="95" eb="96">
      <t>カン</t>
    </rPh>
    <rPh sb="97" eb="99">
      <t>セイビ</t>
    </rPh>
    <rPh sb="100" eb="102">
      <t>カンリョウ</t>
    </rPh>
    <rPh sb="106" eb="107">
      <t>トウ</t>
    </rPh>
    <rPh sb="110" eb="112">
      <t>コンゴ</t>
    </rPh>
    <rPh sb="113" eb="115">
      <t>サイム</t>
    </rPh>
    <rPh sb="115" eb="117">
      <t>フタン</t>
    </rPh>
    <rPh sb="117" eb="119">
      <t>コウイ</t>
    </rPh>
    <rPh sb="119" eb="121">
      <t>ミコ</t>
    </rPh>
    <rPh sb="123" eb="125">
      <t>ゲンショウ</t>
    </rPh>
    <rPh sb="130" eb="132">
      <t>フツウ</t>
    </rPh>
    <rPh sb="132" eb="135">
      <t>コウフゼイ</t>
    </rPh>
    <rPh sb="136" eb="138">
      <t>ゾウガク</t>
    </rPh>
    <rPh sb="141" eb="143">
      <t>ヒョウジュン</t>
    </rPh>
    <rPh sb="143" eb="145">
      <t>ザイセイ</t>
    </rPh>
    <rPh sb="145" eb="147">
      <t>キボ</t>
    </rPh>
    <rPh sb="148" eb="150">
      <t>ゾウカ</t>
    </rPh>
    <rPh sb="155" eb="157">
      <t>ヨウイン</t>
    </rPh>
    <rPh sb="158" eb="159">
      <t>カンガ</t>
    </rPh>
    <rPh sb="184" eb="186">
      <t>シンキ</t>
    </rPh>
    <rPh sb="186" eb="188">
      <t>ジギョウ</t>
    </rPh>
    <rPh sb="189" eb="191">
      <t>ジッシ</t>
    </rPh>
    <rPh sb="223" eb="225">
      <t>シセツ</t>
    </rPh>
    <rPh sb="226" eb="228">
      <t>コウシン</t>
    </rPh>
    <rPh sb="229" eb="230">
      <t>サイ</t>
    </rPh>
    <rPh sb="233" eb="235">
      <t>ヨボウ</t>
    </rPh>
    <rPh sb="235" eb="237">
      <t>ホゼン</t>
    </rPh>
    <rPh sb="237" eb="238">
      <t>ガタ</t>
    </rPh>
    <rPh sb="243" eb="245">
      <t>ジッシ</t>
    </rPh>
    <rPh sb="245" eb="246">
      <t>トウ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</si>
</sst>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2"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b/>
      <sz val="11"/>
      <color indexed="8"/>
      <name val="ＭＳ Ｐゴシック"/>
      <family val="3"/>
      <charset val="128"/>
    </font>
    <font>
      <b/>
      <sz val="1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4">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41" fillId="0" borderId="0" xfId="20" applyFont="1">
      <alignment vertical="center"/>
    </xf>
    <xf numFmtId="180" fontId="1" fillId="0" borderId="0" xfId="16" applyNumberFormat="1" applyFont="1">
      <alignment vertical="center"/>
    </xf>
    <xf numFmtId="0" fontId="26" fillId="0" borderId="0" xfId="8" applyNumberFormat="1" applyFont="1" applyFill="1" applyBorder="1" applyAlignment="1" applyProtection="1">
      <alignment horizontal="left" vertical="center" wrapText="1"/>
      <protection hidden="1"/>
    </xf>
    <xf numFmtId="186" fontId="20" fillId="0" borderId="0" xfId="8" applyNumberFormat="1" applyFont="1" applyFill="1" applyBorder="1" applyAlignment="1" applyProtection="1">
      <alignment horizontal="center" vertical="center" shrinkToFit="1"/>
      <protection hidden="1"/>
    </xf>
    <xf numFmtId="0" fontId="20" fillId="0" borderId="0" xfId="8" applyFont="1" applyFill="1" applyBorder="1" applyAlignment="1" applyProtection="1">
      <alignment horizontal="center" vertical="center" shrinkToFit="1"/>
      <protection hidden="1"/>
    </xf>
    <xf numFmtId="0" fontId="20" fillId="0" borderId="0" xfId="8" applyFont="1" applyFill="1" applyBorder="1" applyAlignment="1">
      <alignment horizontal="center" vertical="center" shrinkToFit="1"/>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0" fontId="20" fillId="0" borderId="39"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42"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0" fillId="0" borderId="41" xfId="8" applyFont="1" applyFill="1" applyBorder="1" applyAlignment="1">
      <alignment horizontal="center" vertical="center"/>
    </xf>
    <xf numFmtId="0" fontId="26" fillId="0" borderId="48"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78" xfId="8" applyFont="1" applyFill="1" applyBorder="1" applyAlignment="1">
      <alignment horizontal="center" vertical="center"/>
    </xf>
    <xf numFmtId="0" fontId="20" fillId="0" borderId="77"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0" fontId="20" fillId="0" borderId="30" xfId="8" applyFont="1" applyFill="1" applyBorder="1" applyAlignment="1">
      <alignment vertical="center"/>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0" fillId="0" borderId="11" xfId="8" applyFont="1" applyFill="1" applyBorder="1" applyAlignment="1">
      <alignment horizontal="center" vertical="center"/>
    </xf>
    <xf numFmtId="0" fontId="20" fillId="0" borderId="70" xfId="8" applyFont="1" applyFill="1" applyBorder="1" applyAlignment="1">
      <alignment horizontal="center" vertical="center"/>
    </xf>
    <xf numFmtId="0" fontId="24" fillId="0" borderId="41" xfId="8" applyFont="1" applyFill="1" applyBorder="1" applyAlignment="1">
      <alignment vertical="center"/>
    </xf>
    <xf numFmtId="0" fontId="24" fillId="0" borderId="12" xfId="8" applyFont="1" applyFill="1" applyBorder="1" applyAlignment="1">
      <alignment vertical="center"/>
    </xf>
    <xf numFmtId="0" fontId="24" fillId="0" borderId="48" xfId="8" applyFont="1" applyFill="1" applyBorder="1" applyAlignment="1">
      <alignment vertical="center"/>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0" fontId="20" fillId="0" borderId="24" xfId="8" applyFont="1" applyFill="1" applyBorder="1" applyAlignment="1">
      <alignment horizontal="center"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31" xfId="8" applyFont="1" applyFill="1" applyBorder="1" applyAlignment="1">
      <alignment vertical="center"/>
    </xf>
    <xf numFmtId="0" fontId="24" fillId="0" borderId="42"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66" xfId="8" applyFont="1" applyFill="1" applyBorder="1" applyAlignment="1">
      <alignment horizontal="center"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0" fontId="20" fillId="0" borderId="14"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3" xfId="8" applyFont="1" applyFill="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7" xfId="11" applyNumberFormat="1" applyFon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77" fontId="34" fillId="6" borderId="37"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2"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6" fontId="34" fillId="6" borderId="48" xfId="14" applyNumberFormat="1" applyFont="1" applyFill="1" applyBorder="1" applyAlignment="1" applyProtection="1">
      <alignment horizontal="right" vertical="center" shrinkToFit="1"/>
    </xf>
    <xf numFmtId="0" fontId="34" fillId="6" borderId="45"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26" xfId="12" applyFont="1" applyFill="1" applyBorder="1" applyAlignment="1" applyProtection="1">
      <alignment horizontal="center" vertical="center"/>
    </xf>
    <xf numFmtId="0" fontId="34" fillId="6" borderId="64" xfId="12" applyFont="1" applyFill="1" applyBorder="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87" fontId="34" fillId="6" borderId="129"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0" fontId="34" fillId="6" borderId="81" xfId="12" applyFont="1" applyFill="1" applyBorder="1" applyAlignment="1" applyProtection="1">
      <alignment horizontal="center" vertical="center"/>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0" fontId="34" fillId="6" borderId="41" xfId="12" applyFont="1" applyFill="1" applyBorder="1" applyProtection="1">
      <alignment vertical="center"/>
    </xf>
    <xf numFmtId="177" fontId="34" fillId="6" borderId="151"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31" xfId="12" applyFont="1" applyFill="1" applyBorder="1" applyAlignment="1" applyProtection="1">
      <alignment horizontal="center" vertical="center" wrapText="1"/>
    </xf>
    <xf numFmtId="0" fontId="36" fillId="6" borderId="42" xfId="12"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54" xfId="12" applyFont="1" applyFill="1" applyBorder="1" applyProtection="1">
      <alignment vertical="center"/>
    </xf>
    <xf numFmtId="0" fontId="34" fillId="6" borderId="40" xfId="12" applyFont="1" applyFill="1" applyBorder="1" applyProtection="1">
      <alignment vertical="center"/>
    </xf>
    <xf numFmtId="177" fontId="34" fillId="6" borderId="161"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30"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9" xfId="12" applyFont="1" applyFill="1" applyBorder="1" applyAlignment="1" applyProtection="1">
      <alignment horizontal="center"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0" fontId="34" fillId="6" borderId="0" xfId="12" applyFont="1" applyFill="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38" xfId="12" applyFont="1" applyFill="1" applyBorder="1" applyAlignment="1" applyProtection="1">
      <alignment horizontal="left" vertical="center"/>
    </xf>
    <xf numFmtId="0" fontId="34" fillId="6" borderId="41"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32" xfId="12" applyFont="1" applyFill="1" applyBorder="1" applyAlignment="1" applyProtection="1">
      <alignment horizontal="center" vertical="center"/>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pplyProtection="1">
      <alignment horizontal="left" vertical="center"/>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87" fontId="1" fillId="6" borderId="34" xfId="17" applyNumberFormat="1" applyFont="1" applyFill="1" applyBorder="1" applyAlignment="1">
      <alignment horizontal="center" vertical="center"/>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0" fontId="1" fillId="0" borderId="34" xfId="16" applyFont="1" applyBorder="1" applyAlignment="1">
      <alignment horizontal="center" vertical="center"/>
    </xf>
    <xf numFmtId="187" fontId="1" fillId="6" borderId="0" xfId="17" applyNumberFormat="1" applyFont="1" applyFill="1" applyAlignment="1">
      <alignment horizontal="center" vertical="center"/>
    </xf>
    <xf numFmtId="0" fontId="40" fillId="0" borderId="41" xfId="16" applyFont="1" applyBorder="1" applyAlignment="1" applyProtection="1">
      <alignment horizontal="left" vertical="top" wrapText="1"/>
      <protection locked="0"/>
    </xf>
    <xf numFmtId="0" fontId="39" fillId="0" borderId="12" xfId="16" applyFont="1" applyBorder="1" applyAlignment="1" applyProtection="1">
      <alignment horizontal="left" vertical="top" wrapText="1"/>
      <protection locked="0"/>
    </xf>
    <xf numFmtId="0" fontId="39" fillId="0" borderId="48" xfId="16" applyFont="1" applyBorder="1" applyAlignment="1" applyProtection="1">
      <alignment horizontal="left" vertical="top" wrapText="1"/>
      <protection locked="0"/>
    </xf>
    <xf numFmtId="0" fontId="39" fillId="0" borderId="64" xfId="16" applyFont="1" applyBorder="1" applyAlignment="1" applyProtection="1">
      <alignment horizontal="left" vertical="top" wrapText="1"/>
      <protection locked="0"/>
    </xf>
    <xf numFmtId="0" fontId="39" fillId="0" borderId="0" xfId="16" applyFont="1" applyAlignment="1" applyProtection="1">
      <alignment horizontal="left" vertical="top" wrapText="1"/>
      <protection locked="0"/>
    </xf>
    <xf numFmtId="0" fontId="39" fillId="0" borderId="38" xfId="16" applyFont="1" applyBorder="1" applyAlignment="1" applyProtection="1">
      <alignment horizontal="left" vertical="top" wrapText="1"/>
      <protection locked="0"/>
    </xf>
    <xf numFmtId="0" fontId="39" fillId="0" borderId="37" xfId="16" applyFont="1" applyBorder="1" applyAlignment="1" applyProtection="1">
      <alignment horizontal="left" vertical="top" wrapText="1"/>
      <protection locked="0"/>
    </xf>
    <xf numFmtId="0" fontId="39" fillId="0" borderId="54" xfId="16" applyFont="1" applyBorder="1" applyAlignment="1" applyProtection="1">
      <alignment horizontal="left" vertical="top" wrapText="1"/>
      <protection locked="0"/>
    </xf>
    <xf numFmtId="0" fontId="39" fillId="0" borderId="40" xfId="16" applyFont="1" applyBorder="1" applyAlignment="1" applyProtection="1">
      <alignment horizontal="left" vertical="top" wrapText="1"/>
      <protection locked="0"/>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79" fontId="1" fillId="0" borderId="0" xfId="17" applyNumberFormat="1" applyFont="1" applyAlignment="1">
      <alignment horizontal="center" vertical="center" wrapText="1"/>
    </xf>
    <xf numFmtId="0" fontId="39" fillId="0" borderId="41" xfId="16" applyFont="1" applyBorder="1" applyAlignment="1" applyProtection="1">
      <alignment horizontal="left" vertical="top" wrapText="1"/>
      <protection locked="0"/>
    </xf>
  </cellXfs>
  <cellStyles count="21">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 7" xfId="20" xr:uid="{6398624E-B799-4044-9C1F-75DF0C6B747B}"/>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57295</c:v>
                </c:pt>
                <c:pt idx="1">
                  <c:v>54110</c:v>
                </c:pt>
                <c:pt idx="2">
                  <c:v>54684</c:v>
                </c:pt>
                <c:pt idx="3">
                  <c:v>62383</c:v>
                </c:pt>
                <c:pt idx="4">
                  <c:v>63812</c:v>
                </c:pt>
              </c:numCache>
            </c:numRef>
          </c:val>
          <c:smooth val="0"/>
          <c:extLst>
            <c:ext xmlns:c16="http://schemas.microsoft.com/office/drawing/2014/chart" uri="{C3380CC4-5D6E-409C-BE32-E72D297353CC}">
              <c16:uniqueId val="{00000000-7516-46D4-8E2A-A3E0F8EB8F1E}"/>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53972</c:v>
                </c:pt>
                <c:pt idx="1">
                  <c:v>57636</c:v>
                </c:pt>
                <c:pt idx="2">
                  <c:v>55894</c:v>
                </c:pt>
                <c:pt idx="3">
                  <c:v>74134</c:v>
                </c:pt>
                <c:pt idx="4">
                  <c:v>66042</c:v>
                </c:pt>
              </c:numCache>
            </c:numRef>
          </c:val>
          <c:smooth val="0"/>
          <c:extLst>
            <c:ext xmlns:c16="http://schemas.microsoft.com/office/drawing/2014/chart" uri="{C3380CC4-5D6E-409C-BE32-E72D297353CC}">
              <c16:uniqueId val="{00000001-7516-46D4-8E2A-A3E0F8EB8F1E}"/>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9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4.76</c:v>
                </c:pt>
                <c:pt idx="1">
                  <c:v>6.62</c:v>
                </c:pt>
                <c:pt idx="2">
                  <c:v>5</c:v>
                </c:pt>
                <c:pt idx="3">
                  <c:v>6.03</c:v>
                </c:pt>
                <c:pt idx="4">
                  <c:v>5.31</c:v>
                </c:pt>
              </c:numCache>
            </c:numRef>
          </c:val>
          <c:extLst>
            <c:ext xmlns:c16="http://schemas.microsoft.com/office/drawing/2014/chart" uri="{C3380CC4-5D6E-409C-BE32-E72D297353CC}">
              <c16:uniqueId val="{00000000-EA5B-43A0-A329-4E2EDE5C6209}"/>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9.44</c:v>
                </c:pt>
                <c:pt idx="1">
                  <c:v>8.8800000000000008</c:v>
                </c:pt>
                <c:pt idx="2">
                  <c:v>11.31</c:v>
                </c:pt>
                <c:pt idx="3">
                  <c:v>12.17</c:v>
                </c:pt>
                <c:pt idx="4">
                  <c:v>11.11</c:v>
                </c:pt>
              </c:numCache>
            </c:numRef>
          </c:val>
          <c:extLst>
            <c:ext xmlns:c16="http://schemas.microsoft.com/office/drawing/2014/chart" uri="{C3380CC4-5D6E-409C-BE32-E72D297353CC}">
              <c16:uniqueId val="{00000001-EA5B-43A0-A329-4E2EDE5C6209}"/>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0.25</c:v>
                </c:pt>
                <c:pt idx="1">
                  <c:v>1.51</c:v>
                </c:pt>
                <c:pt idx="2">
                  <c:v>0.75</c:v>
                </c:pt>
                <c:pt idx="3">
                  <c:v>2.35</c:v>
                </c:pt>
                <c:pt idx="4">
                  <c:v>-0.9</c:v>
                </c:pt>
              </c:numCache>
            </c:numRef>
          </c:val>
          <c:smooth val="0"/>
          <c:extLst>
            <c:ext xmlns:c16="http://schemas.microsoft.com/office/drawing/2014/chart" uri="{C3380CC4-5D6E-409C-BE32-E72D297353CC}">
              <c16:uniqueId val="{00000002-EA5B-43A0-A329-4E2EDE5C6209}"/>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#N/A</c:v>
                </c:pt>
                <c:pt idx="1">
                  <c:v>0.02</c:v>
                </c:pt>
                <c:pt idx="2">
                  <c:v>#N/A</c:v>
                </c:pt>
                <c:pt idx="3">
                  <c:v>0.03</c:v>
                </c:pt>
                <c:pt idx="4">
                  <c:v>#N/A</c:v>
                </c:pt>
                <c:pt idx="5">
                  <c:v>0.03</c:v>
                </c:pt>
                <c:pt idx="6">
                  <c:v>#N/A</c:v>
                </c:pt>
                <c:pt idx="7">
                  <c:v>7.0000000000000007E-2</c:v>
                </c:pt>
                <c:pt idx="8">
                  <c:v>#N/A</c:v>
                </c:pt>
                <c:pt idx="9">
                  <c:v>0</c:v>
                </c:pt>
              </c:numCache>
            </c:numRef>
          </c:val>
          <c:extLst>
            <c:ext xmlns:c16="http://schemas.microsoft.com/office/drawing/2014/chart" uri="{C3380CC4-5D6E-409C-BE32-E72D297353CC}">
              <c16:uniqueId val="{00000000-C4F0-4816-A56A-B475EED1D5C3}"/>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#N/A</c:v>
                </c:pt>
                <c:pt idx="1">
                  <c:v>0</c:v>
                </c:pt>
                <c:pt idx="2">
                  <c:v>#N/A</c:v>
                </c:pt>
                <c:pt idx="3">
                  <c:v>0</c:v>
                </c:pt>
                <c:pt idx="4">
                  <c:v>#N/A</c:v>
                </c:pt>
                <c:pt idx="5">
                  <c:v>0</c:v>
                </c:pt>
                <c:pt idx="6">
                  <c:v>0.04</c:v>
                </c:pt>
                <c:pt idx="7">
                  <c:v>#N/A</c:v>
                </c:pt>
                <c:pt idx="8">
                  <c:v>0</c:v>
                </c:pt>
                <c:pt idx="9">
                  <c:v>0</c:v>
                </c:pt>
              </c:numCache>
            </c:numRef>
          </c:val>
          <c:extLst>
            <c:ext xmlns:c16="http://schemas.microsoft.com/office/drawing/2014/chart" uri="{C3380CC4-5D6E-409C-BE32-E72D297353CC}">
              <c16:uniqueId val="{00000001-C4F0-4816-A56A-B475EED1D5C3}"/>
            </c:ext>
          </c:extLst>
        </c:ser>
        <c:ser>
          <c:idx val="2"/>
          <c:order val="2"/>
          <c:tx>
            <c:strRef>
              <c:f>データシート!$A$29</c:f>
              <c:strCache>
                <c:ptCount val="1"/>
                <c:pt idx="0">
                  <c:v>後期高齢者医療特別会計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#N/A</c:v>
                </c:pt>
                <c:pt idx="1">
                  <c:v>0.02</c:v>
                </c:pt>
                <c:pt idx="2">
                  <c:v>#N/A</c:v>
                </c:pt>
                <c:pt idx="3">
                  <c:v>0.02</c:v>
                </c:pt>
                <c:pt idx="4">
                  <c:v>#N/A</c:v>
                </c:pt>
                <c:pt idx="5">
                  <c:v>0.02</c:v>
                </c:pt>
                <c:pt idx="6">
                  <c:v>#N/A</c:v>
                </c:pt>
                <c:pt idx="7">
                  <c:v>0.02</c:v>
                </c:pt>
                <c:pt idx="8">
                  <c:v>#N/A</c:v>
                </c:pt>
                <c:pt idx="9">
                  <c:v>0.03</c:v>
                </c:pt>
              </c:numCache>
            </c:numRef>
          </c:val>
          <c:extLst>
            <c:ext xmlns:c16="http://schemas.microsoft.com/office/drawing/2014/chart" uri="{C3380CC4-5D6E-409C-BE32-E72D297353CC}">
              <c16:uniqueId val="{00000002-C4F0-4816-A56A-B475EED1D5C3}"/>
            </c:ext>
          </c:extLst>
        </c:ser>
        <c:ser>
          <c:idx val="3"/>
          <c:order val="3"/>
          <c:tx>
            <c:strRef>
              <c:f>データシート!$A$30</c:f>
              <c:strCache>
                <c:ptCount val="1"/>
                <c:pt idx="0">
                  <c:v>墓地事業特別会計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#N/A</c:v>
                </c:pt>
                <c:pt idx="1">
                  <c:v>0</c:v>
                </c:pt>
                <c:pt idx="2">
                  <c:v>#N/A</c:v>
                </c:pt>
                <c:pt idx="3">
                  <c:v>0</c:v>
                </c:pt>
                <c:pt idx="4">
                  <c:v>#N/A</c:v>
                </c:pt>
                <c:pt idx="5">
                  <c:v>0.27</c:v>
                </c:pt>
                <c:pt idx="6">
                  <c:v>#N/A</c:v>
                </c:pt>
                <c:pt idx="7">
                  <c:v>0.08</c:v>
                </c:pt>
                <c:pt idx="8">
                  <c:v>#N/A</c:v>
                </c:pt>
                <c:pt idx="9">
                  <c:v>0.05</c:v>
                </c:pt>
              </c:numCache>
            </c:numRef>
          </c:val>
          <c:extLst>
            <c:ext xmlns:c16="http://schemas.microsoft.com/office/drawing/2014/chart" uri="{C3380CC4-5D6E-409C-BE32-E72D297353CC}">
              <c16:uniqueId val="{00000003-C4F0-4816-A56A-B475EED1D5C3}"/>
            </c:ext>
          </c:extLst>
        </c:ser>
        <c:ser>
          <c:idx val="4"/>
          <c:order val="4"/>
          <c:tx>
            <c:strRef>
              <c:f>データシート!$A$31</c:f>
              <c:strCache>
                <c:ptCount val="1"/>
                <c:pt idx="0">
                  <c:v>介護保険特別会計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0.5</c:v>
                </c:pt>
                <c:pt idx="2">
                  <c:v>#N/A</c:v>
                </c:pt>
                <c:pt idx="3">
                  <c:v>0.6</c:v>
                </c:pt>
                <c:pt idx="4">
                  <c:v>#N/A</c:v>
                </c:pt>
                <c:pt idx="5">
                  <c:v>0.57999999999999996</c:v>
                </c:pt>
                <c:pt idx="6">
                  <c:v>#N/A</c:v>
                </c:pt>
                <c:pt idx="7">
                  <c:v>0.39</c:v>
                </c:pt>
                <c:pt idx="8">
                  <c:v>#N/A</c:v>
                </c:pt>
                <c:pt idx="9">
                  <c:v>0.46</c:v>
                </c:pt>
              </c:numCache>
            </c:numRef>
          </c:val>
          <c:extLst>
            <c:ext xmlns:c16="http://schemas.microsoft.com/office/drawing/2014/chart" uri="{C3380CC4-5D6E-409C-BE32-E72D297353CC}">
              <c16:uniqueId val="{00000004-C4F0-4816-A56A-B475EED1D5C3}"/>
            </c:ext>
          </c:extLst>
        </c:ser>
        <c:ser>
          <c:idx val="5"/>
          <c:order val="5"/>
          <c:tx>
            <c:strRef>
              <c:f>データシート!$A$32</c:f>
              <c:strCache>
                <c:ptCount val="1"/>
                <c:pt idx="0">
                  <c:v>国民健康保険特別会計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1.62</c:v>
                </c:pt>
                <c:pt idx="2">
                  <c:v>#N/A</c:v>
                </c:pt>
                <c:pt idx="3">
                  <c:v>1.39</c:v>
                </c:pt>
                <c:pt idx="4">
                  <c:v>#N/A</c:v>
                </c:pt>
                <c:pt idx="5">
                  <c:v>0.87</c:v>
                </c:pt>
                <c:pt idx="6">
                  <c:v>#N/A</c:v>
                </c:pt>
                <c:pt idx="7">
                  <c:v>0.81</c:v>
                </c:pt>
                <c:pt idx="8">
                  <c:v>#N/A</c:v>
                </c:pt>
                <c:pt idx="9">
                  <c:v>0.61</c:v>
                </c:pt>
              </c:numCache>
            </c:numRef>
          </c:val>
          <c:extLst>
            <c:ext xmlns:c16="http://schemas.microsoft.com/office/drawing/2014/chart" uri="{C3380CC4-5D6E-409C-BE32-E72D297353CC}">
              <c16:uniqueId val="{00000005-C4F0-4816-A56A-B475EED1D5C3}"/>
            </c:ext>
          </c:extLst>
        </c:ser>
        <c:ser>
          <c:idx val="6"/>
          <c:order val="6"/>
          <c:tx>
            <c:strRef>
              <c:f>データシート!$A$33</c:f>
              <c:strCache>
                <c:ptCount val="1"/>
                <c:pt idx="0">
                  <c:v>公共下水道事業特別会計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0.44</c:v>
                </c:pt>
                <c:pt idx="2">
                  <c:v>#N/A</c:v>
                </c:pt>
                <c:pt idx="3">
                  <c:v>0.13</c:v>
                </c:pt>
                <c:pt idx="4">
                  <c:v>#N/A</c:v>
                </c:pt>
                <c:pt idx="5">
                  <c:v>0.14000000000000001</c:v>
                </c:pt>
                <c:pt idx="6">
                  <c:v>#N/A</c:v>
                </c:pt>
                <c:pt idx="7">
                  <c:v>0.32</c:v>
                </c:pt>
                <c:pt idx="8">
                  <c:v>#N/A</c:v>
                </c:pt>
                <c:pt idx="9">
                  <c:v>0.76</c:v>
                </c:pt>
              </c:numCache>
            </c:numRef>
          </c:val>
          <c:extLst>
            <c:ext xmlns:c16="http://schemas.microsoft.com/office/drawing/2014/chart" uri="{C3380CC4-5D6E-409C-BE32-E72D297353CC}">
              <c16:uniqueId val="{00000006-C4F0-4816-A56A-B475EED1D5C3}"/>
            </c:ext>
          </c:extLst>
        </c:ser>
        <c:ser>
          <c:idx val="7"/>
          <c:order val="7"/>
          <c:tx>
            <c:strRef>
              <c:f>データシート!$A$34</c:f>
              <c:strCache>
                <c:ptCount val="1"/>
                <c:pt idx="0">
                  <c:v>病院事業会計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0.81</c:v>
                </c:pt>
                <c:pt idx="2">
                  <c:v>#N/A</c:v>
                </c:pt>
                <c:pt idx="3">
                  <c:v>0.64</c:v>
                </c:pt>
                <c:pt idx="4">
                  <c:v>#N/A</c:v>
                </c:pt>
                <c:pt idx="5">
                  <c:v>0.88</c:v>
                </c:pt>
                <c:pt idx="6">
                  <c:v>#N/A</c:v>
                </c:pt>
                <c:pt idx="7">
                  <c:v>0.95</c:v>
                </c:pt>
                <c:pt idx="8">
                  <c:v>#N/A</c:v>
                </c:pt>
                <c:pt idx="9">
                  <c:v>0.95</c:v>
                </c:pt>
              </c:numCache>
            </c:numRef>
          </c:val>
          <c:extLst>
            <c:ext xmlns:c16="http://schemas.microsoft.com/office/drawing/2014/chart" uri="{C3380CC4-5D6E-409C-BE32-E72D297353CC}">
              <c16:uniqueId val="{00000007-C4F0-4816-A56A-B475EED1D5C3}"/>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4.75</c:v>
                </c:pt>
                <c:pt idx="2">
                  <c:v>#N/A</c:v>
                </c:pt>
                <c:pt idx="3">
                  <c:v>6.61</c:v>
                </c:pt>
                <c:pt idx="4">
                  <c:v>#N/A</c:v>
                </c:pt>
                <c:pt idx="5">
                  <c:v>4.72</c:v>
                </c:pt>
                <c:pt idx="6">
                  <c:v>#N/A</c:v>
                </c:pt>
                <c:pt idx="7">
                  <c:v>5.98</c:v>
                </c:pt>
                <c:pt idx="8">
                  <c:v>#N/A</c:v>
                </c:pt>
                <c:pt idx="9">
                  <c:v>5.24</c:v>
                </c:pt>
              </c:numCache>
            </c:numRef>
          </c:val>
          <c:extLst>
            <c:ext xmlns:c16="http://schemas.microsoft.com/office/drawing/2014/chart" uri="{C3380CC4-5D6E-409C-BE32-E72D297353CC}">
              <c16:uniqueId val="{00000008-C4F0-4816-A56A-B475EED1D5C3}"/>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7.54</c:v>
                </c:pt>
                <c:pt idx="2">
                  <c:v>#N/A</c:v>
                </c:pt>
                <c:pt idx="3">
                  <c:v>7.65</c:v>
                </c:pt>
                <c:pt idx="4">
                  <c:v>#N/A</c:v>
                </c:pt>
                <c:pt idx="5">
                  <c:v>7.55</c:v>
                </c:pt>
                <c:pt idx="6">
                  <c:v>#N/A</c:v>
                </c:pt>
                <c:pt idx="7">
                  <c:v>7.14</c:v>
                </c:pt>
                <c:pt idx="8">
                  <c:v>#N/A</c:v>
                </c:pt>
                <c:pt idx="9">
                  <c:v>7.74</c:v>
                </c:pt>
              </c:numCache>
            </c:numRef>
          </c:val>
          <c:extLst>
            <c:ext xmlns:c16="http://schemas.microsoft.com/office/drawing/2014/chart" uri="{C3380CC4-5D6E-409C-BE32-E72D297353CC}">
              <c16:uniqueId val="{00000009-C4F0-4816-A56A-B475EED1D5C3}"/>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3657</c:v>
                </c:pt>
                <c:pt idx="5">
                  <c:v>3738</c:v>
                </c:pt>
                <c:pt idx="8">
                  <c:v>3626</c:v>
                </c:pt>
                <c:pt idx="11">
                  <c:v>3744</c:v>
                </c:pt>
                <c:pt idx="14">
                  <c:v>3763</c:v>
                </c:pt>
              </c:numCache>
            </c:numRef>
          </c:val>
          <c:extLst>
            <c:ext xmlns:c16="http://schemas.microsoft.com/office/drawing/2014/chart" uri="{C3380CC4-5D6E-409C-BE32-E72D297353CC}">
              <c16:uniqueId val="{00000000-0903-4F1A-BEB4-FBBD60CC3B4D}"/>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0903-4F1A-BEB4-FBBD60CC3B4D}"/>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27</c:v>
                </c:pt>
                <c:pt idx="3">
                  <c:v>27</c:v>
                </c:pt>
                <c:pt idx="6">
                  <c:v>26</c:v>
                </c:pt>
                <c:pt idx="9">
                  <c:v>26</c:v>
                </c:pt>
                <c:pt idx="12">
                  <c:v>80</c:v>
                </c:pt>
              </c:numCache>
            </c:numRef>
          </c:val>
          <c:extLst>
            <c:ext xmlns:c16="http://schemas.microsoft.com/office/drawing/2014/chart" uri="{C3380CC4-5D6E-409C-BE32-E72D297353CC}">
              <c16:uniqueId val="{00000002-0903-4F1A-BEB4-FBBD60CC3B4D}"/>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412</c:v>
                </c:pt>
                <c:pt idx="3">
                  <c:v>443</c:v>
                </c:pt>
                <c:pt idx="6">
                  <c:v>530</c:v>
                </c:pt>
                <c:pt idx="9">
                  <c:v>494</c:v>
                </c:pt>
                <c:pt idx="12">
                  <c:v>564</c:v>
                </c:pt>
              </c:numCache>
            </c:numRef>
          </c:val>
          <c:extLst>
            <c:ext xmlns:c16="http://schemas.microsoft.com/office/drawing/2014/chart" uri="{C3380CC4-5D6E-409C-BE32-E72D297353CC}">
              <c16:uniqueId val="{00000003-0903-4F1A-BEB4-FBBD60CC3B4D}"/>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1246</c:v>
                </c:pt>
                <c:pt idx="3">
                  <c:v>1368</c:v>
                </c:pt>
                <c:pt idx="6">
                  <c:v>1245</c:v>
                </c:pt>
                <c:pt idx="9">
                  <c:v>1249</c:v>
                </c:pt>
                <c:pt idx="12">
                  <c:v>1067</c:v>
                </c:pt>
              </c:numCache>
            </c:numRef>
          </c:val>
          <c:extLst>
            <c:ext xmlns:c16="http://schemas.microsoft.com/office/drawing/2014/chart" uri="{C3380CC4-5D6E-409C-BE32-E72D297353CC}">
              <c16:uniqueId val="{00000004-0903-4F1A-BEB4-FBBD60CC3B4D}"/>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0903-4F1A-BEB4-FBBD60CC3B4D}"/>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0903-4F1A-BEB4-FBBD60CC3B4D}"/>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3347</c:v>
                </c:pt>
                <c:pt idx="3">
                  <c:v>3250</c:v>
                </c:pt>
                <c:pt idx="6">
                  <c:v>3168</c:v>
                </c:pt>
                <c:pt idx="9">
                  <c:v>3040</c:v>
                </c:pt>
                <c:pt idx="12">
                  <c:v>3013</c:v>
                </c:pt>
              </c:numCache>
            </c:numRef>
          </c:val>
          <c:extLst>
            <c:ext xmlns:c16="http://schemas.microsoft.com/office/drawing/2014/chart" uri="{C3380CC4-5D6E-409C-BE32-E72D297353CC}">
              <c16:uniqueId val="{00000007-0903-4F1A-BEB4-FBBD60CC3B4D}"/>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1375</c:v>
                </c:pt>
                <c:pt idx="2">
                  <c:v>#N/A</c:v>
                </c:pt>
                <c:pt idx="3">
                  <c:v>#N/A</c:v>
                </c:pt>
                <c:pt idx="4">
                  <c:v>1350</c:v>
                </c:pt>
                <c:pt idx="5">
                  <c:v>#N/A</c:v>
                </c:pt>
                <c:pt idx="6">
                  <c:v>#N/A</c:v>
                </c:pt>
                <c:pt idx="7">
                  <c:v>1343</c:v>
                </c:pt>
                <c:pt idx="8">
                  <c:v>#N/A</c:v>
                </c:pt>
                <c:pt idx="9">
                  <c:v>#N/A</c:v>
                </c:pt>
                <c:pt idx="10">
                  <c:v>1065</c:v>
                </c:pt>
                <c:pt idx="11">
                  <c:v>#N/A</c:v>
                </c:pt>
                <c:pt idx="12">
                  <c:v>#N/A</c:v>
                </c:pt>
                <c:pt idx="13">
                  <c:v>961</c:v>
                </c:pt>
                <c:pt idx="14">
                  <c:v>#N/A</c:v>
                </c:pt>
              </c:numCache>
            </c:numRef>
          </c:val>
          <c:smooth val="0"/>
          <c:extLst>
            <c:ext xmlns:c16="http://schemas.microsoft.com/office/drawing/2014/chart" uri="{C3380CC4-5D6E-409C-BE32-E72D297353CC}">
              <c16:uniqueId val="{00000008-0903-4F1A-BEB4-FBBD60CC3B4D}"/>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32420</c:v>
                </c:pt>
                <c:pt idx="5">
                  <c:v>32216</c:v>
                </c:pt>
                <c:pt idx="8">
                  <c:v>33051</c:v>
                </c:pt>
                <c:pt idx="11">
                  <c:v>33567</c:v>
                </c:pt>
                <c:pt idx="14">
                  <c:v>34085</c:v>
                </c:pt>
              </c:numCache>
            </c:numRef>
          </c:val>
          <c:extLst>
            <c:ext xmlns:c16="http://schemas.microsoft.com/office/drawing/2014/chart" uri="{C3380CC4-5D6E-409C-BE32-E72D297353CC}">
              <c16:uniqueId val="{00000000-A92E-4D60-9154-D99B0E32377D}"/>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1607</c:v>
                </c:pt>
                <c:pt idx="5">
                  <c:v>1755</c:v>
                </c:pt>
                <c:pt idx="8">
                  <c:v>1575</c:v>
                </c:pt>
                <c:pt idx="11">
                  <c:v>1478</c:v>
                </c:pt>
                <c:pt idx="14">
                  <c:v>1512</c:v>
                </c:pt>
              </c:numCache>
            </c:numRef>
          </c:val>
          <c:extLst>
            <c:ext xmlns:c16="http://schemas.microsoft.com/office/drawing/2014/chart" uri="{C3380CC4-5D6E-409C-BE32-E72D297353CC}">
              <c16:uniqueId val="{00000001-A92E-4D60-9154-D99B0E32377D}"/>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7518</c:v>
                </c:pt>
                <c:pt idx="5">
                  <c:v>7405</c:v>
                </c:pt>
                <c:pt idx="8">
                  <c:v>7908</c:v>
                </c:pt>
                <c:pt idx="11">
                  <c:v>8209</c:v>
                </c:pt>
                <c:pt idx="14">
                  <c:v>7707</c:v>
                </c:pt>
              </c:numCache>
            </c:numRef>
          </c:val>
          <c:extLst>
            <c:ext xmlns:c16="http://schemas.microsoft.com/office/drawing/2014/chart" uri="{C3380CC4-5D6E-409C-BE32-E72D297353CC}">
              <c16:uniqueId val="{00000002-A92E-4D60-9154-D99B0E32377D}"/>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A92E-4D60-9154-D99B0E32377D}"/>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A92E-4D60-9154-D99B0E32377D}"/>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A92E-4D60-9154-D99B0E32377D}"/>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3748</c:v>
                </c:pt>
                <c:pt idx="3">
                  <c:v>3646</c:v>
                </c:pt>
                <c:pt idx="6">
                  <c:v>3409</c:v>
                </c:pt>
                <c:pt idx="9">
                  <c:v>3530</c:v>
                </c:pt>
                <c:pt idx="12">
                  <c:v>3583</c:v>
                </c:pt>
              </c:numCache>
            </c:numRef>
          </c:val>
          <c:extLst>
            <c:ext xmlns:c16="http://schemas.microsoft.com/office/drawing/2014/chart" uri="{C3380CC4-5D6E-409C-BE32-E72D297353CC}">
              <c16:uniqueId val="{00000006-A92E-4D60-9154-D99B0E32377D}"/>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5935</c:v>
                </c:pt>
                <c:pt idx="3">
                  <c:v>5333</c:v>
                </c:pt>
                <c:pt idx="6">
                  <c:v>5379</c:v>
                </c:pt>
                <c:pt idx="9">
                  <c:v>6104</c:v>
                </c:pt>
                <c:pt idx="12">
                  <c:v>5800</c:v>
                </c:pt>
              </c:numCache>
            </c:numRef>
          </c:val>
          <c:extLst>
            <c:ext xmlns:c16="http://schemas.microsoft.com/office/drawing/2014/chart" uri="{C3380CC4-5D6E-409C-BE32-E72D297353CC}">
              <c16:uniqueId val="{00000007-A92E-4D60-9154-D99B0E32377D}"/>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11621</c:v>
                </c:pt>
                <c:pt idx="3">
                  <c:v>11851</c:v>
                </c:pt>
                <c:pt idx="6">
                  <c:v>12060</c:v>
                </c:pt>
                <c:pt idx="9">
                  <c:v>11880</c:v>
                </c:pt>
                <c:pt idx="12">
                  <c:v>10859</c:v>
                </c:pt>
              </c:numCache>
            </c:numRef>
          </c:val>
          <c:extLst>
            <c:ext xmlns:c16="http://schemas.microsoft.com/office/drawing/2014/chart" uri="{C3380CC4-5D6E-409C-BE32-E72D297353CC}">
              <c16:uniqueId val="{00000008-A92E-4D60-9154-D99B0E32377D}"/>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3933</c:v>
                </c:pt>
                <c:pt idx="3">
                  <c:v>3818</c:v>
                </c:pt>
                <c:pt idx="6">
                  <c:v>2464</c:v>
                </c:pt>
                <c:pt idx="9">
                  <c:v>1584</c:v>
                </c:pt>
                <c:pt idx="12">
                  <c:v>1099</c:v>
                </c:pt>
              </c:numCache>
            </c:numRef>
          </c:val>
          <c:extLst>
            <c:ext xmlns:c16="http://schemas.microsoft.com/office/drawing/2014/chart" uri="{C3380CC4-5D6E-409C-BE32-E72D297353CC}">
              <c16:uniqueId val="{00000009-A92E-4D60-9154-D99B0E32377D}"/>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25349</c:v>
                </c:pt>
                <c:pt idx="3">
                  <c:v>26367</c:v>
                </c:pt>
                <c:pt idx="6">
                  <c:v>27267</c:v>
                </c:pt>
                <c:pt idx="9">
                  <c:v>29366</c:v>
                </c:pt>
                <c:pt idx="12">
                  <c:v>30567</c:v>
                </c:pt>
              </c:numCache>
            </c:numRef>
          </c:val>
          <c:extLst>
            <c:ext xmlns:c16="http://schemas.microsoft.com/office/drawing/2014/chart" uri="{C3380CC4-5D6E-409C-BE32-E72D297353CC}">
              <c16:uniqueId val="{0000000A-A92E-4D60-9154-D99B0E32377D}"/>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9041</c:v>
                </c:pt>
                <c:pt idx="2">
                  <c:v>#N/A</c:v>
                </c:pt>
                <c:pt idx="3">
                  <c:v>#N/A</c:v>
                </c:pt>
                <c:pt idx="4">
                  <c:v>9640</c:v>
                </c:pt>
                <c:pt idx="5">
                  <c:v>#N/A</c:v>
                </c:pt>
                <c:pt idx="6">
                  <c:v>#N/A</c:v>
                </c:pt>
                <c:pt idx="7">
                  <c:v>8046</c:v>
                </c:pt>
                <c:pt idx="8">
                  <c:v>#N/A</c:v>
                </c:pt>
                <c:pt idx="9">
                  <c:v>#N/A</c:v>
                </c:pt>
                <c:pt idx="10">
                  <c:v>9210</c:v>
                </c:pt>
                <c:pt idx="11">
                  <c:v>#N/A</c:v>
                </c:pt>
                <c:pt idx="12">
                  <c:v>#N/A</c:v>
                </c:pt>
                <c:pt idx="13">
                  <c:v>8606</c:v>
                </c:pt>
                <c:pt idx="14">
                  <c:v>#N/A</c:v>
                </c:pt>
              </c:numCache>
            </c:numRef>
          </c:val>
          <c:smooth val="0"/>
          <c:extLst>
            <c:ext xmlns:c16="http://schemas.microsoft.com/office/drawing/2014/chart" uri="{C3380CC4-5D6E-409C-BE32-E72D297353CC}">
              <c16:uniqueId val="{0000000B-A92E-4D60-9154-D99B0E32377D}"/>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2163</c:v>
                </c:pt>
                <c:pt idx="1">
                  <c:v>2355</c:v>
                </c:pt>
                <c:pt idx="2">
                  <c:v>2251</c:v>
                </c:pt>
              </c:numCache>
            </c:numRef>
          </c:val>
          <c:extLst>
            <c:ext xmlns:c16="http://schemas.microsoft.com/office/drawing/2014/chart" uri="{C3380CC4-5D6E-409C-BE32-E72D297353CC}">
              <c16:uniqueId val="{00000000-6BC9-485C-B81E-5761297FBF30}"/>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623</c:v>
                </c:pt>
                <c:pt idx="1">
                  <c:v>624</c:v>
                </c:pt>
                <c:pt idx="2">
                  <c:v>625</c:v>
                </c:pt>
              </c:numCache>
            </c:numRef>
          </c:val>
          <c:extLst>
            <c:ext xmlns:c16="http://schemas.microsoft.com/office/drawing/2014/chart" uri="{C3380CC4-5D6E-409C-BE32-E72D297353CC}">
              <c16:uniqueId val="{00000001-6BC9-485C-B81E-5761297FBF30}"/>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3368</c:v>
                </c:pt>
                <c:pt idx="1">
                  <c:v>3645</c:v>
                </c:pt>
                <c:pt idx="2">
                  <c:v>3276</c:v>
                </c:pt>
              </c:numCache>
            </c:numRef>
          </c:val>
          <c:extLst>
            <c:ext xmlns:c16="http://schemas.microsoft.com/office/drawing/2014/chart" uri="{C3380CC4-5D6E-409C-BE32-E72D297353CC}">
              <c16:uniqueId val="{00000002-6BC9-485C-B81E-5761297FBF30}"/>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{3AB0F911-7528-4A09-9605-AE29F17FAC35}</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0-F08D-46F6-ABAD-390F56DF991D}"/>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{A5839A62-F46C-43CB-B71F-6BCFF148C724}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F08D-46F6-ABAD-390F56DF991D}"/>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{172A4FD8-40D9-47B1-944E-197D819D43C2}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F08D-46F6-ABAD-390F56DF991D}"/>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{2DDE72F7-F5C0-424F-A96B-7631DD6361D5}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F08D-46F6-ABAD-390F56DF991D}"/>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{B4F8FE8D-85B1-4248-B27B-10D1CDF413A3}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F08D-46F6-ABAD-390F56DF991D}"/>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{5B32A655-B9B1-43ED-BF09-165603461D7C}</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5-F08D-46F6-ABAD-390F56DF991D}"/>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{8E993866-E452-4B59-BF6C-408A65BAF2F9}</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06-F08D-46F6-ABAD-390F56DF991D}"/>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{805717F4-D5E5-4BC2-94B3-D6776F2FA7D3}</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07-F08D-46F6-ABAD-390F56DF991D}"/>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{D4CA547A-E540-4652-89EF-693DF271ED39}</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08-F08D-46F6-ABAD-390F56DF991D}"/>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49.7</c:v>
                </c:pt>
                <c:pt idx="8">
                  <c:v>51.1</c:v>
                </c:pt>
                <c:pt idx="16">
                  <c:v>52.9</c:v>
                </c:pt>
                <c:pt idx="24">
                  <c:v>53.8</c:v>
                </c:pt>
                <c:pt idx="32">
                  <c:v>55.5</c:v>
                </c:pt>
              </c:numCache>
            </c:numRef>
          </c:xVal>
          <c:yVal>
            <c:numRef>
              <c:f>公会計指標分析・財政指標組合せ分析表!$BP$51:$DC$51</c:f>
              <c:numCache>
                <c:formatCode>#,##0.0;"▲ "#,##0.0</c:formatCode>
                <c:ptCount val="40"/>
                <c:pt idx="0">
                  <c:v>56.5</c:v>
                </c:pt>
                <c:pt idx="8">
                  <c:v>59.4</c:v>
                </c:pt>
                <c:pt idx="16">
                  <c:v>49.6</c:v>
                </c:pt>
                <c:pt idx="24">
                  <c:v>56.2</c:v>
                </c:pt>
                <c:pt idx="32">
                  <c:v>49.8</c:v>
                </c:pt>
              </c:numCache>
            </c:numRef>
          </c:yVal>
          <c:smooth val="0"/>
          <c:extLst>
            <c:ext xmlns:c16="http://schemas.microsoft.com/office/drawing/2014/chart" uri="{C3380CC4-5D6E-409C-BE32-E72D297353CC}">
              <c16:uniqueId val="{00000009-F08D-46F6-ABAD-390F56DF991D}"/>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{353A382D-C649-4584-85FC-08F3014009F7}</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A-F08D-46F6-ABAD-390F56DF991D}"/>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{4D9E1C53-E117-46D1-9B19-15890855421C}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F08D-46F6-ABAD-390F56DF991D}"/>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{46282E0B-BF7D-42A0-921D-463DDBB7EA6D}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F08D-46F6-ABAD-390F56DF991D}"/>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{8C701CD4-3067-4BAB-B14C-2B425243E6FC}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F08D-46F6-ABAD-390F56DF991D}"/>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{72195583-27FB-44A7-9CB5-6841276BE20F}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F08D-46F6-ABAD-390F56DF991D}"/>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{61127FE4-2AA4-4F8E-8281-20C172264C70}</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F-F08D-46F6-ABAD-390F56DF991D}"/>
                </c:ext>
              </c:extLst>
            </c:dLbl>
            <c:dLbl>
              <c:idx val="16"/>
              <c:layout>
                <c:manualLayout>
                  <c:x val="-3.2145200469572303E-2"/>
                  <c:y val="-4.6413749422305868E-2"/>
                </c:manualLayout>
              </c:layout>
              <c:tx>
                <c:strRef>
                  <c:f>公会計指標分析・財政指標組合せ分析表!$CF$50</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{6FBAAB4E-0A08-4053-B2EA-C906AE3A32E5}</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10-F08D-46F6-ABAD-390F56DF991D}"/>
                </c:ext>
              </c:extLst>
            </c:dLbl>
            <c:dLbl>
              <c:idx val="24"/>
              <c:layout>
                <c:manualLayout>
                  <c:x val="-4.4109043052767541E-2"/>
                  <c:y val="-5.6875652514625764E-2"/>
                </c:manualLayout>
              </c:layout>
              <c:tx>
                <c:strRef>
                  <c:f>公会計指標分析・財政指標組合せ分析表!$CN$50</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{6F120790-1BC6-4CDC-97AF-3A803BF2ED16}</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11-F08D-46F6-ABAD-390F56DF991D}"/>
                </c:ext>
              </c:extLst>
            </c:dLbl>
            <c:dLbl>
              <c:idx val="32"/>
              <c:layout>
                <c:manualLayout>
                  <c:x val="-1.9922458247700846E-2"/>
                  <c:y val="-9.0927724380663932E-2"/>
                </c:manualLayout>
              </c:layout>
              <c:tx>
                <c:strRef>
                  <c:f>公会計指標分析・財政指標組合せ分析表!$CV$50</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{8E770EA3-AE18-4061-809C-C475C73E57BD}</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12-F08D-46F6-ABAD-390F56DF991D}"/>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57.2</c:v>
                </c:pt>
                <c:pt idx="8">
                  <c:v>58.5</c:v>
                </c:pt>
                <c:pt idx="16">
                  <c:v>59.8</c:v>
                </c:pt>
                <c:pt idx="24">
                  <c:v>61.1</c:v>
                </c:pt>
                <c:pt idx="32">
                  <c:v>61</c:v>
                </c:pt>
              </c:numCache>
            </c:numRef>
          </c:xVal>
          <c:yVal>
            <c:numRef>
              <c:f>公会計指標分析・財政指標組合せ分析表!$BP$55:$DC$55</c:f>
              <c:numCache>
                <c:formatCode>#,##0.0;"▲ "#,##0.0</c:formatCode>
                <c:ptCount val="40"/>
                <c:pt idx="0">
                  <c:v>33.1</c:v>
                </c:pt>
                <c:pt idx="8">
                  <c:v>31.3</c:v>
                </c:pt>
                <c:pt idx="16">
                  <c:v>25.3</c:v>
                </c:pt>
                <c:pt idx="24">
                  <c:v>25.5</c:v>
                </c:pt>
                <c:pt idx="32">
                  <c:v>25.1</c:v>
                </c:pt>
              </c:numCache>
            </c:numRef>
          </c:yVal>
          <c:smooth val="0"/>
          <c:extLst>
            <c:ext xmlns:c16="http://schemas.microsoft.com/office/drawing/2014/chart" uri="{C3380CC4-5D6E-409C-BE32-E72D297353CC}">
              <c16:uniqueId val="{00000013-F08D-46F6-ABAD-390F56DF991D}"/>
            </c:ext>
          </c:extLst>
        </c:ser>
        <c:dLbls>
          <c:showLegendKey val="0"/>
          <c:showVal val="1"/>
          <c:showCatName val="0"/>
          <c:showSerName val="0"/>
          <c:showPercent val="0"/>
          <c:showBubbleSize val="0"/>
        </c:dLbls>
        <c:axId val="46179840"/>
        <c:axId val="46181760"/>
      </c:scatterChart>
      <c:valAx>
        <c:axId val="46179840"/>
        <c:scaling>
          <c:orientation val="maxMin"/>
          <c:max val="70"/>
          <c:min val="40"/>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70"/>
          <c:min val="1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{45E9941E-5E73-49D1-B68F-4334B16CDFE0}</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0-676A-430F-8407-4E10CBF09044}"/>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{B9B6DE57-9B4A-4B38-8A49-2207373A27FB}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676A-430F-8407-4E10CBF09044}"/>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{2121BA46-528E-456E-A850-F58EDA3FDAB9}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676A-430F-8407-4E10CBF09044}"/>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{7D757E60-240C-4879-B458-C3AB5C9F60C8}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676A-430F-8407-4E10CBF09044}"/>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{D3D674EC-FCAD-4648-9A79-30562CF42F2D}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676A-430F-8407-4E10CBF09044}"/>
                </c:ext>
              </c:extLst>
            </c:dLbl>
            <c:dLbl>
              <c:idx val="8"/>
              <c:tx>
                <c:strRef>
                  <c:f>公会計指標分析・財政指標組合せ分析表!$BX$72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{E6DA1AE2-3A34-4BE6-B64E-1C736278F0D1}</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5-676A-430F-8407-4E10CBF09044}"/>
                </c:ext>
              </c:extLst>
            </c:dLbl>
            <c:dLbl>
              <c:idx val="16"/>
              <c:tx>
                <c:strRef>
                  <c:f>公会計指標分析・財政指標組合せ分析表!$CF$72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{C6126286-4991-4317-9EE8-D15A2FE14C5D}</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06-676A-430F-8407-4E10CBF09044}"/>
                </c:ext>
              </c:extLst>
            </c:dLbl>
            <c:dLbl>
              <c:idx val="24"/>
              <c:tx>
                <c:strRef>
                  <c:f>公会計指標分析・財政指標組合せ分析表!$CN$72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{6874CE34-6AA5-4A1E-BBA1-53E4C269FBB8}</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07-676A-430F-8407-4E10CBF09044}"/>
                </c:ext>
              </c:extLst>
            </c:dLbl>
            <c:dLbl>
              <c:idx val="32"/>
              <c:tx>
                <c:strRef>
                  <c:f>公会計指標分析・財政指標組合せ分析表!$CV$72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{FFDDAEE5-9C54-49F5-BCBB-154FCB7488F3}</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08-676A-430F-8407-4E10CBF09044}"/>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9.3000000000000007</c:v>
                </c:pt>
                <c:pt idx="8">
                  <c:v>8.8000000000000007</c:v>
                </c:pt>
                <c:pt idx="16">
                  <c:v>8.4</c:v>
                </c:pt>
                <c:pt idx="24">
                  <c:v>7.7</c:v>
                </c:pt>
                <c:pt idx="32">
                  <c:v>6.7</c:v>
                </c:pt>
              </c:numCache>
            </c:numRef>
          </c:xVal>
          <c:yVal>
            <c:numRef>
              <c:f>公会計指標分析・財政指標組合せ分析表!$BP$73:$DC$73</c:f>
              <c:numCache>
                <c:formatCode>#,##0.0;"▲ "#,##0.0</c:formatCode>
                <c:ptCount val="40"/>
                <c:pt idx="0">
                  <c:v>56.5</c:v>
                </c:pt>
                <c:pt idx="8">
                  <c:v>59.4</c:v>
                </c:pt>
                <c:pt idx="16">
                  <c:v>49.6</c:v>
                </c:pt>
                <c:pt idx="24">
                  <c:v>56.2</c:v>
                </c:pt>
                <c:pt idx="32">
                  <c:v>49.8</c:v>
                </c:pt>
              </c:numCache>
            </c:numRef>
          </c:yVal>
          <c:smooth val="0"/>
          <c:extLst>
            <c:ext xmlns:c16="http://schemas.microsoft.com/office/drawing/2014/chart" uri="{C3380CC4-5D6E-409C-BE32-E72D297353CC}">
              <c16:uniqueId val="{00000009-676A-430F-8407-4E10CBF09044}"/>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{4F052339-580E-4DC8-AC40-295D401452B8}</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A-676A-430F-8407-4E10CBF09044}"/>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{F58516DE-6A4C-4194-93CC-AAE91BEF4112}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676A-430F-8407-4E10CBF09044}"/>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{4F81B97D-0588-4665-A7A8-2A014B4F660E}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676A-430F-8407-4E10CBF09044}"/>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{E80F3B6C-5D2D-4369-B232-535447BBE8A5}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676A-430F-8407-4E10CBF09044}"/>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{11E26F21-9526-47DD-939B-DE7EF21B6EC0}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676A-430F-8407-4E10CBF09044}"/>
                </c:ext>
              </c:extLst>
            </c:dLbl>
            <c:dLbl>
              <c:idx val="8"/>
              <c:tx>
                <c:strRef>
                  <c:f>公会計指標分析・財政指標組合せ分析表!$BX$72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{55593F19-FABA-4316-A7E0-193AAD04FBD6}</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F-676A-430F-8407-4E10CBF09044}"/>
                </c:ext>
              </c:extLst>
            </c:dLbl>
            <c:dLbl>
              <c:idx val="16"/>
              <c:tx>
                <c:strRef>
                  <c:f>公会計指標分析・財政指標組合せ分析表!$CF$72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{6BCDBD50-035A-4124-9890-4123C1295781}</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10-676A-430F-8407-4E10CBF09044}"/>
                </c:ext>
              </c:extLst>
            </c:dLbl>
            <c:dLbl>
              <c:idx val="24"/>
              <c:tx>
                <c:strRef>
                  <c:f>公会計指標分析・財政指標組合せ分析表!$CN$72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{276D1006-3880-4D0C-A95A-BA5AFA0526BA}</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11-676A-430F-8407-4E10CBF09044}"/>
                </c:ext>
              </c:extLst>
            </c:dLbl>
            <c:dLbl>
              <c:idx val="32"/>
              <c:tx>
                <c:strRef>
                  <c:f>公会計指標分析・財政指標組合せ分析表!$CV$72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{A4B2C56B-839E-49DB-BEAD-B867EF508BF3}</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12-676A-430F-8407-4E10CBF09044}"/>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7.5</c:v>
                </c:pt>
                <c:pt idx="8">
                  <c:v>7.2</c:v>
                </c:pt>
                <c:pt idx="16">
                  <c:v>6.9</c:v>
                </c:pt>
                <c:pt idx="24">
                  <c:v>6.6</c:v>
                </c:pt>
                <c:pt idx="32">
                  <c:v>6.4</c:v>
                </c:pt>
              </c:numCache>
            </c:numRef>
          </c:xVal>
          <c:yVal>
            <c:numRef>
              <c:f>公会計指標分析・財政指標組合せ分析表!$BP$77:$DC$77</c:f>
              <c:numCache>
                <c:formatCode>#,##0.0;"▲ "#,##0.0</c:formatCode>
                <c:ptCount val="40"/>
                <c:pt idx="0">
                  <c:v>33.1</c:v>
                </c:pt>
                <c:pt idx="8">
                  <c:v>31.3</c:v>
                </c:pt>
                <c:pt idx="16">
                  <c:v>25.3</c:v>
                </c:pt>
                <c:pt idx="24">
                  <c:v>25.5</c:v>
                </c:pt>
                <c:pt idx="32">
                  <c:v>25.1</c:v>
                </c:pt>
              </c:numCache>
            </c:numRef>
          </c:yVal>
          <c:smooth val="0"/>
          <c:extLst>
            <c:ext xmlns:c16="http://schemas.microsoft.com/office/drawing/2014/chart" uri="{C3380CC4-5D6E-409C-BE32-E72D297353CC}">
              <c16:uniqueId val="{00000013-676A-430F-8407-4E10CBF09044}"/>
            </c:ext>
          </c:extLst>
        </c:ser>
        <c:dLbls>
          <c:showLegendKey val="0"/>
          <c:showVal val="1"/>
          <c:showCatName val="0"/>
          <c:showSerName val="0"/>
          <c:showPercent val="0"/>
          <c:showBubbleSize val="0"/>
        </c:dLbls>
        <c:axId val="84219776"/>
        <c:axId val="84234240"/>
      </c:scatterChart>
      <c:valAx>
        <c:axId val="84219776"/>
        <c:scaling>
          <c:orientation val="maxMin"/>
          <c:max val="10"/>
          <c:min val="6"/>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70"/>
          <c:min val="1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静岡県袋井市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88,286
83,592
108.33
47,051,114
45,565,867
1,076,053
20,269,913
30,567,375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6.7
49.8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[0.89]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近年はほぼ横ばいで推移しながらも、類似団体平均を上回る数字を維持している。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令和２年度は、新型コロナウイルス感染症の影響等により法人市民税が減収したが、個人市民税や固定資産税等は影響が少なく増加した。令和３年度以降も、新型コロナウイルス感染症の影響による市税の減収のほか、生活困窮者や子育て世帯への社会保障費の増加等により財政が圧迫されることが懸念される。引き続き企業誘致等による市税の増収や、事業の総点検等による歳出の抑制により、財政基盤の強化に努め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a:extLst>
            <a:ext uri="{FF2B5EF4-FFF2-40B4-BE49-F238E27FC236}">
              <a16:creationId xmlns:a16="http://schemas.microsoft.com/office/drawing/2014/main" id="{00000000-0008-0000-0300-00003F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142522</xdr:rowOff>
    </xdr:from>
    <xdr:to>
      <xdr:col>23</xdr:col>
      <xdr:colOff>133350</xdr:colOff>
      <xdr:row>44</xdr:row>
      <xdr:rowOff>124883</xdr:rowOff>
    </xdr:to>
    <xdr:cxnSp macro="">
      <xdr:nvCxnSpPr>
        <xdr:cNvPr id="64" name="直線コネクタ 63">
          <a:extLst>
            <a:ext uri="{FF2B5EF4-FFF2-40B4-BE49-F238E27FC236}">
              <a16:creationId xmlns:a16="http://schemas.microsoft.com/office/drawing/2014/main" id="{00000000-0008-0000-0300-000040000000}"/>
            </a:ext>
          </a:extLst>
        </xdr:cNvPr>
        <xdr:cNvCxnSpPr/>
      </xdr:nvCxnSpPr>
      <xdr:spPr>
        <a:xfrm flipV="1">
          <a:off x="4953000" y="6314722"/>
          <a:ext cx="0" cy="135396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96960</xdr:rowOff>
    </xdr:from>
    <xdr:ext cx="762000" cy="259045"/>
    <xdr:sp macro="" textlink="">
      <xdr:nvSpPr>
        <xdr:cNvPr id="65" name="財政力最小値テキスト">
          <a:extLst>
            <a:ext uri="{FF2B5EF4-FFF2-40B4-BE49-F238E27FC236}">
              <a16:creationId xmlns:a16="http://schemas.microsoft.com/office/drawing/2014/main" id="{00000000-0008-0000-0300-000041000000}"/>
            </a:ext>
          </a:extLst>
        </xdr:cNvPr>
        <xdr:cNvSpPr txBox="1"/>
      </xdr:nvSpPr>
      <xdr:spPr>
        <a:xfrm>
          <a:off x="5041900" y="76407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124883</xdr:rowOff>
    </xdr:from>
    <xdr:to>
      <xdr:col>24</xdr:col>
      <xdr:colOff>12700</xdr:colOff>
      <xdr:row>44</xdr:row>
      <xdr:rowOff>124883</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864100" y="7668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57449</xdr:rowOff>
    </xdr:from>
    <xdr:ext cx="762000" cy="259045"/>
    <xdr:sp macro="" textlink="">
      <xdr:nvSpPr>
        <xdr:cNvPr id="67" name="財政力最大値テキスト">
          <a:extLst>
            <a:ext uri="{FF2B5EF4-FFF2-40B4-BE49-F238E27FC236}">
              <a16:creationId xmlns:a16="http://schemas.microsoft.com/office/drawing/2014/main" id="{00000000-0008-0000-0300-000043000000}"/>
            </a:ext>
          </a:extLst>
        </xdr:cNvPr>
        <xdr:cNvSpPr txBox="1"/>
      </xdr:nvSpPr>
      <xdr:spPr>
        <a:xfrm>
          <a:off x="5041900" y="60581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142522</xdr:rowOff>
    </xdr:from>
    <xdr:to>
      <xdr:col>24</xdr:col>
      <xdr:colOff>12700</xdr:colOff>
      <xdr:row>36</xdr:row>
      <xdr:rowOff>142522</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864100" y="6314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40</xdr:row>
      <xdr:rowOff>140405</xdr:rowOff>
    </xdr:from>
    <xdr:to>
      <xdr:col>23</xdr:col>
      <xdr:colOff>133350</xdr:colOff>
      <xdr:row>40</xdr:row>
      <xdr:rowOff>140405</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114800" y="699840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77910</xdr:rowOff>
    </xdr:from>
    <xdr:ext cx="762000" cy="259045"/>
    <xdr:sp macro="" textlink="">
      <xdr:nvSpPr>
        <xdr:cNvPr id="70" name="財政力平均値テキスト">
          <a:extLst>
            <a:ext uri="{FF2B5EF4-FFF2-40B4-BE49-F238E27FC236}">
              <a16:creationId xmlns:a16="http://schemas.microsoft.com/office/drawing/2014/main" id="{00000000-0008-0000-0300-000046000000}"/>
            </a:ext>
          </a:extLst>
        </xdr:cNvPr>
        <xdr:cNvSpPr txBox="1"/>
      </xdr:nvSpPr>
      <xdr:spPr>
        <a:xfrm>
          <a:off x="5041900" y="71073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105833</xdr:rowOff>
    </xdr:from>
    <xdr:to>
      <xdr:col>23</xdr:col>
      <xdr:colOff>184150</xdr:colOff>
      <xdr:row>42</xdr:row>
      <xdr:rowOff>35983</xdr:rowOff>
    </xdr:to>
    <xdr:sp macro="" textlink="">
      <xdr:nvSpPr>
        <xdr:cNvPr id="71" name="フローチャート: 判断 70">
          <a:extLst>
            <a:ext uri="{FF2B5EF4-FFF2-40B4-BE49-F238E27FC236}">
              <a16:creationId xmlns:a16="http://schemas.microsoft.com/office/drawing/2014/main" id="{00000000-0008-0000-0300-000047000000}"/>
            </a:ext>
          </a:extLst>
        </xdr:cNvPr>
        <xdr:cNvSpPr/>
      </xdr:nvSpPr>
      <xdr:spPr>
        <a:xfrm>
          <a:off x="4902200" y="7135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40</xdr:row>
      <xdr:rowOff>140405</xdr:rowOff>
    </xdr:from>
    <xdr:to>
      <xdr:col>19</xdr:col>
      <xdr:colOff>133350</xdr:colOff>
      <xdr:row>40</xdr:row>
      <xdr:rowOff>140405</xdr:rowOff>
    </xdr:to>
    <xdr:cxnSp macro="">
      <xdr:nvCxnSpPr>
        <xdr:cNvPr id="72" name="直線コネクタ 71">
          <a:extLst>
            <a:ext uri="{FF2B5EF4-FFF2-40B4-BE49-F238E27FC236}">
              <a16:creationId xmlns:a16="http://schemas.microsoft.com/office/drawing/2014/main" id="{00000000-0008-0000-0300-000048000000}"/>
            </a:ext>
          </a:extLst>
        </xdr:cNvPr>
        <xdr:cNvCxnSpPr/>
      </xdr:nvCxnSpPr>
      <xdr:spPr>
        <a:xfrm>
          <a:off x="3225800" y="699840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132645</xdr:rowOff>
    </xdr:from>
    <xdr:to>
      <xdr:col>19</xdr:col>
      <xdr:colOff>184150</xdr:colOff>
      <xdr:row>42</xdr:row>
      <xdr:rowOff>62795</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4064000" y="7162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47572</xdr:rowOff>
    </xdr:from>
    <xdr:ext cx="736600" cy="259045"/>
    <xdr:sp macro="" textlink="">
      <xdr:nvSpPr>
        <xdr:cNvPr id="74" name="テキスト ボックス 73">
          <a:extLst>
            <a:ext uri="{FF2B5EF4-FFF2-40B4-BE49-F238E27FC236}">
              <a16:creationId xmlns:a16="http://schemas.microsoft.com/office/drawing/2014/main" id="{00000000-0008-0000-0300-00004A000000}"/>
            </a:ext>
          </a:extLst>
        </xdr:cNvPr>
        <xdr:cNvSpPr txBox="1"/>
      </xdr:nvSpPr>
      <xdr:spPr>
        <a:xfrm>
          <a:off x="3733800" y="72484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40</xdr:row>
      <xdr:rowOff>140405</xdr:rowOff>
    </xdr:from>
    <xdr:to>
      <xdr:col>15</xdr:col>
      <xdr:colOff>82550</xdr:colOff>
      <xdr:row>40</xdr:row>
      <xdr:rowOff>153811</xdr:rowOff>
    </xdr:to>
    <xdr:cxnSp macro="">
      <xdr:nvCxnSpPr>
        <xdr:cNvPr id="75" name="直線コネクタ 74">
          <a:extLst>
            <a:ext uri="{FF2B5EF4-FFF2-40B4-BE49-F238E27FC236}">
              <a16:creationId xmlns:a16="http://schemas.microsoft.com/office/drawing/2014/main" id="{00000000-0008-0000-0300-00004B000000}"/>
            </a:ext>
          </a:extLst>
        </xdr:cNvPr>
        <xdr:cNvCxnSpPr/>
      </xdr:nvCxnSpPr>
      <xdr:spPr>
        <a:xfrm flipV="1">
          <a:off x="2336800" y="6998405"/>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119239</xdr:rowOff>
    </xdr:from>
    <xdr:to>
      <xdr:col>15</xdr:col>
      <xdr:colOff>133350</xdr:colOff>
      <xdr:row>42</xdr:row>
      <xdr:rowOff>49389</xdr:rowOff>
    </xdr:to>
    <xdr:sp macro="" textlink="">
      <xdr:nvSpPr>
        <xdr:cNvPr id="76" name="フローチャート: 判断 75">
          <a:extLst>
            <a:ext uri="{FF2B5EF4-FFF2-40B4-BE49-F238E27FC236}">
              <a16:creationId xmlns:a16="http://schemas.microsoft.com/office/drawing/2014/main" id="{00000000-0008-0000-0300-00004C000000}"/>
            </a:ext>
          </a:extLst>
        </xdr:cNvPr>
        <xdr:cNvSpPr/>
      </xdr:nvSpPr>
      <xdr:spPr>
        <a:xfrm>
          <a:off x="3175000" y="7148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34166</xdr:rowOff>
    </xdr:from>
    <xdr:ext cx="762000" cy="259045"/>
    <xdr:sp macro="" textlink="">
      <xdr:nvSpPr>
        <xdr:cNvPr id="77" name="テキスト ボックス 76">
          <a:extLst>
            <a:ext uri="{FF2B5EF4-FFF2-40B4-BE49-F238E27FC236}">
              <a16:creationId xmlns:a16="http://schemas.microsoft.com/office/drawing/2014/main" id="{00000000-0008-0000-0300-00004D000000}"/>
            </a:ext>
          </a:extLst>
        </xdr:cNvPr>
        <xdr:cNvSpPr txBox="1"/>
      </xdr:nvSpPr>
      <xdr:spPr>
        <a:xfrm>
          <a:off x="2844800" y="72350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40</xdr:row>
      <xdr:rowOff>153811</xdr:rowOff>
    </xdr:from>
    <xdr:to>
      <xdr:col>11</xdr:col>
      <xdr:colOff>31750</xdr:colOff>
      <xdr:row>40</xdr:row>
      <xdr:rowOff>167217</xdr:rowOff>
    </xdr:to>
    <xdr:cxnSp macro="">
      <xdr:nvCxnSpPr>
        <xdr:cNvPr id="78" name="直線コネクタ 77">
          <a:extLst>
            <a:ext uri="{FF2B5EF4-FFF2-40B4-BE49-F238E27FC236}">
              <a16:creationId xmlns:a16="http://schemas.microsoft.com/office/drawing/2014/main" id="{00000000-0008-0000-0300-00004E000000}"/>
            </a:ext>
          </a:extLst>
        </xdr:cNvPr>
        <xdr:cNvCxnSpPr/>
      </xdr:nvCxnSpPr>
      <xdr:spPr>
        <a:xfrm flipV="1">
          <a:off x="1447800" y="7011811"/>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119239</xdr:rowOff>
    </xdr:from>
    <xdr:to>
      <xdr:col>11</xdr:col>
      <xdr:colOff>82550</xdr:colOff>
      <xdr:row>42</xdr:row>
      <xdr:rowOff>49389</xdr:rowOff>
    </xdr:to>
    <xdr:sp macro="" textlink="">
      <xdr:nvSpPr>
        <xdr:cNvPr id="79" name="フローチャート: 判断 78">
          <a:extLst>
            <a:ext uri="{FF2B5EF4-FFF2-40B4-BE49-F238E27FC236}">
              <a16:creationId xmlns:a16="http://schemas.microsoft.com/office/drawing/2014/main" id="{00000000-0008-0000-0300-00004F000000}"/>
            </a:ext>
          </a:extLst>
        </xdr:cNvPr>
        <xdr:cNvSpPr/>
      </xdr:nvSpPr>
      <xdr:spPr>
        <a:xfrm>
          <a:off x="2286000" y="7148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34166</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1955800" y="72350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132645</xdr:rowOff>
    </xdr:from>
    <xdr:to>
      <xdr:col>7</xdr:col>
      <xdr:colOff>31750</xdr:colOff>
      <xdr:row>42</xdr:row>
      <xdr:rowOff>62795</xdr:rowOff>
    </xdr:to>
    <xdr:sp macro="" textlink="">
      <xdr:nvSpPr>
        <xdr:cNvPr id="81" name="フローチャート: 判断 80">
          <a:extLst>
            <a:ext uri="{FF2B5EF4-FFF2-40B4-BE49-F238E27FC236}">
              <a16:creationId xmlns:a16="http://schemas.microsoft.com/office/drawing/2014/main" id="{00000000-0008-0000-0300-000051000000}"/>
            </a:ext>
          </a:extLst>
        </xdr:cNvPr>
        <xdr:cNvSpPr/>
      </xdr:nvSpPr>
      <xdr:spPr>
        <a:xfrm>
          <a:off x="1397000" y="7162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47572</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1066800" y="72484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89605</xdr:rowOff>
    </xdr:from>
    <xdr:to>
      <xdr:col>23</xdr:col>
      <xdr:colOff>184150</xdr:colOff>
      <xdr:row>41</xdr:row>
      <xdr:rowOff>19755</xdr:rowOff>
    </xdr:to>
    <xdr:sp macro="" textlink="">
      <xdr:nvSpPr>
        <xdr:cNvPr id="88" name="楕円 87">
          <a:extLst>
            <a:ext uri="{FF2B5EF4-FFF2-40B4-BE49-F238E27FC236}">
              <a16:creationId xmlns:a16="http://schemas.microsoft.com/office/drawing/2014/main" id="{00000000-0008-0000-0300-000058000000}"/>
            </a:ext>
          </a:extLst>
        </xdr:cNvPr>
        <xdr:cNvSpPr/>
      </xdr:nvSpPr>
      <xdr:spPr>
        <a:xfrm>
          <a:off x="4902200" y="6947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39</xdr:row>
      <xdr:rowOff>106132</xdr:rowOff>
    </xdr:from>
    <xdr:ext cx="762000" cy="259045"/>
    <xdr:sp macro="" textlink="">
      <xdr:nvSpPr>
        <xdr:cNvPr id="89" name="財政力該当値テキスト">
          <a:extLst>
            <a:ext uri="{FF2B5EF4-FFF2-40B4-BE49-F238E27FC236}">
              <a16:creationId xmlns:a16="http://schemas.microsoft.com/office/drawing/2014/main" id="{00000000-0008-0000-0300-000059000000}"/>
            </a:ext>
          </a:extLst>
        </xdr:cNvPr>
        <xdr:cNvSpPr txBox="1"/>
      </xdr:nvSpPr>
      <xdr:spPr>
        <a:xfrm>
          <a:off x="5041900" y="67926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40</xdr:row>
      <xdr:rowOff>89605</xdr:rowOff>
    </xdr:from>
    <xdr:to>
      <xdr:col>19</xdr:col>
      <xdr:colOff>184150</xdr:colOff>
      <xdr:row>41</xdr:row>
      <xdr:rowOff>19755</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4064000" y="6947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29932</xdr:rowOff>
    </xdr:from>
    <xdr:ext cx="7366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3733800" y="67164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40</xdr:row>
      <xdr:rowOff>89605</xdr:rowOff>
    </xdr:from>
    <xdr:to>
      <xdr:col>15</xdr:col>
      <xdr:colOff>133350</xdr:colOff>
      <xdr:row>41</xdr:row>
      <xdr:rowOff>19755</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3175000" y="6947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29932</xdr:rowOff>
    </xdr:from>
    <xdr:ext cx="7620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2844800" y="67164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40</xdr:row>
      <xdr:rowOff>103011</xdr:rowOff>
    </xdr:from>
    <xdr:to>
      <xdr:col>11</xdr:col>
      <xdr:colOff>82550</xdr:colOff>
      <xdr:row>41</xdr:row>
      <xdr:rowOff>33161</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2286000" y="6961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43338</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1955800" y="67298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116417</xdr:rowOff>
    </xdr:from>
    <xdr:to>
      <xdr:col>7</xdr:col>
      <xdr:colOff>31750</xdr:colOff>
      <xdr:row>41</xdr:row>
      <xdr:rowOff>46567</xdr:rowOff>
    </xdr:to>
    <xdr:sp macro="" textlink="">
      <xdr:nvSpPr>
        <xdr:cNvPr id="96" name="楕円 95">
          <a:extLst>
            <a:ext uri="{FF2B5EF4-FFF2-40B4-BE49-F238E27FC236}">
              <a16:creationId xmlns:a16="http://schemas.microsoft.com/office/drawing/2014/main" id="{00000000-0008-0000-0300-000060000000}"/>
            </a:ext>
          </a:extLst>
        </xdr:cNvPr>
        <xdr:cNvSpPr/>
      </xdr:nvSpPr>
      <xdr:spPr>
        <a:xfrm>
          <a:off x="1397000" y="6974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39</xdr:row>
      <xdr:rowOff>56744</xdr:rowOff>
    </xdr:from>
    <xdr:ext cx="762000" cy="259045"/>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066800" y="6743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a:extLst>
            <a:ext uri="{FF2B5EF4-FFF2-40B4-BE49-F238E27FC236}">
              <a16:creationId xmlns:a16="http://schemas.microsoft.com/office/drawing/2014/main" id="{00000000-0008-0000-0300-000062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[91.6%]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令和２年度も類似団体平均を下回ったが、前年度から</a:t>
          </a:r>
          <a:r>
            <a:rPr kumimoji="1" lang="en-US" altLang="ja-JP" sz="1300">
              <a:latin typeface="ＭＳ Ｐゴシック" panose="020B0600070205080204" pitchFamily="50" charset="-128"/>
              <a:ea typeface="ＭＳ Ｐゴシック" panose="020B0600070205080204" pitchFamily="50" charset="-128"/>
            </a:rPr>
            <a:t>0.3</a:t>
          </a:r>
          <a:r>
            <a:rPr kumimoji="1" lang="ja-JP" altLang="en-US" sz="1300">
              <a:latin typeface="ＭＳ Ｐゴシック" panose="020B0600070205080204" pitchFamily="50" charset="-128"/>
              <a:ea typeface="ＭＳ Ｐゴシック" panose="020B0600070205080204" pitchFamily="50" charset="-128"/>
            </a:rPr>
            <a:t>ポイント上昇し、硬直化が進んでいるといえる。令和２年度は、総合体育館の運営開始による物件費や会計年度任用職員制度の開始に伴い人件費が増加した。</a:t>
          </a:r>
        </a:p>
        <a:p>
          <a:r>
            <a:rPr kumimoji="1" lang="ja-JP" altLang="en-US" sz="1300">
              <a:latin typeface="ＭＳ Ｐゴシック" panose="020B0600070205080204" pitchFamily="50" charset="-128"/>
              <a:ea typeface="ＭＳ Ｐゴシック" panose="020B0600070205080204" pitchFamily="50" charset="-128"/>
            </a:rPr>
            <a:t>　今後も高齢化に伴う社会保障費の増加や、公共施設の維持管理費の増加等、経常収支比率を上昇させる要因が見込まれるため、</a:t>
          </a:r>
          <a:r>
            <a:rPr kumimoji="1" lang="en-US" altLang="ja-JP" sz="1300">
              <a:latin typeface="ＭＳ Ｐゴシック" panose="020B0600070205080204" pitchFamily="50" charset="-128"/>
              <a:ea typeface="ＭＳ Ｐゴシック" panose="020B0600070205080204" pitchFamily="50" charset="-128"/>
            </a:rPr>
            <a:t>PDCA</a:t>
          </a:r>
          <a:r>
            <a:rPr kumimoji="1" lang="ja-JP" altLang="en-US" sz="1300">
              <a:latin typeface="ＭＳ Ｐゴシック" panose="020B0600070205080204" pitchFamily="50" charset="-128"/>
              <a:ea typeface="ＭＳ Ｐゴシック" panose="020B0600070205080204" pitchFamily="50" charset="-128"/>
            </a:rPr>
            <a:t>サイクルに基づく事務事業の見直しや、</a:t>
          </a:r>
          <a:r>
            <a:rPr kumimoji="1" lang="en-US" altLang="ja-JP" sz="1300">
              <a:latin typeface="ＭＳ Ｐゴシック" panose="020B0600070205080204" pitchFamily="50" charset="-128"/>
              <a:ea typeface="ＭＳ Ｐゴシック" panose="020B0600070205080204" pitchFamily="50" charset="-128"/>
            </a:rPr>
            <a:t>ICT</a:t>
          </a:r>
          <a:r>
            <a:rPr kumimoji="1" lang="ja-JP" altLang="en-US" sz="1300">
              <a:latin typeface="ＭＳ Ｐゴシック" panose="020B0600070205080204" pitchFamily="50" charset="-128"/>
              <a:ea typeface="ＭＳ Ｐゴシック" panose="020B0600070205080204" pitchFamily="50" charset="-128"/>
            </a:rPr>
            <a:t>を活用した事務処理の効率化による経費の削減はもとより、ふるさと納税の推進など自主財源の確保に努め、財源効率の向上に努める。</a:t>
          </a:r>
        </a:p>
      </xdr:txBody>
    </xdr:sp>
    <xdr:clientData/>
  </xdr:twoCellAnchor>
  <xdr:oneCellAnchor>
    <xdr:from>
      <xdr:col>3</xdr:col>
      <xdr:colOff>95250</xdr:colOff>
      <xdr:row>54</xdr:row>
      <xdr:rowOff>139700</xdr:rowOff>
    </xdr:from>
    <xdr:ext cx="298543" cy="225703"/>
    <xdr:sp macro="" textlink="">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a:extLst>
            <a:ext uri="{FF2B5EF4-FFF2-40B4-BE49-F238E27FC236}">
              <a16:creationId xmlns:a16="http://schemas.microsoft.com/office/drawing/2014/main" id="{00000000-0008-0000-0300-000070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66</xdr:row>
      <xdr:rowOff>82550</xdr:rowOff>
    </xdr:from>
    <xdr:to>
      <xdr:col>27</xdr:col>
      <xdr:colOff>184150</xdr:colOff>
      <xdr:row>66</xdr:row>
      <xdr:rowOff>82550</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111777</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76200</xdr:rowOff>
    </xdr:from>
    <xdr:to>
      <xdr:col>27</xdr:col>
      <xdr:colOff>184150</xdr:colOff>
      <xdr:row>59</xdr:row>
      <xdr:rowOff>76200</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58</xdr:row>
      <xdr:rowOff>105427</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2" name="財政構造の弾力性グラフ枠">
          <a:extLst>
            <a:ext uri="{FF2B5EF4-FFF2-40B4-BE49-F238E27FC236}">
              <a16:creationId xmlns:a16="http://schemas.microsoft.com/office/drawing/2014/main" id="{00000000-0008-0000-0300-00007A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166688</xdr:rowOff>
    </xdr:from>
    <xdr:to>
      <xdr:col>23</xdr:col>
      <xdr:colOff>133350</xdr:colOff>
      <xdr:row>67</xdr:row>
      <xdr:rowOff>7620</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flipV="1">
          <a:off x="4953000" y="10282238"/>
          <a:ext cx="0" cy="12125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151147</xdr:rowOff>
    </xdr:from>
    <xdr:ext cx="762000" cy="259045"/>
    <xdr:sp macro="" textlink="">
      <xdr:nvSpPr>
        <xdr:cNvPr id="124" name="財政構造の弾力性最小値テキスト">
          <a:extLst>
            <a:ext uri="{FF2B5EF4-FFF2-40B4-BE49-F238E27FC236}">
              <a16:creationId xmlns:a16="http://schemas.microsoft.com/office/drawing/2014/main" id="{00000000-0008-0000-0300-00007C000000}"/>
            </a:ext>
          </a:extLst>
        </xdr:cNvPr>
        <xdr:cNvSpPr txBox="1"/>
      </xdr:nvSpPr>
      <xdr:spPr>
        <a:xfrm>
          <a:off x="5041900" y="11466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7620</xdr:rowOff>
    </xdr:from>
    <xdr:to>
      <xdr:col>24</xdr:col>
      <xdr:colOff>12700</xdr:colOff>
      <xdr:row>67</xdr:row>
      <xdr:rowOff>7620</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a:off x="4864100" y="11494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81615</xdr:rowOff>
    </xdr:from>
    <xdr:ext cx="762000" cy="259045"/>
    <xdr:sp macro="" textlink="">
      <xdr:nvSpPr>
        <xdr:cNvPr id="126" name="財政構造の弾力性最大値テキスト">
          <a:extLst>
            <a:ext uri="{FF2B5EF4-FFF2-40B4-BE49-F238E27FC236}">
              <a16:creationId xmlns:a16="http://schemas.microsoft.com/office/drawing/2014/main" id="{00000000-0008-0000-0300-00007E000000}"/>
            </a:ext>
          </a:extLst>
        </xdr:cNvPr>
        <xdr:cNvSpPr txBox="1"/>
      </xdr:nvSpPr>
      <xdr:spPr>
        <a:xfrm>
          <a:off x="5041900" y="10025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166688</xdr:rowOff>
    </xdr:from>
    <xdr:to>
      <xdr:col>24</xdr:col>
      <xdr:colOff>12700</xdr:colOff>
      <xdr:row>59</xdr:row>
      <xdr:rowOff>166688</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a:off x="4864100" y="102822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63</xdr:row>
      <xdr:rowOff>72072</xdr:rowOff>
    </xdr:from>
    <xdr:to>
      <xdr:col>23</xdr:col>
      <xdr:colOff>133350</xdr:colOff>
      <xdr:row>63</xdr:row>
      <xdr:rowOff>90170</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a:off x="4114800" y="10873422"/>
          <a:ext cx="838200" cy="180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23512</xdr:rowOff>
    </xdr:from>
    <xdr:ext cx="762000" cy="259045"/>
    <xdr:sp macro="" textlink="">
      <xdr:nvSpPr>
        <xdr:cNvPr id="129" name="財政構造の弾力性平均値テキスト">
          <a:extLst>
            <a:ext uri="{FF2B5EF4-FFF2-40B4-BE49-F238E27FC236}">
              <a16:creationId xmlns:a16="http://schemas.microsoft.com/office/drawing/2014/main" id="{00000000-0008-0000-0300-000081000000}"/>
            </a:ext>
          </a:extLst>
        </xdr:cNvPr>
        <xdr:cNvSpPr txBox="1"/>
      </xdr:nvSpPr>
      <xdr:spPr>
        <a:xfrm>
          <a:off x="5041900" y="108248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51435</xdr:rowOff>
    </xdr:from>
    <xdr:to>
      <xdr:col>23</xdr:col>
      <xdr:colOff>184150</xdr:colOff>
      <xdr:row>63</xdr:row>
      <xdr:rowOff>153035</xdr:rowOff>
    </xdr:to>
    <xdr:sp macro="" textlink="">
      <xdr:nvSpPr>
        <xdr:cNvPr id="130" name="フローチャート: 判断 129">
          <a:extLst>
            <a:ext uri="{FF2B5EF4-FFF2-40B4-BE49-F238E27FC236}">
              <a16:creationId xmlns:a16="http://schemas.microsoft.com/office/drawing/2014/main" id="{00000000-0008-0000-0300-000082000000}"/>
            </a:ext>
          </a:extLst>
        </xdr:cNvPr>
        <xdr:cNvSpPr/>
      </xdr:nvSpPr>
      <xdr:spPr>
        <a:xfrm>
          <a:off x="4902200" y="10852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63</xdr:row>
      <xdr:rowOff>60007</xdr:rowOff>
    </xdr:from>
    <xdr:to>
      <xdr:col>19</xdr:col>
      <xdr:colOff>133350</xdr:colOff>
      <xdr:row>63</xdr:row>
      <xdr:rowOff>72072</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3225800" y="10861357"/>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63500</xdr:rowOff>
    </xdr:from>
    <xdr:to>
      <xdr:col>19</xdr:col>
      <xdr:colOff>184150</xdr:colOff>
      <xdr:row>63</xdr:row>
      <xdr:rowOff>165100</xdr:rowOff>
    </xdr:to>
    <xdr:sp macro="" textlink="">
      <xdr:nvSpPr>
        <xdr:cNvPr id="132" name="フローチャート: 判断 131">
          <a:extLst>
            <a:ext uri="{FF2B5EF4-FFF2-40B4-BE49-F238E27FC236}">
              <a16:creationId xmlns:a16="http://schemas.microsoft.com/office/drawing/2014/main" id="{00000000-0008-0000-0300-000084000000}"/>
            </a:ext>
          </a:extLst>
        </xdr:cNvPr>
        <xdr:cNvSpPr/>
      </xdr:nvSpPr>
      <xdr:spPr>
        <a:xfrm>
          <a:off x="4064000" y="1086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149877</xdr:rowOff>
    </xdr:from>
    <xdr:ext cx="736600" cy="259045"/>
    <xdr:sp macro="" textlink="">
      <xdr:nvSpPr>
        <xdr:cNvPr id="133" name="テキスト ボックス 132">
          <a:extLst>
            <a:ext uri="{FF2B5EF4-FFF2-40B4-BE49-F238E27FC236}">
              <a16:creationId xmlns:a16="http://schemas.microsoft.com/office/drawing/2014/main" id="{00000000-0008-0000-0300-000085000000}"/>
            </a:ext>
          </a:extLst>
        </xdr:cNvPr>
        <xdr:cNvSpPr txBox="1"/>
      </xdr:nvSpPr>
      <xdr:spPr>
        <a:xfrm>
          <a:off x="3733800" y="10951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63</xdr:row>
      <xdr:rowOff>60007</xdr:rowOff>
    </xdr:from>
    <xdr:to>
      <xdr:col>15</xdr:col>
      <xdr:colOff>82550</xdr:colOff>
      <xdr:row>63</xdr:row>
      <xdr:rowOff>90170</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flipV="1">
          <a:off x="2336800" y="10861357"/>
          <a:ext cx="889000" cy="30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27305</xdr:rowOff>
    </xdr:from>
    <xdr:to>
      <xdr:col>15</xdr:col>
      <xdr:colOff>133350</xdr:colOff>
      <xdr:row>63</xdr:row>
      <xdr:rowOff>128905</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3175000" y="10828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113682</xdr:rowOff>
    </xdr:from>
    <xdr:ext cx="762000" cy="259045"/>
    <xdr:sp macro="" textlink="">
      <xdr:nvSpPr>
        <xdr:cNvPr id="136" name="テキスト ボックス 135">
          <a:extLst>
            <a:ext uri="{FF2B5EF4-FFF2-40B4-BE49-F238E27FC236}">
              <a16:creationId xmlns:a16="http://schemas.microsoft.com/office/drawing/2014/main" id="{00000000-0008-0000-0300-000088000000}"/>
            </a:ext>
          </a:extLst>
        </xdr:cNvPr>
        <xdr:cNvSpPr txBox="1"/>
      </xdr:nvSpPr>
      <xdr:spPr>
        <a:xfrm>
          <a:off x="2844800" y="10915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63</xdr:row>
      <xdr:rowOff>72072</xdr:rowOff>
    </xdr:from>
    <xdr:to>
      <xdr:col>11</xdr:col>
      <xdr:colOff>31750</xdr:colOff>
      <xdr:row>63</xdr:row>
      <xdr:rowOff>90170</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a:off x="1447800" y="10873422"/>
          <a:ext cx="889000" cy="180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39370</xdr:rowOff>
    </xdr:from>
    <xdr:to>
      <xdr:col>11</xdr:col>
      <xdr:colOff>82550</xdr:colOff>
      <xdr:row>63</xdr:row>
      <xdr:rowOff>140970</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2286000" y="1084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151147</xdr:rowOff>
    </xdr:from>
    <xdr:ext cx="7620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1955800" y="1060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15240</xdr:rowOff>
    </xdr:from>
    <xdr:to>
      <xdr:col>7</xdr:col>
      <xdr:colOff>31750</xdr:colOff>
      <xdr:row>63</xdr:row>
      <xdr:rowOff>116840</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1397000" y="10816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127017</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1066800" y="105854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39370</xdr:rowOff>
    </xdr:from>
    <xdr:to>
      <xdr:col>23</xdr:col>
      <xdr:colOff>184150</xdr:colOff>
      <xdr:row>63</xdr:row>
      <xdr:rowOff>140970</xdr:rowOff>
    </xdr:to>
    <xdr:sp macro="" textlink="">
      <xdr:nvSpPr>
        <xdr:cNvPr id="147" name="楕円 146">
          <a:extLst>
            <a:ext uri="{FF2B5EF4-FFF2-40B4-BE49-F238E27FC236}">
              <a16:creationId xmlns:a16="http://schemas.microsoft.com/office/drawing/2014/main" id="{00000000-0008-0000-0300-000093000000}"/>
            </a:ext>
          </a:extLst>
        </xdr:cNvPr>
        <xdr:cNvSpPr/>
      </xdr:nvSpPr>
      <xdr:spPr>
        <a:xfrm>
          <a:off x="4902200" y="1084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62</xdr:row>
      <xdr:rowOff>55897</xdr:rowOff>
    </xdr:from>
    <xdr:ext cx="762000" cy="259045"/>
    <xdr:sp macro="" textlink="">
      <xdr:nvSpPr>
        <xdr:cNvPr id="148" name="財政構造の弾力性該当値テキスト">
          <a:extLst>
            <a:ext uri="{FF2B5EF4-FFF2-40B4-BE49-F238E27FC236}">
              <a16:creationId xmlns:a16="http://schemas.microsoft.com/office/drawing/2014/main" id="{00000000-0008-0000-0300-000094000000}"/>
            </a:ext>
          </a:extLst>
        </xdr:cNvPr>
        <xdr:cNvSpPr txBox="1"/>
      </xdr:nvSpPr>
      <xdr:spPr>
        <a:xfrm>
          <a:off x="5041900" y="10685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63</xdr:row>
      <xdr:rowOff>21272</xdr:rowOff>
    </xdr:from>
    <xdr:to>
      <xdr:col>19</xdr:col>
      <xdr:colOff>184150</xdr:colOff>
      <xdr:row>63</xdr:row>
      <xdr:rowOff>122872</xdr:rowOff>
    </xdr:to>
    <xdr:sp macro="" textlink="">
      <xdr:nvSpPr>
        <xdr:cNvPr id="149" name="楕円 148">
          <a:extLst>
            <a:ext uri="{FF2B5EF4-FFF2-40B4-BE49-F238E27FC236}">
              <a16:creationId xmlns:a16="http://schemas.microsoft.com/office/drawing/2014/main" id="{00000000-0008-0000-0300-000095000000}"/>
            </a:ext>
          </a:extLst>
        </xdr:cNvPr>
        <xdr:cNvSpPr/>
      </xdr:nvSpPr>
      <xdr:spPr>
        <a:xfrm>
          <a:off x="4064000" y="10822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133049</xdr:rowOff>
    </xdr:from>
    <xdr:ext cx="7366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3733800" y="105914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63</xdr:row>
      <xdr:rowOff>9207</xdr:rowOff>
    </xdr:from>
    <xdr:to>
      <xdr:col>15</xdr:col>
      <xdr:colOff>133350</xdr:colOff>
      <xdr:row>63</xdr:row>
      <xdr:rowOff>110807</xdr:rowOff>
    </xdr:to>
    <xdr:sp macro="" textlink="">
      <xdr:nvSpPr>
        <xdr:cNvPr id="151" name="楕円 150">
          <a:extLst>
            <a:ext uri="{FF2B5EF4-FFF2-40B4-BE49-F238E27FC236}">
              <a16:creationId xmlns:a16="http://schemas.microsoft.com/office/drawing/2014/main" id="{00000000-0008-0000-0300-000097000000}"/>
            </a:ext>
          </a:extLst>
        </xdr:cNvPr>
        <xdr:cNvSpPr/>
      </xdr:nvSpPr>
      <xdr:spPr>
        <a:xfrm>
          <a:off x="3175000" y="10810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120984</xdr:rowOff>
    </xdr:from>
    <xdr:ext cx="7620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2844800" y="10579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63</xdr:row>
      <xdr:rowOff>39370</xdr:rowOff>
    </xdr:from>
    <xdr:to>
      <xdr:col>11</xdr:col>
      <xdr:colOff>82550</xdr:colOff>
      <xdr:row>63</xdr:row>
      <xdr:rowOff>140970</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2286000" y="1084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125747</xdr:rowOff>
    </xdr:from>
    <xdr:ext cx="762000" cy="259045"/>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1955800" y="1092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21272</xdr:rowOff>
    </xdr:from>
    <xdr:to>
      <xdr:col>7</xdr:col>
      <xdr:colOff>31750</xdr:colOff>
      <xdr:row>63</xdr:row>
      <xdr:rowOff>122872</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1397000" y="10822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107649</xdr:rowOff>
    </xdr:from>
    <xdr:ext cx="7620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1066800" y="109089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7" name="正方形/長方形 156">
          <a:extLst>
            <a:ext uri="{FF2B5EF4-FFF2-40B4-BE49-F238E27FC236}">
              <a16:creationId xmlns:a16="http://schemas.microsoft.com/office/drawing/2014/main" id="{00000000-0008-0000-0300-00009D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[125,352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1" name="正方形/長方形 160">
          <a:extLst>
            <a:ext uri="{FF2B5EF4-FFF2-40B4-BE49-F238E27FC236}">
              <a16:creationId xmlns:a16="http://schemas.microsoft.com/office/drawing/2014/main" id="{00000000-0008-0000-0300-0000A1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69" name="テキスト ボックス 168">
          <a:extLst>
            <a:ext uri="{FF2B5EF4-FFF2-40B4-BE49-F238E27FC236}">
              <a16:creationId xmlns:a16="http://schemas.microsoft.com/office/drawing/2014/main" id="{00000000-0008-0000-0300-0000A9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人件費、物件費等については、人口１人当たりの数値において、類似団体を下回っている。令和２年度は、総合体育館の運営開始による物件費や、会計年度任用職員制度の開始に伴い人件費が増加した。</a:t>
          </a:r>
        </a:p>
        <a:p>
          <a:r>
            <a:rPr kumimoji="1" lang="ja-JP" altLang="en-US" sz="1300">
              <a:latin typeface="ＭＳ Ｐゴシック" panose="020B0600070205080204" pitchFamily="50" charset="-128"/>
              <a:ea typeface="ＭＳ Ｐゴシック" panose="020B0600070205080204" pitchFamily="50" charset="-128"/>
            </a:rPr>
            <a:t>　今後は、職員の定員管理計画に基づいた人件費のコントロールや、枠配分方式による予算編成により事務事業の見直しの徹底、</a:t>
          </a:r>
          <a:r>
            <a:rPr kumimoji="1" lang="en-US" altLang="ja-JP" sz="1300">
              <a:latin typeface="ＭＳ Ｐゴシック" panose="020B0600070205080204" pitchFamily="50" charset="-128"/>
              <a:ea typeface="ＭＳ Ｐゴシック" panose="020B0600070205080204" pitchFamily="50" charset="-128"/>
            </a:rPr>
            <a:t>ICT</a:t>
          </a:r>
          <a:r>
            <a:rPr kumimoji="1" lang="ja-JP" altLang="en-US" sz="1300">
              <a:latin typeface="ＭＳ Ｐゴシック" panose="020B0600070205080204" pitchFamily="50" charset="-128"/>
              <a:ea typeface="ＭＳ Ｐゴシック" panose="020B0600070205080204" pitchFamily="50" charset="-128"/>
            </a:rPr>
            <a:t>を活用した事務処理の効率化によりコストの低減を図っていく。</a:t>
          </a:r>
        </a:p>
      </xdr:txBody>
    </xdr:sp>
    <xdr:clientData/>
  </xdr:twoCellAnchor>
  <xdr:oneCellAnchor>
    <xdr:from>
      <xdr:col>3</xdr:col>
      <xdr:colOff>95250</xdr:colOff>
      <xdr:row>77</xdr:row>
      <xdr:rowOff>6350</xdr:rowOff>
    </xdr:from>
    <xdr:ext cx="349839" cy="225703"/>
    <xdr:sp macro="" textlink="">
      <xdr:nvSpPr>
        <xdr:cNvPr id="170" name="テキスト ボックス 169">
          <a:extLst>
            <a:ext uri="{FF2B5EF4-FFF2-40B4-BE49-F238E27FC236}">
              <a16:creationId xmlns:a16="http://schemas.microsoft.com/office/drawing/2014/main" id="{00000000-0008-0000-0300-0000AA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1" name="直線コネクタ 170">
          <a:extLst>
            <a:ext uri="{FF2B5EF4-FFF2-40B4-BE49-F238E27FC236}">
              <a16:creationId xmlns:a16="http://schemas.microsoft.com/office/drawing/2014/main" id="{00000000-0008-0000-0300-0000AB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3" name="直線コネクタ 172">
          <a:extLst>
            <a:ext uri="{FF2B5EF4-FFF2-40B4-BE49-F238E27FC236}">
              <a16:creationId xmlns:a16="http://schemas.microsoft.com/office/drawing/2014/main" id="{00000000-0008-0000-0300-0000AD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5" name="直線コネクタ 174">
          <a:extLst>
            <a:ext uri="{FF2B5EF4-FFF2-40B4-BE49-F238E27FC236}">
              <a16:creationId xmlns:a16="http://schemas.microsoft.com/office/drawing/2014/main" id="{00000000-0008-0000-0300-0000AF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5" name="人件費・物件費等の状況グラフ枠">
          <a:extLst>
            <a:ext uri="{FF2B5EF4-FFF2-40B4-BE49-F238E27FC236}">
              <a16:creationId xmlns:a16="http://schemas.microsoft.com/office/drawing/2014/main" id="{00000000-0008-0000-0300-0000B9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71661</xdr:rowOff>
    </xdr:from>
    <xdr:to>
      <xdr:col>23</xdr:col>
      <xdr:colOff>133350</xdr:colOff>
      <xdr:row>89</xdr:row>
      <xdr:rowOff>96965</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flipV="1">
          <a:off x="4953000" y="13787661"/>
          <a:ext cx="0" cy="156835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69042</xdr:rowOff>
    </xdr:from>
    <xdr:ext cx="762000" cy="259045"/>
    <xdr:sp macro="" textlink="">
      <xdr:nvSpPr>
        <xdr:cNvPr id="187" name="人件費・物件費等の状況最小値テキスト">
          <a:extLst>
            <a:ext uri="{FF2B5EF4-FFF2-40B4-BE49-F238E27FC236}">
              <a16:creationId xmlns:a16="http://schemas.microsoft.com/office/drawing/2014/main" id="{00000000-0008-0000-0300-0000BB000000}"/>
            </a:ext>
          </a:extLst>
        </xdr:cNvPr>
        <xdr:cNvSpPr txBox="1"/>
      </xdr:nvSpPr>
      <xdr:spPr>
        <a:xfrm>
          <a:off x="5041900" y="15328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293,371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96965</xdr:rowOff>
    </xdr:from>
    <xdr:to>
      <xdr:col>24</xdr:col>
      <xdr:colOff>12700</xdr:colOff>
      <xdr:row>89</xdr:row>
      <xdr:rowOff>96965</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4864100" y="153560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158038</xdr:rowOff>
    </xdr:from>
    <xdr:ext cx="762000" cy="259045"/>
    <xdr:sp macro="" textlink="">
      <xdr:nvSpPr>
        <xdr:cNvPr id="189" name="人件費・物件費等の状況最大値テキスト">
          <a:extLst>
            <a:ext uri="{FF2B5EF4-FFF2-40B4-BE49-F238E27FC236}">
              <a16:creationId xmlns:a16="http://schemas.microsoft.com/office/drawing/2014/main" id="{00000000-0008-0000-0300-0000BD000000}"/>
            </a:ext>
          </a:extLst>
        </xdr:cNvPr>
        <xdr:cNvSpPr txBox="1"/>
      </xdr:nvSpPr>
      <xdr:spPr>
        <a:xfrm>
          <a:off x="5041900" y="13531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71661</xdr:rowOff>
    </xdr:from>
    <xdr:to>
      <xdr:col>24</xdr:col>
      <xdr:colOff>12700</xdr:colOff>
      <xdr:row>80</xdr:row>
      <xdr:rowOff>71661</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37876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24561</xdr:rowOff>
    </xdr:from>
    <xdr:to>
      <xdr:col>23</xdr:col>
      <xdr:colOff>133350</xdr:colOff>
      <xdr:row>81</xdr:row>
      <xdr:rowOff>117131</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a:off x="4114800" y="13912011"/>
          <a:ext cx="838200" cy="92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142319</xdr:rowOff>
    </xdr:from>
    <xdr:ext cx="762000" cy="259045"/>
    <xdr:sp macro="" textlink="">
      <xdr:nvSpPr>
        <xdr:cNvPr id="192" name="人件費・物件費等の状況平均値テキスト">
          <a:extLst>
            <a:ext uri="{FF2B5EF4-FFF2-40B4-BE49-F238E27FC236}">
              <a16:creationId xmlns:a16="http://schemas.microsoft.com/office/drawing/2014/main" id="{00000000-0008-0000-0300-0000C0000000}"/>
            </a:ext>
          </a:extLst>
        </xdr:cNvPr>
        <xdr:cNvSpPr txBox="1"/>
      </xdr:nvSpPr>
      <xdr:spPr>
        <a:xfrm>
          <a:off x="5041900" y="140297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170242</xdr:rowOff>
    </xdr:from>
    <xdr:to>
      <xdr:col>23</xdr:col>
      <xdr:colOff>184150</xdr:colOff>
      <xdr:row>82</xdr:row>
      <xdr:rowOff>100392</xdr:rowOff>
    </xdr:to>
    <xdr:sp macro="" textlink="">
      <xdr:nvSpPr>
        <xdr:cNvPr id="193" name="フローチャート: 判断 192">
          <a:extLst>
            <a:ext uri="{FF2B5EF4-FFF2-40B4-BE49-F238E27FC236}">
              <a16:creationId xmlns:a16="http://schemas.microsoft.com/office/drawing/2014/main" id="{00000000-0008-0000-0300-0000C1000000}"/>
            </a:ext>
          </a:extLst>
        </xdr:cNvPr>
        <xdr:cNvSpPr/>
      </xdr:nvSpPr>
      <xdr:spPr>
        <a:xfrm>
          <a:off x="4902200" y="14057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80</xdr:row>
      <xdr:rowOff>166508</xdr:rowOff>
    </xdr:from>
    <xdr:to>
      <xdr:col>19</xdr:col>
      <xdr:colOff>133350</xdr:colOff>
      <xdr:row>81</xdr:row>
      <xdr:rowOff>24561</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3225800" y="13882508"/>
          <a:ext cx="889000" cy="295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91281</xdr:rowOff>
    </xdr:from>
    <xdr:to>
      <xdr:col>19</xdr:col>
      <xdr:colOff>184150</xdr:colOff>
      <xdr:row>82</xdr:row>
      <xdr:rowOff>21431</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064000" y="13978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6208</xdr:rowOff>
    </xdr:from>
    <xdr:ext cx="736600" cy="259045"/>
    <xdr:sp macro="" textlink="">
      <xdr:nvSpPr>
        <xdr:cNvPr id="196" name="テキスト ボックス 195">
          <a:extLst>
            <a:ext uri="{FF2B5EF4-FFF2-40B4-BE49-F238E27FC236}">
              <a16:creationId xmlns:a16="http://schemas.microsoft.com/office/drawing/2014/main" id="{00000000-0008-0000-0300-0000C4000000}"/>
            </a:ext>
          </a:extLst>
        </xdr:cNvPr>
        <xdr:cNvSpPr txBox="1"/>
      </xdr:nvSpPr>
      <xdr:spPr>
        <a:xfrm>
          <a:off x="3733800" y="140651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80</xdr:row>
      <xdr:rowOff>166508</xdr:rowOff>
    </xdr:from>
    <xdr:to>
      <xdr:col>15</xdr:col>
      <xdr:colOff>82550</xdr:colOff>
      <xdr:row>81</xdr:row>
      <xdr:rowOff>6592</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flipV="1">
          <a:off x="2336800" y="13882508"/>
          <a:ext cx="889000" cy="115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63139</xdr:rowOff>
    </xdr:from>
    <xdr:to>
      <xdr:col>15</xdr:col>
      <xdr:colOff>133350</xdr:colOff>
      <xdr:row>81</xdr:row>
      <xdr:rowOff>164739</xdr:rowOff>
    </xdr:to>
    <xdr:sp macro="" textlink="">
      <xdr:nvSpPr>
        <xdr:cNvPr id="198" name="フローチャート: 判断 197">
          <a:extLst>
            <a:ext uri="{FF2B5EF4-FFF2-40B4-BE49-F238E27FC236}">
              <a16:creationId xmlns:a16="http://schemas.microsoft.com/office/drawing/2014/main" id="{00000000-0008-0000-0300-0000C6000000}"/>
            </a:ext>
          </a:extLst>
        </xdr:cNvPr>
        <xdr:cNvSpPr/>
      </xdr:nvSpPr>
      <xdr:spPr>
        <a:xfrm>
          <a:off x="3175000" y="13950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149516</xdr:rowOff>
    </xdr:from>
    <xdr:ext cx="762000" cy="259045"/>
    <xdr:sp macro="" textlink="">
      <xdr:nvSpPr>
        <xdr:cNvPr id="199" name="テキスト ボックス 198">
          <a:extLst>
            <a:ext uri="{FF2B5EF4-FFF2-40B4-BE49-F238E27FC236}">
              <a16:creationId xmlns:a16="http://schemas.microsoft.com/office/drawing/2014/main" id="{00000000-0008-0000-0300-0000C7000000}"/>
            </a:ext>
          </a:extLst>
        </xdr:cNvPr>
        <xdr:cNvSpPr txBox="1"/>
      </xdr:nvSpPr>
      <xdr:spPr>
        <a:xfrm>
          <a:off x="2844800" y="140369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6592</xdr:rowOff>
    </xdr:from>
    <xdr:to>
      <xdr:col>11</xdr:col>
      <xdr:colOff>31750</xdr:colOff>
      <xdr:row>81</xdr:row>
      <xdr:rowOff>20965</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flipV="1">
          <a:off x="1447800" y="13894042"/>
          <a:ext cx="889000" cy="14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60950</xdr:rowOff>
    </xdr:from>
    <xdr:to>
      <xdr:col>11</xdr:col>
      <xdr:colOff>82550</xdr:colOff>
      <xdr:row>81</xdr:row>
      <xdr:rowOff>162550</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2286000" y="139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147327</xdr:rowOff>
    </xdr:from>
    <xdr:ext cx="7620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1955800" y="1403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94965</xdr:rowOff>
    </xdr:from>
    <xdr:to>
      <xdr:col>7</xdr:col>
      <xdr:colOff>31750</xdr:colOff>
      <xdr:row>82</xdr:row>
      <xdr:rowOff>25115</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1397000" y="13982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9892</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066800" y="14068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66331</xdr:rowOff>
    </xdr:from>
    <xdr:to>
      <xdr:col>23</xdr:col>
      <xdr:colOff>184150</xdr:colOff>
      <xdr:row>81</xdr:row>
      <xdr:rowOff>167931</xdr:rowOff>
    </xdr:to>
    <xdr:sp macro="" textlink="">
      <xdr:nvSpPr>
        <xdr:cNvPr id="210" name="楕円 209">
          <a:extLst>
            <a:ext uri="{FF2B5EF4-FFF2-40B4-BE49-F238E27FC236}">
              <a16:creationId xmlns:a16="http://schemas.microsoft.com/office/drawing/2014/main" id="{00000000-0008-0000-0300-0000D2000000}"/>
            </a:ext>
          </a:extLst>
        </xdr:cNvPr>
        <xdr:cNvSpPr/>
      </xdr:nvSpPr>
      <xdr:spPr>
        <a:xfrm>
          <a:off x="4902200" y="13953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82858</xdr:rowOff>
    </xdr:from>
    <xdr:ext cx="762000" cy="259045"/>
    <xdr:sp macro="" textlink="">
      <xdr:nvSpPr>
        <xdr:cNvPr id="211" name="人件費・物件費等の状況該当値テキスト">
          <a:extLst>
            <a:ext uri="{FF2B5EF4-FFF2-40B4-BE49-F238E27FC236}">
              <a16:creationId xmlns:a16="http://schemas.microsoft.com/office/drawing/2014/main" id="{00000000-0008-0000-0300-0000D3000000}"/>
            </a:ext>
          </a:extLst>
        </xdr:cNvPr>
        <xdr:cNvSpPr txBox="1"/>
      </xdr:nvSpPr>
      <xdr:spPr>
        <a:xfrm>
          <a:off x="5041900" y="137988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125,352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80</xdr:row>
      <xdr:rowOff>145211</xdr:rowOff>
    </xdr:from>
    <xdr:to>
      <xdr:col>19</xdr:col>
      <xdr:colOff>184150</xdr:colOff>
      <xdr:row>81</xdr:row>
      <xdr:rowOff>75361</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064000" y="13861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85538</xdr:rowOff>
    </xdr:from>
    <xdr:ext cx="7366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3733800" y="136300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80</xdr:row>
      <xdr:rowOff>115708</xdr:rowOff>
    </xdr:from>
    <xdr:to>
      <xdr:col>15</xdr:col>
      <xdr:colOff>133350</xdr:colOff>
      <xdr:row>81</xdr:row>
      <xdr:rowOff>45858</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3175000" y="13831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56035</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2844800" y="136005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127242</xdr:rowOff>
    </xdr:from>
    <xdr:to>
      <xdr:col>11</xdr:col>
      <xdr:colOff>82550</xdr:colOff>
      <xdr:row>81</xdr:row>
      <xdr:rowOff>57392</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2286000" y="13843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67569</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1955800" y="136121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141615</xdr:rowOff>
    </xdr:from>
    <xdr:to>
      <xdr:col>7</xdr:col>
      <xdr:colOff>31750</xdr:colOff>
      <xdr:row>81</xdr:row>
      <xdr:rowOff>71765</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1397000" y="13857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81942</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066800" y="13626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0" name="正方形/長方形 219">
          <a:extLst>
            <a:ext uri="{FF2B5EF4-FFF2-40B4-BE49-F238E27FC236}">
              <a16:creationId xmlns:a16="http://schemas.microsoft.com/office/drawing/2014/main" id="{00000000-0008-0000-0300-0000DC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2" name="テキスト ボックス 221">
          <a:extLst>
            <a:ext uri="{FF2B5EF4-FFF2-40B4-BE49-F238E27FC236}">
              <a16:creationId xmlns:a16="http://schemas.microsoft.com/office/drawing/2014/main" id="{00000000-0008-0000-0300-0000DE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[102.3]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3" name="正方形/長方形 222">
          <a:extLst>
            <a:ext uri="{FF2B5EF4-FFF2-40B4-BE49-F238E27FC236}">
              <a16:creationId xmlns:a16="http://schemas.microsoft.com/office/drawing/2014/main" id="{00000000-0008-0000-0300-0000DF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4" name="正方形/長方形 223">
          <a:extLst>
            <a:ext uri="{FF2B5EF4-FFF2-40B4-BE49-F238E27FC236}">
              <a16:creationId xmlns:a16="http://schemas.microsoft.com/office/drawing/2014/main" id="{00000000-0008-0000-0300-0000E0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2" name="テキスト ボックス 231">
          <a:extLst>
            <a:ext uri="{FF2B5EF4-FFF2-40B4-BE49-F238E27FC236}">
              <a16:creationId xmlns:a16="http://schemas.microsoft.com/office/drawing/2014/main" id="{00000000-0008-0000-0300-0000E8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行政改革の一環として進めてきた定員の適正化により、職員数が抑制されている反面、高校卒の管理職が多いこと等により、当該指数は類似団体の中で高い数値となっている。</a:t>
          </a:r>
        </a:p>
        <a:p>
          <a:r>
            <a:rPr kumimoji="1" lang="ja-JP" altLang="en-US" sz="1300">
              <a:latin typeface="ＭＳ Ｐゴシック" panose="020B0600070205080204" pitchFamily="50" charset="-128"/>
              <a:ea typeface="ＭＳ Ｐゴシック" panose="020B0600070205080204" pitchFamily="50" charset="-128"/>
            </a:rPr>
            <a:t>　引き続き計画的かつ適切な定員管理に努める。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3" name="直線コネクタ 232">
          <a:extLst>
            <a:ext uri="{FF2B5EF4-FFF2-40B4-BE49-F238E27FC236}">
              <a16:creationId xmlns:a16="http://schemas.microsoft.com/office/drawing/2014/main" id="{00000000-0008-0000-0300-0000E9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7" name="給与水準   （国との比較）グラフ枠">
          <a:extLst>
            <a:ext uri="{FF2B5EF4-FFF2-40B4-BE49-F238E27FC236}">
              <a16:creationId xmlns:a16="http://schemas.microsoft.com/office/drawing/2014/main" id="{00000000-0008-0000-0300-0000F7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98072</xdr:rowOff>
    </xdr:from>
    <xdr:to>
      <xdr:col>81</xdr:col>
      <xdr:colOff>44450</xdr:colOff>
      <xdr:row>88</xdr:row>
      <xdr:rowOff>107245</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flipV="1">
          <a:off x="17018000" y="13814072"/>
          <a:ext cx="0" cy="138077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79322</xdr:rowOff>
    </xdr:from>
    <xdr:ext cx="762000" cy="259045"/>
    <xdr:sp macro="" textlink="">
      <xdr:nvSpPr>
        <xdr:cNvPr id="249" name="給与水準   （国との比較）最小値テキスト">
          <a:extLst>
            <a:ext uri="{FF2B5EF4-FFF2-40B4-BE49-F238E27FC236}">
              <a16:creationId xmlns:a16="http://schemas.microsoft.com/office/drawing/2014/main" id="{00000000-0008-0000-0300-0000F9000000}"/>
            </a:ext>
          </a:extLst>
        </xdr:cNvPr>
        <xdr:cNvSpPr txBox="1"/>
      </xdr:nvSpPr>
      <xdr:spPr>
        <a:xfrm>
          <a:off x="17106900" y="151669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107245</xdr:rowOff>
    </xdr:from>
    <xdr:to>
      <xdr:col>81</xdr:col>
      <xdr:colOff>133350</xdr:colOff>
      <xdr:row>88</xdr:row>
      <xdr:rowOff>107245</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6929100" y="151948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12999</xdr:rowOff>
    </xdr:from>
    <xdr:ext cx="762000" cy="259045"/>
    <xdr:sp macro="" textlink="">
      <xdr:nvSpPr>
        <xdr:cNvPr id="251" name="給与水準   （国との比較）最大値テキスト">
          <a:extLst>
            <a:ext uri="{FF2B5EF4-FFF2-40B4-BE49-F238E27FC236}">
              <a16:creationId xmlns:a16="http://schemas.microsoft.com/office/drawing/2014/main" id="{00000000-0008-0000-0300-0000FB000000}"/>
            </a:ext>
          </a:extLst>
        </xdr:cNvPr>
        <xdr:cNvSpPr txBox="1"/>
      </xdr:nvSpPr>
      <xdr:spPr>
        <a:xfrm>
          <a:off x="17106900" y="13557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98072</xdr:rowOff>
    </xdr:from>
    <xdr:to>
      <xdr:col>81</xdr:col>
      <xdr:colOff>133350</xdr:colOff>
      <xdr:row>80</xdr:row>
      <xdr:rowOff>98072</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16929100" y="13814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131234</xdr:rowOff>
    </xdr:from>
    <xdr:to>
      <xdr:col>81</xdr:col>
      <xdr:colOff>44450</xdr:colOff>
      <xdr:row>87</xdr:row>
      <xdr:rowOff>144639</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flipV="1">
          <a:off x="16179800" y="15047384"/>
          <a:ext cx="838200" cy="13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83</xdr:row>
      <xdr:rowOff>101899</xdr:rowOff>
    </xdr:from>
    <xdr:ext cx="762000" cy="259045"/>
    <xdr:sp macro="" textlink="">
      <xdr:nvSpPr>
        <xdr:cNvPr id="254" name="給与水準   （国との比較）平均値テキスト">
          <a:extLst>
            <a:ext uri="{FF2B5EF4-FFF2-40B4-BE49-F238E27FC236}">
              <a16:creationId xmlns:a16="http://schemas.microsoft.com/office/drawing/2014/main" id="{00000000-0008-0000-0300-0000FE000000}"/>
            </a:ext>
          </a:extLst>
        </xdr:cNvPr>
        <xdr:cNvSpPr txBox="1"/>
      </xdr:nvSpPr>
      <xdr:spPr>
        <a:xfrm>
          <a:off x="17106900" y="143322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85372</xdr:rowOff>
    </xdr:from>
    <xdr:to>
      <xdr:col>81</xdr:col>
      <xdr:colOff>95250</xdr:colOff>
      <xdr:row>85</xdr:row>
      <xdr:rowOff>15522</xdr:rowOff>
    </xdr:to>
    <xdr:sp macro="" textlink="">
      <xdr:nvSpPr>
        <xdr:cNvPr id="255" name="フローチャート: 判断 254">
          <a:extLst>
            <a:ext uri="{FF2B5EF4-FFF2-40B4-BE49-F238E27FC236}">
              <a16:creationId xmlns:a16="http://schemas.microsoft.com/office/drawing/2014/main" id="{00000000-0008-0000-0300-0000FF000000}"/>
            </a:ext>
          </a:extLst>
        </xdr:cNvPr>
        <xdr:cNvSpPr/>
      </xdr:nvSpPr>
      <xdr:spPr>
        <a:xfrm>
          <a:off x="16967200" y="14487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87</xdr:row>
      <xdr:rowOff>144639</xdr:rowOff>
    </xdr:from>
    <xdr:to>
      <xdr:col>77</xdr:col>
      <xdr:colOff>44450</xdr:colOff>
      <xdr:row>88</xdr:row>
      <xdr:rowOff>53622</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flipV="1">
          <a:off x="15290800" y="15060789"/>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71966</xdr:rowOff>
    </xdr:from>
    <xdr:to>
      <xdr:col>77</xdr:col>
      <xdr:colOff>95250</xdr:colOff>
      <xdr:row>85</xdr:row>
      <xdr:rowOff>2116</xdr:rowOff>
    </xdr:to>
    <xdr:sp macro="" textlink="">
      <xdr:nvSpPr>
        <xdr:cNvPr id="257" name="フローチャート: 判断 256">
          <a:extLst>
            <a:ext uri="{FF2B5EF4-FFF2-40B4-BE49-F238E27FC236}">
              <a16:creationId xmlns:a16="http://schemas.microsoft.com/office/drawing/2014/main" id="{00000000-0008-0000-0300-000001010000}"/>
            </a:ext>
          </a:extLst>
        </xdr:cNvPr>
        <xdr:cNvSpPr/>
      </xdr:nvSpPr>
      <xdr:spPr>
        <a:xfrm>
          <a:off x="16129000" y="1447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12293</xdr:rowOff>
    </xdr:from>
    <xdr:ext cx="736600" cy="259045"/>
    <xdr:sp macro="" textlink="">
      <xdr:nvSpPr>
        <xdr:cNvPr id="258" name="テキスト ボックス 257">
          <a:extLst>
            <a:ext uri="{FF2B5EF4-FFF2-40B4-BE49-F238E27FC236}">
              <a16:creationId xmlns:a16="http://schemas.microsoft.com/office/drawing/2014/main" id="{00000000-0008-0000-0300-000002010000}"/>
            </a:ext>
          </a:extLst>
        </xdr:cNvPr>
        <xdr:cNvSpPr txBox="1"/>
      </xdr:nvSpPr>
      <xdr:spPr>
        <a:xfrm>
          <a:off x="15798800" y="142426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88</xdr:row>
      <xdr:rowOff>53622</xdr:rowOff>
    </xdr:from>
    <xdr:to>
      <xdr:col>72</xdr:col>
      <xdr:colOff>203200</xdr:colOff>
      <xdr:row>88</xdr:row>
      <xdr:rowOff>107245</xdr:rowOff>
    </xdr:to>
    <xdr:cxnSp macro="">
      <xdr:nvCxnSpPr>
        <xdr:cNvPr id="259" name="直線コネクタ 258">
          <a:extLst>
            <a:ext uri="{FF2B5EF4-FFF2-40B4-BE49-F238E27FC236}">
              <a16:creationId xmlns:a16="http://schemas.microsoft.com/office/drawing/2014/main" id="{00000000-0008-0000-0300-000003010000}"/>
            </a:ext>
          </a:extLst>
        </xdr:cNvPr>
        <xdr:cNvCxnSpPr/>
      </xdr:nvCxnSpPr>
      <xdr:spPr>
        <a:xfrm flipV="1">
          <a:off x="14401800" y="15141222"/>
          <a:ext cx="889000" cy="53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98778</xdr:rowOff>
    </xdr:from>
    <xdr:to>
      <xdr:col>73</xdr:col>
      <xdr:colOff>44450</xdr:colOff>
      <xdr:row>85</xdr:row>
      <xdr:rowOff>28928</xdr:rowOff>
    </xdr:to>
    <xdr:sp macro="" textlink="">
      <xdr:nvSpPr>
        <xdr:cNvPr id="260" name="フローチャート: 判断 259">
          <a:extLst>
            <a:ext uri="{FF2B5EF4-FFF2-40B4-BE49-F238E27FC236}">
              <a16:creationId xmlns:a16="http://schemas.microsoft.com/office/drawing/2014/main" id="{00000000-0008-0000-0300-000004010000}"/>
            </a:ext>
          </a:extLst>
        </xdr:cNvPr>
        <xdr:cNvSpPr/>
      </xdr:nvSpPr>
      <xdr:spPr>
        <a:xfrm>
          <a:off x="15240000" y="145005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39105</xdr:rowOff>
    </xdr:from>
    <xdr:ext cx="762000" cy="259045"/>
    <xdr:sp macro="" textlink="">
      <xdr:nvSpPr>
        <xdr:cNvPr id="261" name="テキスト ボックス 260">
          <a:extLst>
            <a:ext uri="{FF2B5EF4-FFF2-40B4-BE49-F238E27FC236}">
              <a16:creationId xmlns:a16="http://schemas.microsoft.com/office/drawing/2014/main" id="{00000000-0008-0000-0300-000005010000}"/>
            </a:ext>
          </a:extLst>
        </xdr:cNvPr>
        <xdr:cNvSpPr txBox="1"/>
      </xdr:nvSpPr>
      <xdr:spPr>
        <a:xfrm>
          <a:off x="14909800" y="14269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87</xdr:row>
      <xdr:rowOff>131234</xdr:rowOff>
    </xdr:from>
    <xdr:to>
      <xdr:col>68</xdr:col>
      <xdr:colOff>152400</xdr:colOff>
      <xdr:row>88</xdr:row>
      <xdr:rowOff>107245</xdr:rowOff>
    </xdr:to>
    <xdr:cxnSp macro="">
      <xdr:nvCxnSpPr>
        <xdr:cNvPr id="262" name="直線コネクタ 261">
          <a:extLst>
            <a:ext uri="{FF2B5EF4-FFF2-40B4-BE49-F238E27FC236}">
              <a16:creationId xmlns:a16="http://schemas.microsoft.com/office/drawing/2014/main" id="{00000000-0008-0000-0300-000006010000}"/>
            </a:ext>
          </a:extLst>
        </xdr:cNvPr>
        <xdr:cNvCxnSpPr/>
      </xdr:nvCxnSpPr>
      <xdr:spPr>
        <a:xfrm>
          <a:off x="13512800" y="15047384"/>
          <a:ext cx="889000" cy="147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84</xdr:row>
      <xdr:rowOff>98778</xdr:rowOff>
    </xdr:from>
    <xdr:to>
      <xdr:col>68</xdr:col>
      <xdr:colOff>203200</xdr:colOff>
      <xdr:row>85</xdr:row>
      <xdr:rowOff>28928</xdr:rowOff>
    </xdr:to>
    <xdr:sp macro="" textlink="">
      <xdr:nvSpPr>
        <xdr:cNvPr id="263" name="フローチャート: 判断 262">
          <a:extLst>
            <a:ext uri="{FF2B5EF4-FFF2-40B4-BE49-F238E27FC236}">
              <a16:creationId xmlns:a16="http://schemas.microsoft.com/office/drawing/2014/main" id="{00000000-0008-0000-0300-000007010000}"/>
            </a:ext>
          </a:extLst>
        </xdr:cNvPr>
        <xdr:cNvSpPr/>
      </xdr:nvSpPr>
      <xdr:spPr>
        <a:xfrm>
          <a:off x="14351000" y="145005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39105</xdr:rowOff>
    </xdr:from>
    <xdr:ext cx="762000" cy="259045"/>
    <xdr:sp macro="" textlink="">
      <xdr:nvSpPr>
        <xdr:cNvPr id="264" name="テキスト ボックス 263">
          <a:extLst>
            <a:ext uri="{FF2B5EF4-FFF2-40B4-BE49-F238E27FC236}">
              <a16:creationId xmlns:a16="http://schemas.microsoft.com/office/drawing/2014/main" id="{00000000-0008-0000-0300-000008010000}"/>
            </a:ext>
          </a:extLst>
        </xdr:cNvPr>
        <xdr:cNvSpPr txBox="1"/>
      </xdr:nvSpPr>
      <xdr:spPr>
        <a:xfrm>
          <a:off x="14020800" y="14269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71966</xdr:rowOff>
    </xdr:from>
    <xdr:to>
      <xdr:col>64</xdr:col>
      <xdr:colOff>152400</xdr:colOff>
      <xdr:row>85</xdr:row>
      <xdr:rowOff>2116</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3462000" y="1447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12293</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3131800" y="142426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7" name="テキスト ボックス 266">
          <a:extLst>
            <a:ext uri="{FF2B5EF4-FFF2-40B4-BE49-F238E27FC236}">
              <a16:creationId xmlns:a16="http://schemas.microsoft.com/office/drawing/2014/main" id="{00000000-0008-0000-0300-00000B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80434</xdr:rowOff>
    </xdr:from>
    <xdr:to>
      <xdr:col>81</xdr:col>
      <xdr:colOff>95250</xdr:colOff>
      <xdr:row>88</xdr:row>
      <xdr:rowOff>10584</xdr:rowOff>
    </xdr:to>
    <xdr:sp macro="" textlink="">
      <xdr:nvSpPr>
        <xdr:cNvPr id="272" name="楕円 271">
          <a:extLst>
            <a:ext uri="{FF2B5EF4-FFF2-40B4-BE49-F238E27FC236}">
              <a16:creationId xmlns:a16="http://schemas.microsoft.com/office/drawing/2014/main" id="{00000000-0008-0000-0300-000010010000}"/>
            </a:ext>
          </a:extLst>
        </xdr:cNvPr>
        <xdr:cNvSpPr/>
      </xdr:nvSpPr>
      <xdr:spPr>
        <a:xfrm>
          <a:off x="16967200" y="14996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52511</xdr:rowOff>
    </xdr:from>
    <xdr:ext cx="762000" cy="259045"/>
    <xdr:sp macro="" textlink="">
      <xdr:nvSpPr>
        <xdr:cNvPr id="273" name="給与水準   （国との比較）該当値テキスト">
          <a:extLst>
            <a:ext uri="{FF2B5EF4-FFF2-40B4-BE49-F238E27FC236}">
              <a16:creationId xmlns:a16="http://schemas.microsoft.com/office/drawing/2014/main" id="{00000000-0008-0000-0300-000011010000}"/>
            </a:ext>
          </a:extLst>
        </xdr:cNvPr>
        <xdr:cNvSpPr txBox="1"/>
      </xdr:nvSpPr>
      <xdr:spPr>
        <a:xfrm>
          <a:off x="17106900" y="14968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87</xdr:row>
      <xdr:rowOff>93839</xdr:rowOff>
    </xdr:from>
    <xdr:to>
      <xdr:col>77</xdr:col>
      <xdr:colOff>95250</xdr:colOff>
      <xdr:row>88</xdr:row>
      <xdr:rowOff>23989</xdr:rowOff>
    </xdr:to>
    <xdr:sp macro="" textlink="">
      <xdr:nvSpPr>
        <xdr:cNvPr id="274" name="楕円 273">
          <a:extLst>
            <a:ext uri="{FF2B5EF4-FFF2-40B4-BE49-F238E27FC236}">
              <a16:creationId xmlns:a16="http://schemas.microsoft.com/office/drawing/2014/main" id="{00000000-0008-0000-0300-000012010000}"/>
            </a:ext>
          </a:extLst>
        </xdr:cNvPr>
        <xdr:cNvSpPr/>
      </xdr:nvSpPr>
      <xdr:spPr>
        <a:xfrm>
          <a:off x="16129000" y="15009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8766</xdr:rowOff>
    </xdr:from>
    <xdr:ext cx="7366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5798800" y="150963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88</xdr:row>
      <xdr:rowOff>2822</xdr:rowOff>
    </xdr:from>
    <xdr:to>
      <xdr:col>73</xdr:col>
      <xdr:colOff>44450</xdr:colOff>
      <xdr:row>88</xdr:row>
      <xdr:rowOff>104422</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5240000" y="15090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89199</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4909800" y="151767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88</xdr:row>
      <xdr:rowOff>56445</xdr:rowOff>
    </xdr:from>
    <xdr:to>
      <xdr:col>68</xdr:col>
      <xdr:colOff>203200</xdr:colOff>
      <xdr:row>88</xdr:row>
      <xdr:rowOff>158045</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4351000" y="15144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88</xdr:row>
      <xdr:rowOff>142822</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4020800" y="152304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80434</xdr:rowOff>
    </xdr:from>
    <xdr:to>
      <xdr:col>64</xdr:col>
      <xdr:colOff>152400</xdr:colOff>
      <xdr:row>88</xdr:row>
      <xdr:rowOff>10584</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3462000" y="14996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87</xdr:row>
      <xdr:rowOff>166811</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3131800" y="15082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2" name="正方形/長方形 281">
          <a:extLst>
            <a:ext uri="{FF2B5EF4-FFF2-40B4-BE49-F238E27FC236}">
              <a16:creationId xmlns:a16="http://schemas.microsoft.com/office/drawing/2014/main" id="{00000000-0008-0000-0300-00001A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[5.62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5" name="正方形/長方形 284">
          <a:extLst>
            <a:ext uri="{FF2B5EF4-FFF2-40B4-BE49-F238E27FC236}">
              <a16:creationId xmlns:a16="http://schemas.microsoft.com/office/drawing/2014/main" id="{00000000-0008-0000-0300-00001D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4" name="テキスト ボックス 293">
          <a:extLst>
            <a:ext uri="{FF2B5EF4-FFF2-40B4-BE49-F238E27FC236}">
              <a16:creationId xmlns:a16="http://schemas.microsoft.com/office/drawing/2014/main" id="{00000000-0008-0000-0300-000026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行政改革実施計画や定員管理計画に基づき、組織機構の見直しや指定管理業務委託などを実施するなど、職員数の抑制に努めてきたこと、消防業務等を一部事務組合で行っていることなどから、類似団体平均と比べて低い水準にある。</a:t>
          </a:r>
        </a:p>
        <a:p>
          <a:r>
            <a:rPr kumimoji="1" lang="ja-JP" altLang="en-US" sz="1300">
              <a:latin typeface="ＭＳ Ｐゴシック" panose="020B0600070205080204" pitchFamily="50" charset="-128"/>
              <a:ea typeface="ＭＳ Ｐゴシック" panose="020B0600070205080204" pitchFamily="50" charset="-128"/>
            </a:rPr>
            <a:t>　引き続き、行政改革実施計画に基づく事務事業の見直しや民間委託等、更なる業務効率化を図り、適切な定員管理と財源配分の最適化に努める。</a:t>
          </a:r>
        </a:p>
      </xdr:txBody>
    </xdr:sp>
    <xdr:clientData/>
  </xdr:twoCellAnchor>
  <xdr:oneCellAnchor>
    <xdr:from>
      <xdr:col>61</xdr:col>
      <xdr:colOff>6350</xdr:colOff>
      <xdr:row>54</xdr:row>
      <xdr:rowOff>139700</xdr:rowOff>
    </xdr:from>
    <xdr:ext cx="349839" cy="225703"/>
    <xdr:sp macro="" textlink="">
      <xdr:nvSpPr>
        <xdr:cNvPr id="295" name="テキスト ボックス 294">
          <a:extLst>
            <a:ext uri="{FF2B5EF4-FFF2-40B4-BE49-F238E27FC236}">
              <a16:creationId xmlns:a16="http://schemas.microsoft.com/office/drawing/2014/main" id="{00000000-0008-0000-0300-000027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6" name="直線コネクタ 295">
          <a:extLst>
            <a:ext uri="{FF2B5EF4-FFF2-40B4-BE49-F238E27FC236}">
              <a16:creationId xmlns:a16="http://schemas.microsoft.com/office/drawing/2014/main" id="{00000000-0008-0000-0300-000028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298" name="直線コネクタ 297">
          <a:extLst>
            <a:ext uri="{FF2B5EF4-FFF2-40B4-BE49-F238E27FC236}">
              <a16:creationId xmlns:a16="http://schemas.microsoft.com/office/drawing/2014/main" id="{00000000-0008-0000-0300-00002A010000}"/>
            </a:ext>
          </a:extLst>
        </xdr:cNvPr>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0" name="定員管理の状況グラフ枠">
          <a:extLst>
            <a:ext uri="{FF2B5EF4-FFF2-40B4-BE49-F238E27FC236}">
              <a16:creationId xmlns:a16="http://schemas.microsoft.com/office/drawing/2014/main" id="{00000000-0008-0000-0300-000036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17886</xdr:rowOff>
    </xdr:from>
    <xdr:to>
      <xdr:col>81</xdr:col>
      <xdr:colOff>44450</xdr:colOff>
      <xdr:row>66</xdr:row>
      <xdr:rowOff>54398</xdr:rowOff>
    </xdr:to>
    <xdr:cxnSp macro="">
      <xdr:nvCxnSpPr>
        <xdr:cNvPr id="311" name="直線コネクタ 310">
          <a:extLst>
            <a:ext uri="{FF2B5EF4-FFF2-40B4-BE49-F238E27FC236}">
              <a16:creationId xmlns:a16="http://schemas.microsoft.com/office/drawing/2014/main" id="{00000000-0008-0000-0300-000037010000}"/>
            </a:ext>
          </a:extLst>
        </xdr:cNvPr>
        <xdr:cNvCxnSpPr/>
      </xdr:nvCxnSpPr>
      <xdr:spPr>
        <a:xfrm flipV="1">
          <a:off x="17018000" y="10133436"/>
          <a:ext cx="0" cy="123666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26475</xdr:rowOff>
    </xdr:from>
    <xdr:ext cx="762000" cy="259045"/>
    <xdr:sp macro="" textlink="">
      <xdr:nvSpPr>
        <xdr:cNvPr id="312" name="定員管理の状況最小値テキスト">
          <a:extLst>
            <a:ext uri="{FF2B5EF4-FFF2-40B4-BE49-F238E27FC236}">
              <a16:creationId xmlns:a16="http://schemas.microsoft.com/office/drawing/2014/main" id="{00000000-0008-0000-0300-000038010000}"/>
            </a:ext>
          </a:extLst>
        </xdr:cNvPr>
        <xdr:cNvSpPr txBox="1"/>
      </xdr:nvSpPr>
      <xdr:spPr>
        <a:xfrm>
          <a:off x="17106900" y="11342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54398</xdr:rowOff>
    </xdr:from>
    <xdr:to>
      <xdr:col>81</xdr:col>
      <xdr:colOff>133350</xdr:colOff>
      <xdr:row>66</xdr:row>
      <xdr:rowOff>54398</xdr:rowOff>
    </xdr:to>
    <xdr:cxnSp macro="">
      <xdr:nvCxnSpPr>
        <xdr:cNvPr id="313" name="直線コネクタ 312">
          <a:extLst>
            <a:ext uri="{FF2B5EF4-FFF2-40B4-BE49-F238E27FC236}">
              <a16:creationId xmlns:a16="http://schemas.microsoft.com/office/drawing/2014/main" id="{00000000-0008-0000-0300-000039010000}"/>
            </a:ext>
          </a:extLst>
        </xdr:cNvPr>
        <xdr:cNvCxnSpPr/>
      </xdr:nvCxnSpPr>
      <xdr:spPr>
        <a:xfrm>
          <a:off x="16929100" y="113700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104263</xdr:rowOff>
    </xdr:from>
    <xdr:ext cx="762000" cy="259045"/>
    <xdr:sp macro="" textlink="">
      <xdr:nvSpPr>
        <xdr:cNvPr id="314" name="定員管理の状況最大値テキスト">
          <a:extLst>
            <a:ext uri="{FF2B5EF4-FFF2-40B4-BE49-F238E27FC236}">
              <a16:creationId xmlns:a16="http://schemas.microsoft.com/office/drawing/2014/main" id="{00000000-0008-0000-0300-00003A010000}"/>
            </a:ext>
          </a:extLst>
        </xdr:cNvPr>
        <xdr:cNvSpPr txBox="1"/>
      </xdr:nvSpPr>
      <xdr:spPr>
        <a:xfrm>
          <a:off x="17106900" y="9876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17886</xdr:rowOff>
    </xdr:from>
    <xdr:to>
      <xdr:col>81</xdr:col>
      <xdr:colOff>133350</xdr:colOff>
      <xdr:row>59</xdr:row>
      <xdr:rowOff>17886</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a:off x="16929100" y="101334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59</xdr:row>
      <xdr:rowOff>170709</xdr:rowOff>
    </xdr:from>
    <xdr:to>
      <xdr:col>81</xdr:col>
      <xdr:colOff>44450</xdr:colOff>
      <xdr:row>60</xdr:row>
      <xdr:rowOff>29421</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6179800" y="10286259"/>
          <a:ext cx="838200" cy="30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119080</xdr:rowOff>
    </xdr:from>
    <xdr:ext cx="762000" cy="259045"/>
    <xdr:sp macro="" textlink="">
      <xdr:nvSpPr>
        <xdr:cNvPr id="317" name="定員管理の状況平均値テキスト">
          <a:extLst>
            <a:ext uri="{FF2B5EF4-FFF2-40B4-BE49-F238E27FC236}">
              <a16:creationId xmlns:a16="http://schemas.microsoft.com/office/drawing/2014/main" id="{00000000-0008-0000-0300-00003D010000}"/>
            </a:ext>
          </a:extLst>
        </xdr:cNvPr>
        <xdr:cNvSpPr txBox="1"/>
      </xdr:nvSpPr>
      <xdr:spPr>
        <a:xfrm>
          <a:off x="17106900" y="1057753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147003</xdr:rowOff>
    </xdr:from>
    <xdr:to>
      <xdr:col>81</xdr:col>
      <xdr:colOff>95250</xdr:colOff>
      <xdr:row>62</xdr:row>
      <xdr:rowOff>77153</xdr:rowOff>
    </xdr:to>
    <xdr:sp macro="" textlink="">
      <xdr:nvSpPr>
        <xdr:cNvPr id="318" name="フローチャート: 判断 317">
          <a:extLst>
            <a:ext uri="{FF2B5EF4-FFF2-40B4-BE49-F238E27FC236}">
              <a16:creationId xmlns:a16="http://schemas.microsoft.com/office/drawing/2014/main" id="{00000000-0008-0000-0300-00003E010000}"/>
            </a:ext>
          </a:extLst>
        </xdr:cNvPr>
        <xdr:cNvSpPr/>
      </xdr:nvSpPr>
      <xdr:spPr>
        <a:xfrm>
          <a:off x="16967200" y="10605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59</xdr:row>
      <xdr:rowOff>150601</xdr:rowOff>
    </xdr:from>
    <xdr:to>
      <xdr:col>77</xdr:col>
      <xdr:colOff>44450</xdr:colOff>
      <xdr:row>59</xdr:row>
      <xdr:rowOff>170709</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5290800" y="10266151"/>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167111</xdr:rowOff>
    </xdr:from>
    <xdr:to>
      <xdr:col>77</xdr:col>
      <xdr:colOff>95250</xdr:colOff>
      <xdr:row>62</xdr:row>
      <xdr:rowOff>97261</xdr:rowOff>
    </xdr:to>
    <xdr:sp macro="" textlink="">
      <xdr:nvSpPr>
        <xdr:cNvPr id="320" name="フローチャート: 判断 319">
          <a:extLst>
            <a:ext uri="{FF2B5EF4-FFF2-40B4-BE49-F238E27FC236}">
              <a16:creationId xmlns:a16="http://schemas.microsoft.com/office/drawing/2014/main" id="{00000000-0008-0000-0300-000040010000}"/>
            </a:ext>
          </a:extLst>
        </xdr:cNvPr>
        <xdr:cNvSpPr/>
      </xdr:nvSpPr>
      <xdr:spPr>
        <a:xfrm>
          <a:off x="16129000" y="10625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82038</xdr:rowOff>
    </xdr:from>
    <xdr:ext cx="736600" cy="259045"/>
    <xdr:sp macro="" textlink="">
      <xdr:nvSpPr>
        <xdr:cNvPr id="321" name="テキスト ボックス 320">
          <a:extLst>
            <a:ext uri="{FF2B5EF4-FFF2-40B4-BE49-F238E27FC236}">
              <a16:creationId xmlns:a16="http://schemas.microsoft.com/office/drawing/2014/main" id="{00000000-0008-0000-0300-000041010000}"/>
            </a:ext>
          </a:extLst>
        </xdr:cNvPr>
        <xdr:cNvSpPr txBox="1"/>
      </xdr:nvSpPr>
      <xdr:spPr>
        <a:xfrm>
          <a:off x="15798800" y="107119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59</xdr:row>
      <xdr:rowOff>150601</xdr:rowOff>
    </xdr:from>
    <xdr:to>
      <xdr:col>72</xdr:col>
      <xdr:colOff>203200</xdr:colOff>
      <xdr:row>59</xdr:row>
      <xdr:rowOff>152612</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flipV="1">
          <a:off x="14401800" y="10266151"/>
          <a:ext cx="889000" cy="2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149013</xdr:rowOff>
    </xdr:from>
    <xdr:to>
      <xdr:col>73</xdr:col>
      <xdr:colOff>44450</xdr:colOff>
      <xdr:row>62</xdr:row>
      <xdr:rowOff>79163</xdr:rowOff>
    </xdr:to>
    <xdr:sp macro="" textlink="">
      <xdr:nvSpPr>
        <xdr:cNvPr id="323" name="フローチャート: 判断 322">
          <a:extLst>
            <a:ext uri="{FF2B5EF4-FFF2-40B4-BE49-F238E27FC236}">
              <a16:creationId xmlns:a16="http://schemas.microsoft.com/office/drawing/2014/main" id="{00000000-0008-0000-0300-000043010000}"/>
            </a:ext>
          </a:extLst>
        </xdr:cNvPr>
        <xdr:cNvSpPr/>
      </xdr:nvSpPr>
      <xdr:spPr>
        <a:xfrm>
          <a:off x="15240000" y="1060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63940</xdr:rowOff>
    </xdr:from>
    <xdr:ext cx="762000" cy="259045"/>
    <xdr:sp macro="" textlink="">
      <xdr:nvSpPr>
        <xdr:cNvPr id="324" name="テキスト ボックス 323">
          <a:extLst>
            <a:ext uri="{FF2B5EF4-FFF2-40B4-BE49-F238E27FC236}">
              <a16:creationId xmlns:a16="http://schemas.microsoft.com/office/drawing/2014/main" id="{00000000-0008-0000-0300-000044010000}"/>
            </a:ext>
          </a:extLst>
        </xdr:cNvPr>
        <xdr:cNvSpPr txBox="1"/>
      </xdr:nvSpPr>
      <xdr:spPr>
        <a:xfrm>
          <a:off x="14909800" y="106938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59</xdr:row>
      <xdr:rowOff>152612</xdr:rowOff>
    </xdr:from>
    <xdr:to>
      <xdr:col>68</xdr:col>
      <xdr:colOff>152400</xdr:colOff>
      <xdr:row>59</xdr:row>
      <xdr:rowOff>166688</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flipV="1">
          <a:off x="13512800" y="10268162"/>
          <a:ext cx="889000" cy="140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134938</xdr:rowOff>
    </xdr:from>
    <xdr:to>
      <xdr:col>68</xdr:col>
      <xdr:colOff>203200</xdr:colOff>
      <xdr:row>62</xdr:row>
      <xdr:rowOff>65088</xdr:rowOff>
    </xdr:to>
    <xdr:sp macro="" textlink="">
      <xdr:nvSpPr>
        <xdr:cNvPr id="326" name="フローチャート: 判断 325">
          <a:extLst>
            <a:ext uri="{FF2B5EF4-FFF2-40B4-BE49-F238E27FC236}">
              <a16:creationId xmlns:a16="http://schemas.microsoft.com/office/drawing/2014/main" id="{00000000-0008-0000-0300-000046010000}"/>
            </a:ext>
          </a:extLst>
        </xdr:cNvPr>
        <xdr:cNvSpPr/>
      </xdr:nvSpPr>
      <xdr:spPr>
        <a:xfrm>
          <a:off x="14351000" y="10593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49865</xdr:rowOff>
    </xdr:from>
    <xdr:ext cx="7620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4020800" y="10679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128905</xdr:rowOff>
    </xdr:from>
    <xdr:to>
      <xdr:col>64</xdr:col>
      <xdr:colOff>152400</xdr:colOff>
      <xdr:row>62</xdr:row>
      <xdr:rowOff>59055</xdr:rowOff>
    </xdr:to>
    <xdr:sp macro="" textlink="">
      <xdr:nvSpPr>
        <xdr:cNvPr id="328" name="フローチャート: 判断 327">
          <a:extLst>
            <a:ext uri="{FF2B5EF4-FFF2-40B4-BE49-F238E27FC236}">
              <a16:creationId xmlns:a16="http://schemas.microsoft.com/office/drawing/2014/main" id="{00000000-0008-0000-0300-000048010000}"/>
            </a:ext>
          </a:extLst>
        </xdr:cNvPr>
        <xdr:cNvSpPr/>
      </xdr:nvSpPr>
      <xdr:spPr>
        <a:xfrm>
          <a:off x="13462000" y="10587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43832</xdr:rowOff>
    </xdr:from>
    <xdr:ext cx="762000" cy="259045"/>
    <xdr:sp macro="" textlink="">
      <xdr:nvSpPr>
        <xdr:cNvPr id="329" name="テキスト ボックス 328">
          <a:extLst>
            <a:ext uri="{FF2B5EF4-FFF2-40B4-BE49-F238E27FC236}">
              <a16:creationId xmlns:a16="http://schemas.microsoft.com/office/drawing/2014/main" id="{00000000-0008-0000-0300-000049010000}"/>
            </a:ext>
          </a:extLst>
        </xdr:cNvPr>
        <xdr:cNvSpPr txBox="1"/>
      </xdr:nvSpPr>
      <xdr:spPr>
        <a:xfrm>
          <a:off x="13131800" y="106737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150071</xdr:rowOff>
    </xdr:from>
    <xdr:to>
      <xdr:col>81</xdr:col>
      <xdr:colOff>95250</xdr:colOff>
      <xdr:row>60</xdr:row>
      <xdr:rowOff>80221</xdr:rowOff>
    </xdr:to>
    <xdr:sp macro="" textlink="">
      <xdr:nvSpPr>
        <xdr:cNvPr id="335" name="楕円 334">
          <a:extLst>
            <a:ext uri="{FF2B5EF4-FFF2-40B4-BE49-F238E27FC236}">
              <a16:creationId xmlns:a16="http://schemas.microsoft.com/office/drawing/2014/main" id="{00000000-0008-0000-0300-00004F010000}"/>
            </a:ext>
          </a:extLst>
        </xdr:cNvPr>
        <xdr:cNvSpPr/>
      </xdr:nvSpPr>
      <xdr:spPr>
        <a:xfrm>
          <a:off x="16967200" y="10265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58</xdr:row>
      <xdr:rowOff>166598</xdr:rowOff>
    </xdr:from>
    <xdr:ext cx="762000" cy="259045"/>
    <xdr:sp macro="" textlink="">
      <xdr:nvSpPr>
        <xdr:cNvPr id="336" name="定員管理の状況該当値テキスト">
          <a:extLst>
            <a:ext uri="{FF2B5EF4-FFF2-40B4-BE49-F238E27FC236}">
              <a16:creationId xmlns:a16="http://schemas.microsoft.com/office/drawing/2014/main" id="{00000000-0008-0000-0300-000050010000}"/>
            </a:ext>
          </a:extLst>
        </xdr:cNvPr>
        <xdr:cNvSpPr txBox="1"/>
      </xdr:nvSpPr>
      <xdr:spPr>
        <a:xfrm>
          <a:off x="17106900" y="101106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59</xdr:row>
      <xdr:rowOff>119909</xdr:rowOff>
    </xdr:from>
    <xdr:to>
      <xdr:col>77</xdr:col>
      <xdr:colOff>95250</xdr:colOff>
      <xdr:row>60</xdr:row>
      <xdr:rowOff>50059</xdr:rowOff>
    </xdr:to>
    <xdr:sp macro="" textlink="">
      <xdr:nvSpPr>
        <xdr:cNvPr id="337" name="楕円 336">
          <a:extLst>
            <a:ext uri="{FF2B5EF4-FFF2-40B4-BE49-F238E27FC236}">
              <a16:creationId xmlns:a16="http://schemas.microsoft.com/office/drawing/2014/main" id="{00000000-0008-0000-0300-000051010000}"/>
            </a:ext>
          </a:extLst>
        </xdr:cNvPr>
        <xdr:cNvSpPr/>
      </xdr:nvSpPr>
      <xdr:spPr>
        <a:xfrm>
          <a:off x="16129000" y="10235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60236</xdr:rowOff>
    </xdr:from>
    <xdr:ext cx="7366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5798800" y="100043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59</xdr:row>
      <xdr:rowOff>99801</xdr:rowOff>
    </xdr:from>
    <xdr:to>
      <xdr:col>73</xdr:col>
      <xdr:colOff>44450</xdr:colOff>
      <xdr:row>60</xdr:row>
      <xdr:rowOff>29951</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5240000" y="10215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40128</xdr:rowOff>
    </xdr:from>
    <xdr:ext cx="7620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4909800" y="99842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59</xdr:row>
      <xdr:rowOff>101812</xdr:rowOff>
    </xdr:from>
    <xdr:to>
      <xdr:col>68</xdr:col>
      <xdr:colOff>203200</xdr:colOff>
      <xdr:row>60</xdr:row>
      <xdr:rowOff>31962</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4351000" y="10217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42139</xdr:rowOff>
    </xdr:from>
    <xdr:ext cx="7620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4020800" y="99862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115888</xdr:rowOff>
    </xdr:from>
    <xdr:to>
      <xdr:col>64</xdr:col>
      <xdr:colOff>152400</xdr:colOff>
      <xdr:row>60</xdr:row>
      <xdr:rowOff>46038</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3462000" y="10231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56215</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3131800" y="100003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5" name="正方形/長方形 344">
          <a:extLst>
            <a:ext uri="{FF2B5EF4-FFF2-40B4-BE49-F238E27FC236}">
              <a16:creationId xmlns:a16="http://schemas.microsoft.com/office/drawing/2014/main" id="{00000000-0008-0000-0300-000059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7" name="テキスト ボックス 346">
          <a:extLst>
            <a:ext uri="{FF2B5EF4-FFF2-40B4-BE49-F238E27FC236}">
              <a16:creationId xmlns:a16="http://schemas.microsoft.com/office/drawing/2014/main" id="{00000000-0008-0000-0300-00005B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8" name="正方形/長方形 347">
          <a:extLst>
            <a:ext uri="{FF2B5EF4-FFF2-40B4-BE49-F238E27FC236}">
              <a16:creationId xmlns:a16="http://schemas.microsoft.com/office/drawing/2014/main" id="{00000000-0008-0000-0300-00005C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7" name="テキスト ボックス 356">
          <a:extLst>
            <a:ext uri="{FF2B5EF4-FFF2-40B4-BE49-F238E27FC236}">
              <a16:creationId xmlns:a16="http://schemas.microsoft.com/office/drawing/2014/main" id="{00000000-0008-0000-0300-000065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令和２年度は、３か年平均で</a:t>
          </a:r>
          <a:r>
            <a:rPr kumimoji="1" lang="en-US" altLang="ja-JP" sz="1300">
              <a:latin typeface="ＭＳ Ｐゴシック" panose="020B0600070205080204" pitchFamily="50" charset="-128"/>
              <a:ea typeface="ＭＳ Ｐゴシック" panose="020B0600070205080204" pitchFamily="50" charset="-128"/>
            </a:rPr>
            <a:t>6.7</a:t>
          </a:r>
          <a:r>
            <a:rPr kumimoji="1" lang="ja-JP" altLang="en-US" sz="1300">
              <a:latin typeface="ＭＳ Ｐゴシック" panose="020B0600070205080204" pitchFamily="50" charset="-128"/>
              <a:ea typeface="ＭＳ Ｐゴシック" panose="020B0600070205080204" pitchFamily="50" charset="-128"/>
            </a:rPr>
            <a:t>％となり、前年度から</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ポイント改善した。これは、臨時財政対策債等の地方債に占める基準財政需要額算入額の増加や、普通交付税等の増加により「標準財政規模」が増加したことによるものである。</a:t>
          </a:r>
        </a:p>
        <a:p>
          <a:r>
            <a:rPr kumimoji="1" lang="ja-JP" altLang="en-US" sz="1300">
              <a:latin typeface="ＭＳ Ｐゴシック" panose="020B0600070205080204" pitchFamily="50" charset="-128"/>
              <a:ea typeface="ＭＳ Ｐゴシック" panose="020B0600070205080204" pitchFamily="50" charset="-128"/>
            </a:rPr>
            <a:t>　しかしながら、類似団体を上回っていることから、起債に依存しない財政運営を行うとともに、緊急度・住民ニーズを的確に把握した事業の選択等、公債費の適正化に努める。</a:t>
          </a:r>
        </a:p>
      </xdr:txBody>
    </xdr:sp>
    <xdr:clientData/>
  </xdr:twoCellAnchor>
  <xdr:oneCellAnchor>
    <xdr:from>
      <xdr:col>61</xdr:col>
      <xdr:colOff>6350</xdr:colOff>
      <xdr:row>32</xdr:row>
      <xdr:rowOff>101600</xdr:rowOff>
    </xdr:from>
    <xdr:ext cx="298543" cy="225703"/>
    <xdr:sp macro="" textlink="">
      <xdr:nvSpPr>
        <xdr:cNvPr id="358" name="テキスト ボックス 357">
          <a:extLst>
            <a:ext uri="{FF2B5EF4-FFF2-40B4-BE49-F238E27FC236}">
              <a16:creationId xmlns:a16="http://schemas.microsoft.com/office/drawing/2014/main" id="{00000000-0008-0000-0300-000066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9" name="直線コネクタ 358">
          <a:extLst>
            <a:ext uri="{FF2B5EF4-FFF2-40B4-BE49-F238E27FC236}">
              <a16:creationId xmlns:a16="http://schemas.microsoft.com/office/drawing/2014/main" id="{00000000-0008-0000-0300-000067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1" name="直線コネクタ 360">
          <a:extLst>
            <a:ext uri="{FF2B5EF4-FFF2-40B4-BE49-F238E27FC236}">
              <a16:creationId xmlns:a16="http://schemas.microsoft.com/office/drawing/2014/main" id="{00000000-0008-0000-0300-000069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0" name="公債費負担の状況グラフ枠">
          <a:extLst>
            <a:ext uri="{FF2B5EF4-FFF2-40B4-BE49-F238E27FC236}">
              <a16:creationId xmlns:a16="http://schemas.microsoft.com/office/drawing/2014/main" id="{00000000-0008-0000-0300-000072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115570</xdr:rowOff>
    </xdr:from>
    <xdr:to>
      <xdr:col>81</xdr:col>
      <xdr:colOff>44450</xdr:colOff>
      <xdr:row>45</xdr:row>
      <xdr:rowOff>90170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flipV="1">
          <a:off x="17018000" y="6116320"/>
          <a:ext cx="0" cy="16891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62247</xdr:rowOff>
    </xdr:from>
    <xdr:ext cx="762000" cy="259045"/>
    <xdr:sp macro="" textlink="">
      <xdr:nvSpPr>
        <xdr:cNvPr id="372" name="公債費負担の状況最小値テキスト">
          <a:extLst>
            <a:ext uri="{FF2B5EF4-FFF2-40B4-BE49-F238E27FC236}">
              <a16:creationId xmlns:a16="http://schemas.microsoft.com/office/drawing/2014/main" id="{00000000-0008-0000-0300-000074010000}"/>
            </a:ext>
          </a:extLst>
        </xdr:cNvPr>
        <xdr:cNvSpPr txBox="1"/>
      </xdr:nvSpPr>
      <xdr:spPr>
        <a:xfrm>
          <a:off x="17106900" y="7777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90170</xdr:rowOff>
    </xdr:from>
    <xdr:to>
      <xdr:col>81</xdr:col>
      <xdr:colOff>133350</xdr:colOff>
      <xdr:row>45</xdr:row>
      <xdr:rowOff>90170</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6929100" y="7805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30497</xdr:rowOff>
    </xdr:from>
    <xdr:ext cx="762000" cy="259045"/>
    <xdr:sp macro="" textlink="">
      <xdr:nvSpPr>
        <xdr:cNvPr id="374" name="公債費負担の状況最大値テキスト">
          <a:extLst>
            <a:ext uri="{FF2B5EF4-FFF2-40B4-BE49-F238E27FC236}">
              <a16:creationId xmlns:a16="http://schemas.microsoft.com/office/drawing/2014/main" id="{00000000-0008-0000-0300-000076010000}"/>
            </a:ext>
          </a:extLst>
        </xdr:cNvPr>
        <xdr:cNvSpPr txBox="1"/>
      </xdr:nvSpPr>
      <xdr:spPr>
        <a:xfrm>
          <a:off x="17106900" y="585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115570</xdr:rowOff>
    </xdr:from>
    <xdr:to>
      <xdr:col>81</xdr:col>
      <xdr:colOff>133350</xdr:colOff>
      <xdr:row>35</xdr:row>
      <xdr:rowOff>115570</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6929100" y="611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49784</xdr:rowOff>
    </xdr:from>
    <xdr:to>
      <xdr:col>81</xdr:col>
      <xdr:colOff>44450</xdr:colOff>
      <xdr:row>40</xdr:row>
      <xdr:rowOff>146304</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flipV="1">
          <a:off x="16179800" y="6907784"/>
          <a:ext cx="8382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38</xdr:row>
      <xdr:rowOff>158005</xdr:rowOff>
    </xdr:from>
    <xdr:ext cx="762000" cy="259045"/>
    <xdr:sp macro="" textlink="">
      <xdr:nvSpPr>
        <xdr:cNvPr id="377" name="公債費負担の状況平均値テキスト">
          <a:extLst>
            <a:ext uri="{FF2B5EF4-FFF2-40B4-BE49-F238E27FC236}">
              <a16:creationId xmlns:a16="http://schemas.microsoft.com/office/drawing/2014/main" id="{00000000-0008-0000-0300-000079010000}"/>
            </a:ext>
          </a:extLst>
        </xdr:cNvPr>
        <xdr:cNvSpPr txBox="1"/>
      </xdr:nvSpPr>
      <xdr:spPr>
        <a:xfrm>
          <a:off x="17106900" y="66731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141478</xdr:rowOff>
    </xdr:from>
    <xdr:to>
      <xdr:col>81</xdr:col>
      <xdr:colOff>95250</xdr:colOff>
      <xdr:row>40</xdr:row>
      <xdr:rowOff>71628</xdr:rowOff>
    </xdr:to>
    <xdr:sp macro="" textlink="">
      <xdr:nvSpPr>
        <xdr:cNvPr id="378" name="フローチャート: 判断 377">
          <a:extLst>
            <a:ext uri="{FF2B5EF4-FFF2-40B4-BE49-F238E27FC236}">
              <a16:creationId xmlns:a16="http://schemas.microsoft.com/office/drawing/2014/main" id="{00000000-0008-0000-0300-00007A010000}"/>
            </a:ext>
          </a:extLst>
        </xdr:cNvPr>
        <xdr:cNvSpPr/>
      </xdr:nvSpPr>
      <xdr:spPr>
        <a:xfrm>
          <a:off x="16967200" y="6828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146304</xdr:rowOff>
    </xdr:from>
    <xdr:to>
      <xdr:col>77</xdr:col>
      <xdr:colOff>44450</xdr:colOff>
      <xdr:row>41</xdr:row>
      <xdr:rowOff>42418</xdr:rowOff>
    </xdr:to>
    <xdr:cxnSp macro="">
      <xdr:nvCxnSpPr>
        <xdr:cNvPr id="379" name="直線コネクタ 378">
          <a:extLst>
            <a:ext uri="{FF2B5EF4-FFF2-40B4-BE49-F238E27FC236}">
              <a16:creationId xmlns:a16="http://schemas.microsoft.com/office/drawing/2014/main" id="{00000000-0008-0000-0300-00007B010000}"/>
            </a:ext>
          </a:extLst>
        </xdr:cNvPr>
        <xdr:cNvCxnSpPr/>
      </xdr:nvCxnSpPr>
      <xdr:spPr>
        <a:xfrm flipV="1">
          <a:off x="15290800" y="7004304"/>
          <a:ext cx="8890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160782</xdr:rowOff>
    </xdr:from>
    <xdr:to>
      <xdr:col>77</xdr:col>
      <xdr:colOff>95250</xdr:colOff>
      <xdr:row>40</xdr:row>
      <xdr:rowOff>90932</xdr:rowOff>
    </xdr:to>
    <xdr:sp macro="" textlink="">
      <xdr:nvSpPr>
        <xdr:cNvPr id="380" name="フローチャート: 判断 379">
          <a:extLst>
            <a:ext uri="{FF2B5EF4-FFF2-40B4-BE49-F238E27FC236}">
              <a16:creationId xmlns:a16="http://schemas.microsoft.com/office/drawing/2014/main" id="{00000000-0008-0000-0300-00007C010000}"/>
            </a:ext>
          </a:extLst>
        </xdr:cNvPr>
        <xdr:cNvSpPr/>
      </xdr:nvSpPr>
      <xdr:spPr>
        <a:xfrm>
          <a:off x="16129000" y="6847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101109</xdr:rowOff>
    </xdr:from>
    <xdr:ext cx="736600" cy="259045"/>
    <xdr:sp macro="" textlink="">
      <xdr:nvSpPr>
        <xdr:cNvPr id="381" name="テキスト ボックス 380">
          <a:extLst>
            <a:ext uri="{FF2B5EF4-FFF2-40B4-BE49-F238E27FC236}">
              <a16:creationId xmlns:a16="http://schemas.microsoft.com/office/drawing/2014/main" id="{00000000-0008-0000-0300-00007D010000}"/>
            </a:ext>
          </a:extLst>
        </xdr:cNvPr>
        <xdr:cNvSpPr txBox="1"/>
      </xdr:nvSpPr>
      <xdr:spPr>
        <a:xfrm>
          <a:off x="15798800" y="66162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42418</xdr:rowOff>
    </xdr:from>
    <xdr:to>
      <xdr:col>72</xdr:col>
      <xdr:colOff>203200</xdr:colOff>
      <xdr:row>41</xdr:row>
      <xdr:rowOff>81026</xdr:rowOff>
    </xdr:to>
    <xdr:cxnSp macro="">
      <xdr:nvCxnSpPr>
        <xdr:cNvPr id="382" name="直線コネクタ 381">
          <a:extLst>
            <a:ext uri="{FF2B5EF4-FFF2-40B4-BE49-F238E27FC236}">
              <a16:creationId xmlns:a16="http://schemas.microsoft.com/office/drawing/2014/main" id="{00000000-0008-0000-0300-00007E010000}"/>
            </a:ext>
          </a:extLst>
        </xdr:cNvPr>
        <xdr:cNvCxnSpPr/>
      </xdr:nvCxnSpPr>
      <xdr:spPr>
        <a:xfrm flipV="1">
          <a:off x="14401800" y="7071868"/>
          <a:ext cx="8890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18288</xdr:rowOff>
    </xdr:from>
    <xdr:to>
      <xdr:col>73</xdr:col>
      <xdr:colOff>44450</xdr:colOff>
      <xdr:row>40</xdr:row>
      <xdr:rowOff>119888</xdr:rowOff>
    </xdr:to>
    <xdr:sp macro="" textlink="">
      <xdr:nvSpPr>
        <xdr:cNvPr id="383" name="フローチャート: 判断 382">
          <a:extLst>
            <a:ext uri="{FF2B5EF4-FFF2-40B4-BE49-F238E27FC236}">
              <a16:creationId xmlns:a16="http://schemas.microsoft.com/office/drawing/2014/main" id="{00000000-0008-0000-0300-00007F010000}"/>
            </a:ext>
          </a:extLst>
        </xdr:cNvPr>
        <xdr:cNvSpPr/>
      </xdr:nvSpPr>
      <xdr:spPr>
        <a:xfrm>
          <a:off x="15240000" y="6876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130065</xdr:rowOff>
    </xdr:from>
    <xdr:ext cx="762000" cy="259045"/>
    <xdr:sp macro="" textlink="">
      <xdr:nvSpPr>
        <xdr:cNvPr id="384" name="テキスト ボックス 383">
          <a:extLst>
            <a:ext uri="{FF2B5EF4-FFF2-40B4-BE49-F238E27FC236}">
              <a16:creationId xmlns:a16="http://schemas.microsoft.com/office/drawing/2014/main" id="{00000000-0008-0000-0300-000080010000}"/>
            </a:ext>
          </a:extLst>
        </xdr:cNvPr>
        <xdr:cNvSpPr txBox="1"/>
      </xdr:nvSpPr>
      <xdr:spPr>
        <a:xfrm>
          <a:off x="14909800" y="6645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81026</xdr:rowOff>
    </xdr:from>
    <xdr:to>
      <xdr:col>68</xdr:col>
      <xdr:colOff>152400</xdr:colOff>
      <xdr:row>41</xdr:row>
      <xdr:rowOff>129286</xdr:rowOff>
    </xdr:to>
    <xdr:cxnSp macro="">
      <xdr:nvCxnSpPr>
        <xdr:cNvPr id="385" name="直線コネクタ 384">
          <a:extLst>
            <a:ext uri="{FF2B5EF4-FFF2-40B4-BE49-F238E27FC236}">
              <a16:creationId xmlns:a16="http://schemas.microsoft.com/office/drawing/2014/main" id="{00000000-0008-0000-0300-000081010000}"/>
            </a:ext>
          </a:extLst>
        </xdr:cNvPr>
        <xdr:cNvCxnSpPr/>
      </xdr:nvCxnSpPr>
      <xdr:spPr>
        <a:xfrm flipV="1">
          <a:off x="13512800" y="7110476"/>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47244</xdr:rowOff>
    </xdr:from>
    <xdr:to>
      <xdr:col>68</xdr:col>
      <xdr:colOff>203200</xdr:colOff>
      <xdr:row>40</xdr:row>
      <xdr:rowOff>148844</xdr:rowOff>
    </xdr:to>
    <xdr:sp macro="" textlink="">
      <xdr:nvSpPr>
        <xdr:cNvPr id="386" name="フローチャート: 判断 385">
          <a:extLst>
            <a:ext uri="{FF2B5EF4-FFF2-40B4-BE49-F238E27FC236}">
              <a16:creationId xmlns:a16="http://schemas.microsoft.com/office/drawing/2014/main" id="{00000000-0008-0000-0300-000082010000}"/>
            </a:ext>
          </a:extLst>
        </xdr:cNvPr>
        <xdr:cNvSpPr/>
      </xdr:nvSpPr>
      <xdr:spPr>
        <a:xfrm>
          <a:off x="14351000" y="6905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159021</xdr:rowOff>
    </xdr:from>
    <xdr:ext cx="762000" cy="259045"/>
    <xdr:sp macro="" textlink="">
      <xdr:nvSpPr>
        <xdr:cNvPr id="387" name="テキスト ボックス 386">
          <a:extLst>
            <a:ext uri="{FF2B5EF4-FFF2-40B4-BE49-F238E27FC236}">
              <a16:creationId xmlns:a16="http://schemas.microsoft.com/office/drawing/2014/main" id="{00000000-0008-0000-0300-000083010000}"/>
            </a:ext>
          </a:extLst>
        </xdr:cNvPr>
        <xdr:cNvSpPr txBox="1"/>
      </xdr:nvSpPr>
      <xdr:spPr>
        <a:xfrm>
          <a:off x="14020800" y="6674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76200</xdr:rowOff>
    </xdr:from>
    <xdr:to>
      <xdr:col>64</xdr:col>
      <xdr:colOff>152400</xdr:colOff>
      <xdr:row>41</xdr:row>
      <xdr:rowOff>6350</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3462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16527</xdr:rowOff>
    </xdr:from>
    <xdr:ext cx="7620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3131800" y="67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170434</xdr:rowOff>
    </xdr:from>
    <xdr:to>
      <xdr:col>81</xdr:col>
      <xdr:colOff>95250</xdr:colOff>
      <xdr:row>40</xdr:row>
      <xdr:rowOff>100584</xdr:rowOff>
    </xdr:to>
    <xdr:sp macro="" textlink="">
      <xdr:nvSpPr>
        <xdr:cNvPr id="395" name="楕円 394">
          <a:extLst>
            <a:ext uri="{FF2B5EF4-FFF2-40B4-BE49-F238E27FC236}">
              <a16:creationId xmlns:a16="http://schemas.microsoft.com/office/drawing/2014/main" id="{00000000-0008-0000-0300-00008B010000}"/>
            </a:ext>
          </a:extLst>
        </xdr:cNvPr>
        <xdr:cNvSpPr/>
      </xdr:nvSpPr>
      <xdr:spPr>
        <a:xfrm>
          <a:off x="16967200" y="6856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39</xdr:row>
      <xdr:rowOff>142511</xdr:rowOff>
    </xdr:from>
    <xdr:ext cx="762000" cy="259045"/>
    <xdr:sp macro="" textlink="">
      <xdr:nvSpPr>
        <xdr:cNvPr id="396" name="公債費負担の状況該当値テキスト">
          <a:extLst>
            <a:ext uri="{FF2B5EF4-FFF2-40B4-BE49-F238E27FC236}">
              <a16:creationId xmlns:a16="http://schemas.microsoft.com/office/drawing/2014/main" id="{00000000-0008-0000-0300-00008C010000}"/>
            </a:ext>
          </a:extLst>
        </xdr:cNvPr>
        <xdr:cNvSpPr txBox="1"/>
      </xdr:nvSpPr>
      <xdr:spPr>
        <a:xfrm>
          <a:off x="17106900" y="6829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95504</xdr:rowOff>
    </xdr:from>
    <xdr:to>
      <xdr:col>77</xdr:col>
      <xdr:colOff>95250</xdr:colOff>
      <xdr:row>41</xdr:row>
      <xdr:rowOff>25654</xdr:rowOff>
    </xdr:to>
    <xdr:sp macro="" textlink="">
      <xdr:nvSpPr>
        <xdr:cNvPr id="397" name="楕円 396">
          <a:extLst>
            <a:ext uri="{FF2B5EF4-FFF2-40B4-BE49-F238E27FC236}">
              <a16:creationId xmlns:a16="http://schemas.microsoft.com/office/drawing/2014/main" id="{00000000-0008-0000-0300-00008D010000}"/>
            </a:ext>
          </a:extLst>
        </xdr:cNvPr>
        <xdr:cNvSpPr/>
      </xdr:nvSpPr>
      <xdr:spPr>
        <a:xfrm>
          <a:off x="16129000" y="6953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10431</xdr:rowOff>
    </xdr:from>
    <xdr:ext cx="7366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5798800" y="70398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163068</xdr:rowOff>
    </xdr:from>
    <xdr:to>
      <xdr:col>73</xdr:col>
      <xdr:colOff>44450</xdr:colOff>
      <xdr:row>41</xdr:row>
      <xdr:rowOff>93218</xdr:rowOff>
    </xdr:to>
    <xdr:sp macro="" textlink="">
      <xdr:nvSpPr>
        <xdr:cNvPr id="399" name="楕円 398">
          <a:extLst>
            <a:ext uri="{FF2B5EF4-FFF2-40B4-BE49-F238E27FC236}">
              <a16:creationId xmlns:a16="http://schemas.microsoft.com/office/drawing/2014/main" id="{00000000-0008-0000-0300-00008F010000}"/>
            </a:ext>
          </a:extLst>
        </xdr:cNvPr>
        <xdr:cNvSpPr/>
      </xdr:nvSpPr>
      <xdr:spPr>
        <a:xfrm>
          <a:off x="15240000" y="7021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77995</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4909800" y="71074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41</xdr:row>
      <xdr:rowOff>30226</xdr:rowOff>
    </xdr:from>
    <xdr:to>
      <xdr:col>68</xdr:col>
      <xdr:colOff>203200</xdr:colOff>
      <xdr:row>41</xdr:row>
      <xdr:rowOff>131826</xdr:rowOff>
    </xdr:to>
    <xdr:sp macro="" textlink="">
      <xdr:nvSpPr>
        <xdr:cNvPr id="401" name="楕円 400">
          <a:extLst>
            <a:ext uri="{FF2B5EF4-FFF2-40B4-BE49-F238E27FC236}">
              <a16:creationId xmlns:a16="http://schemas.microsoft.com/office/drawing/2014/main" id="{00000000-0008-0000-0300-000091010000}"/>
            </a:ext>
          </a:extLst>
        </xdr:cNvPr>
        <xdr:cNvSpPr/>
      </xdr:nvSpPr>
      <xdr:spPr>
        <a:xfrm>
          <a:off x="14351000" y="7059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116603</xdr:rowOff>
    </xdr:from>
    <xdr:ext cx="7620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4020800" y="7146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78486</xdr:rowOff>
    </xdr:from>
    <xdr:to>
      <xdr:col>64</xdr:col>
      <xdr:colOff>152400</xdr:colOff>
      <xdr:row>42</xdr:row>
      <xdr:rowOff>8636</xdr:rowOff>
    </xdr:to>
    <xdr:sp macro="" textlink="">
      <xdr:nvSpPr>
        <xdr:cNvPr id="403" name="楕円 402">
          <a:extLst>
            <a:ext uri="{FF2B5EF4-FFF2-40B4-BE49-F238E27FC236}">
              <a16:creationId xmlns:a16="http://schemas.microsoft.com/office/drawing/2014/main" id="{00000000-0008-0000-0300-000093010000}"/>
            </a:ext>
          </a:extLst>
        </xdr:cNvPr>
        <xdr:cNvSpPr/>
      </xdr:nvSpPr>
      <xdr:spPr>
        <a:xfrm>
          <a:off x="13462000" y="7107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164863</xdr:rowOff>
    </xdr:from>
    <xdr:ext cx="762000" cy="259045"/>
    <xdr:sp macro="" textlink="">
      <xdr:nvSpPr>
        <xdr:cNvPr id="404" name="テキスト ボックス 403">
          <a:extLst>
            <a:ext uri="{FF2B5EF4-FFF2-40B4-BE49-F238E27FC236}">
              <a16:creationId xmlns:a16="http://schemas.microsoft.com/office/drawing/2014/main" id="{00000000-0008-0000-0300-000094010000}"/>
            </a:ext>
          </a:extLst>
        </xdr:cNvPr>
        <xdr:cNvSpPr txBox="1"/>
      </xdr:nvSpPr>
      <xdr:spPr>
        <a:xfrm>
          <a:off x="13131800" y="7194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5" name="正方形/長方形 404">
          <a:extLst>
            <a:ext uri="{FF2B5EF4-FFF2-40B4-BE49-F238E27FC236}">
              <a16:creationId xmlns:a16="http://schemas.microsoft.com/office/drawing/2014/main" id="{00000000-0008-0000-0300-000095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6" name="テキスト ボックス 405">
          <a:extLst>
            <a:ext uri="{FF2B5EF4-FFF2-40B4-BE49-F238E27FC236}">
              <a16:creationId xmlns:a16="http://schemas.microsoft.com/office/drawing/2014/main" id="{00000000-0008-0000-0300-000096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[49.8%]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8" name="正方形/長方形 407">
          <a:extLst>
            <a:ext uri="{FF2B5EF4-FFF2-40B4-BE49-F238E27FC236}">
              <a16:creationId xmlns:a16="http://schemas.microsoft.com/office/drawing/2014/main" id="{00000000-0008-0000-0300-000098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09" name="正方形/長方形 408">
          <a:extLst>
            <a:ext uri="{FF2B5EF4-FFF2-40B4-BE49-F238E27FC236}">
              <a16:creationId xmlns:a16="http://schemas.microsoft.com/office/drawing/2014/main" id="{00000000-0008-0000-0300-000099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7" name="テキスト ボックス 416">
          <a:extLst>
            <a:ext uri="{FF2B5EF4-FFF2-40B4-BE49-F238E27FC236}">
              <a16:creationId xmlns:a16="http://schemas.microsoft.com/office/drawing/2014/main" id="{00000000-0008-0000-0300-0000A1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令和２年度は、前年度に比べて</a:t>
          </a:r>
          <a:r>
            <a:rPr kumimoji="1" lang="en-US" altLang="ja-JP" sz="1300">
              <a:latin typeface="ＭＳ Ｐゴシック" panose="020B0600070205080204" pitchFamily="50" charset="-128"/>
              <a:ea typeface="ＭＳ Ｐゴシック" panose="020B0600070205080204" pitchFamily="50" charset="-128"/>
            </a:rPr>
            <a:t>6.4</a:t>
          </a:r>
          <a:r>
            <a:rPr kumimoji="1" lang="ja-JP" altLang="en-US" sz="1300">
              <a:latin typeface="ＭＳ Ｐゴシック" panose="020B0600070205080204" pitchFamily="50" charset="-128"/>
              <a:ea typeface="ＭＳ Ｐゴシック" panose="020B0600070205080204" pitchFamily="50" charset="-128"/>
            </a:rPr>
            <a:t>ポイント改善しており、総合体育館の整備が完了したこと等により今後の債務負担見込額が減少したことや、普通交付税等の増加により「標準財政規模」が増加したことによるものである。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も新規事業の実施に当たっては、その必要性や緊急性を十分に検討するとともに、将来負担比率等健全化判断比率に注視しながら、交付税措置のある地方債や基金等、充当可能財源のさらなる確保に努め、実質的な将来の負担額の抑制を図っていく。</a:t>
          </a:r>
        </a:p>
      </xdr:txBody>
    </xdr:sp>
    <xdr:clientData/>
  </xdr:twoCellAnchor>
  <xdr:oneCellAnchor>
    <xdr:from>
      <xdr:col>61</xdr:col>
      <xdr:colOff>6350</xdr:colOff>
      <xdr:row>10</xdr:row>
      <xdr:rowOff>63500</xdr:rowOff>
    </xdr:from>
    <xdr:ext cx="298543" cy="225703"/>
    <xdr:sp macro="" textlink="">
      <xdr:nvSpPr>
        <xdr:cNvPr id="418" name="テキスト ボックス 417">
          <a:extLst>
            <a:ext uri="{FF2B5EF4-FFF2-40B4-BE49-F238E27FC236}">
              <a16:creationId xmlns:a16="http://schemas.microsoft.com/office/drawing/2014/main" id="{00000000-0008-0000-0300-0000A2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19" name="直線コネクタ 418">
          <a:extLst>
            <a:ext uri="{FF2B5EF4-FFF2-40B4-BE49-F238E27FC236}">
              <a16:creationId xmlns:a16="http://schemas.microsoft.com/office/drawing/2014/main" id="{00000000-0008-0000-0300-0000A3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0" name="テキスト ボックス 419">
          <a:extLst>
            <a:ext uri="{FF2B5EF4-FFF2-40B4-BE49-F238E27FC236}">
              <a16:creationId xmlns:a16="http://schemas.microsoft.com/office/drawing/2014/main" id="{00000000-0008-0000-0300-0000A4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1" name="直線コネクタ 420">
          <a:extLst>
            <a:ext uri="{FF2B5EF4-FFF2-40B4-BE49-F238E27FC236}">
              <a16:creationId xmlns:a16="http://schemas.microsoft.com/office/drawing/2014/main" id="{00000000-0008-0000-0300-0000A5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2" name="テキスト ボックス 421">
          <a:extLst>
            <a:ext uri="{FF2B5EF4-FFF2-40B4-BE49-F238E27FC236}">
              <a16:creationId xmlns:a16="http://schemas.microsoft.com/office/drawing/2014/main" id="{00000000-0008-0000-0300-0000A6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3" name="直線コネクタ 422">
          <a:extLst>
            <a:ext uri="{FF2B5EF4-FFF2-40B4-BE49-F238E27FC236}">
              <a16:creationId xmlns:a16="http://schemas.microsoft.com/office/drawing/2014/main" id="{00000000-0008-0000-0300-0000A7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4" name="テキスト ボックス 423">
          <a:extLst>
            <a:ext uri="{FF2B5EF4-FFF2-40B4-BE49-F238E27FC236}">
              <a16:creationId xmlns:a16="http://schemas.microsoft.com/office/drawing/2014/main" id="{00000000-0008-0000-0300-0000A8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5" name="直線コネクタ 424">
          <a:extLst>
            <a:ext uri="{FF2B5EF4-FFF2-40B4-BE49-F238E27FC236}">
              <a16:creationId xmlns:a16="http://schemas.microsoft.com/office/drawing/2014/main" id="{00000000-0008-0000-0300-0000A9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6" name="テキスト ボックス 425">
          <a:extLst>
            <a:ext uri="{FF2B5EF4-FFF2-40B4-BE49-F238E27FC236}">
              <a16:creationId xmlns:a16="http://schemas.microsoft.com/office/drawing/2014/main" id="{00000000-0008-0000-0300-0000AA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27" name="直線コネクタ 426">
          <a:extLst>
            <a:ext uri="{FF2B5EF4-FFF2-40B4-BE49-F238E27FC236}">
              <a16:creationId xmlns:a16="http://schemas.microsoft.com/office/drawing/2014/main" id="{00000000-0008-0000-0300-0000AB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28" name="テキスト ボックス 427">
          <a:extLst>
            <a:ext uri="{FF2B5EF4-FFF2-40B4-BE49-F238E27FC236}">
              <a16:creationId xmlns:a16="http://schemas.microsoft.com/office/drawing/2014/main" id="{00000000-0008-0000-0300-0000AC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29" name="直線コネクタ 428">
          <a:extLst>
            <a:ext uri="{FF2B5EF4-FFF2-40B4-BE49-F238E27FC236}">
              <a16:creationId xmlns:a16="http://schemas.microsoft.com/office/drawing/2014/main" id="{00000000-0008-0000-0300-0000AD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0" name="テキスト ボックス 429">
          <a:extLst>
            <a:ext uri="{FF2B5EF4-FFF2-40B4-BE49-F238E27FC236}">
              <a16:creationId xmlns:a16="http://schemas.microsoft.com/office/drawing/2014/main" id="{00000000-0008-0000-0300-0000AE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1" name="直線コネクタ 430">
          <a:extLst>
            <a:ext uri="{FF2B5EF4-FFF2-40B4-BE49-F238E27FC236}">
              <a16:creationId xmlns:a16="http://schemas.microsoft.com/office/drawing/2014/main" id="{00000000-0008-0000-0300-0000AF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2" name="将来負担の状況グラフ枠">
          <a:extLst>
            <a:ext uri="{FF2B5EF4-FFF2-40B4-BE49-F238E27FC236}">
              <a16:creationId xmlns:a16="http://schemas.microsoft.com/office/drawing/2014/main" id="{00000000-0008-0000-0300-0000B0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44154</xdr:rowOff>
    </xdr:to>
    <xdr:cxnSp macro="">
      <xdr:nvCxnSpPr>
        <xdr:cNvPr id="433" name="直線コネクタ 432">
          <a:extLst>
            <a:ext uri="{FF2B5EF4-FFF2-40B4-BE49-F238E27FC236}">
              <a16:creationId xmlns:a16="http://schemas.microsoft.com/office/drawing/2014/main" id="{00000000-0008-0000-0300-0000B1010000}"/>
            </a:ext>
          </a:extLst>
        </xdr:cNvPr>
        <xdr:cNvCxnSpPr/>
      </xdr:nvCxnSpPr>
      <xdr:spPr>
        <a:xfrm flipV="1">
          <a:off x="17018000" y="2370667"/>
          <a:ext cx="0" cy="144538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16231</xdr:rowOff>
    </xdr:from>
    <xdr:ext cx="762000" cy="259045"/>
    <xdr:sp macro="" textlink="">
      <xdr:nvSpPr>
        <xdr:cNvPr id="434" name="将来負担の状況最小値テキスト">
          <a:extLst>
            <a:ext uri="{FF2B5EF4-FFF2-40B4-BE49-F238E27FC236}">
              <a16:creationId xmlns:a16="http://schemas.microsoft.com/office/drawing/2014/main" id="{00000000-0008-0000-0300-0000B2010000}"/>
            </a:ext>
          </a:extLst>
        </xdr:cNvPr>
        <xdr:cNvSpPr txBox="1"/>
      </xdr:nvSpPr>
      <xdr:spPr>
        <a:xfrm>
          <a:off x="17106900" y="3788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44154</xdr:rowOff>
    </xdr:from>
    <xdr:to>
      <xdr:col>81</xdr:col>
      <xdr:colOff>133350</xdr:colOff>
      <xdr:row>22</xdr:row>
      <xdr:rowOff>44154</xdr:rowOff>
    </xdr:to>
    <xdr:cxnSp macro="">
      <xdr:nvCxnSpPr>
        <xdr:cNvPr id="435" name="直線コネクタ 434">
          <a:extLst>
            <a:ext uri="{FF2B5EF4-FFF2-40B4-BE49-F238E27FC236}">
              <a16:creationId xmlns:a16="http://schemas.microsoft.com/office/drawing/2014/main" id="{00000000-0008-0000-0300-0000B3010000}"/>
            </a:ext>
          </a:extLst>
        </xdr:cNvPr>
        <xdr:cNvCxnSpPr/>
      </xdr:nvCxnSpPr>
      <xdr:spPr>
        <a:xfrm>
          <a:off x="16929100" y="3816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36" name="将来負担の状況最大値テキスト">
          <a:extLst>
            <a:ext uri="{FF2B5EF4-FFF2-40B4-BE49-F238E27FC236}">
              <a16:creationId xmlns:a16="http://schemas.microsoft.com/office/drawing/2014/main" id="{00000000-0008-0000-0300-0000B4010000}"/>
            </a:ext>
          </a:extLst>
        </xdr:cNvPr>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37" name="直線コネクタ 436">
          <a:extLst>
            <a:ext uri="{FF2B5EF4-FFF2-40B4-BE49-F238E27FC236}">
              <a16:creationId xmlns:a16="http://schemas.microsoft.com/office/drawing/2014/main" id="{00000000-0008-0000-0300-0000B5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16</xdr:row>
      <xdr:rowOff>28025</xdr:rowOff>
    </xdr:from>
    <xdr:to>
      <xdr:col>81</xdr:col>
      <xdr:colOff>44450</xdr:colOff>
      <xdr:row>16</xdr:row>
      <xdr:rowOff>79502</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flipV="1">
          <a:off x="16179800" y="2771225"/>
          <a:ext cx="838200" cy="51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137981</xdr:rowOff>
    </xdr:from>
    <xdr:ext cx="762000" cy="259045"/>
    <xdr:sp macro="" textlink="">
      <xdr:nvSpPr>
        <xdr:cNvPr id="439" name="将来負担の状況平均値テキスト">
          <a:extLst>
            <a:ext uri="{FF2B5EF4-FFF2-40B4-BE49-F238E27FC236}">
              <a16:creationId xmlns:a16="http://schemas.microsoft.com/office/drawing/2014/main" id="{00000000-0008-0000-0300-0000B7010000}"/>
            </a:ext>
          </a:extLst>
        </xdr:cNvPr>
        <xdr:cNvSpPr txBox="1"/>
      </xdr:nvSpPr>
      <xdr:spPr>
        <a:xfrm>
          <a:off x="17106900" y="23668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121454</xdr:rowOff>
    </xdr:from>
    <xdr:to>
      <xdr:col>81</xdr:col>
      <xdr:colOff>95250</xdr:colOff>
      <xdr:row>15</xdr:row>
      <xdr:rowOff>51604</xdr:rowOff>
    </xdr:to>
    <xdr:sp macro="" textlink="">
      <xdr:nvSpPr>
        <xdr:cNvPr id="440" name="フローチャート: 判断 439">
          <a:extLst>
            <a:ext uri="{FF2B5EF4-FFF2-40B4-BE49-F238E27FC236}">
              <a16:creationId xmlns:a16="http://schemas.microsoft.com/office/drawing/2014/main" id="{00000000-0008-0000-0300-0000B8010000}"/>
            </a:ext>
          </a:extLst>
        </xdr:cNvPr>
        <xdr:cNvSpPr/>
      </xdr:nvSpPr>
      <xdr:spPr>
        <a:xfrm>
          <a:off x="16967200" y="2521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16</xdr:row>
      <xdr:rowOff>26416</xdr:rowOff>
    </xdr:from>
    <xdr:to>
      <xdr:col>77</xdr:col>
      <xdr:colOff>44450</xdr:colOff>
      <xdr:row>16</xdr:row>
      <xdr:rowOff>79502</xdr:rowOff>
    </xdr:to>
    <xdr:cxnSp macro="">
      <xdr:nvCxnSpPr>
        <xdr:cNvPr id="441" name="直線コネクタ 440">
          <a:extLst>
            <a:ext uri="{FF2B5EF4-FFF2-40B4-BE49-F238E27FC236}">
              <a16:creationId xmlns:a16="http://schemas.microsoft.com/office/drawing/2014/main" id="{00000000-0008-0000-0300-0000B9010000}"/>
            </a:ext>
          </a:extLst>
        </xdr:cNvPr>
        <xdr:cNvCxnSpPr/>
      </xdr:nvCxnSpPr>
      <xdr:spPr>
        <a:xfrm>
          <a:off x="15290800" y="2769616"/>
          <a:ext cx="889000" cy="53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124672</xdr:rowOff>
    </xdr:from>
    <xdr:to>
      <xdr:col>77</xdr:col>
      <xdr:colOff>95250</xdr:colOff>
      <xdr:row>15</xdr:row>
      <xdr:rowOff>54822</xdr:rowOff>
    </xdr:to>
    <xdr:sp macro="" textlink="">
      <xdr:nvSpPr>
        <xdr:cNvPr id="442" name="フローチャート: 判断 441">
          <a:extLst>
            <a:ext uri="{FF2B5EF4-FFF2-40B4-BE49-F238E27FC236}">
              <a16:creationId xmlns:a16="http://schemas.microsoft.com/office/drawing/2014/main" id="{00000000-0008-0000-0300-0000BA010000}"/>
            </a:ext>
          </a:extLst>
        </xdr:cNvPr>
        <xdr:cNvSpPr/>
      </xdr:nvSpPr>
      <xdr:spPr>
        <a:xfrm>
          <a:off x="16129000" y="2524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64999</xdr:rowOff>
    </xdr:from>
    <xdr:ext cx="736600" cy="259045"/>
    <xdr:sp macro="" textlink="">
      <xdr:nvSpPr>
        <xdr:cNvPr id="443" name="テキスト ボックス 442">
          <a:extLst>
            <a:ext uri="{FF2B5EF4-FFF2-40B4-BE49-F238E27FC236}">
              <a16:creationId xmlns:a16="http://schemas.microsoft.com/office/drawing/2014/main" id="{00000000-0008-0000-0300-0000BB010000}"/>
            </a:ext>
          </a:extLst>
        </xdr:cNvPr>
        <xdr:cNvSpPr txBox="1"/>
      </xdr:nvSpPr>
      <xdr:spPr>
        <a:xfrm>
          <a:off x="15798800" y="22938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16</xdr:row>
      <xdr:rowOff>26416</xdr:rowOff>
    </xdr:from>
    <xdr:to>
      <xdr:col>72</xdr:col>
      <xdr:colOff>203200</xdr:colOff>
      <xdr:row>16</xdr:row>
      <xdr:rowOff>105241</xdr:rowOff>
    </xdr:to>
    <xdr:cxnSp macro="">
      <xdr:nvCxnSpPr>
        <xdr:cNvPr id="444" name="直線コネクタ 443">
          <a:extLst>
            <a:ext uri="{FF2B5EF4-FFF2-40B4-BE49-F238E27FC236}">
              <a16:creationId xmlns:a16="http://schemas.microsoft.com/office/drawing/2014/main" id="{00000000-0008-0000-0300-0000BC010000}"/>
            </a:ext>
          </a:extLst>
        </xdr:cNvPr>
        <xdr:cNvCxnSpPr/>
      </xdr:nvCxnSpPr>
      <xdr:spPr>
        <a:xfrm flipV="1">
          <a:off x="14401800" y="2769616"/>
          <a:ext cx="889000" cy="788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123063</xdr:rowOff>
    </xdr:from>
    <xdr:to>
      <xdr:col>73</xdr:col>
      <xdr:colOff>44450</xdr:colOff>
      <xdr:row>15</xdr:row>
      <xdr:rowOff>53213</xdr:rowOff>
    </xdr:to>
    <xdr:sp macro="" textlink="">
      <xdr:nvSpPr>
        <xdr:cNvPr id="445" name="フローチャート: 判断 444">
          <a:extLst>
            <a:ext uri="{FF2B5EF4-FFF2-40B4-BE49-F238E27FC236}">
              <a16:creationId xmlns:a16="http://schemas.microsoft.com/office/drawing/2014/main" id="{00000000-0008-0000-0300-0000BD010000}"/>
            </a:ext>
          </a:extLst>
        </xdr:cNvPr>
        <xdr:cNvSpPr/>
      </xdr:nvSpPr>
      <xdr:spPr>
        <a:xfrm>
          <a:off x="15240000" y="2523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63390</xdr:rowOff>
    </xdr:from>
    <xdr:ext cx="7620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4909800" y="2292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16</xdr:row>
      <xdr:rowOff>81915</xdr:rowOff>
    </xdr:from>
    <xdr:to>
      <xdr:col>68</xdr:col>
      <xdr:colOff>152400</xdr:colOff>
      <xdr:row>16</xdr:row>
      <xdr:rowOff>105241</xdr:rowOff>
    </xdr:to>
    <xdr:cxnSp macro="">
      <xdr:nvCxnSpPr>
        <xdr:cNvPr id="447" name="直線コネクタ 446">
          <a:extLst>
            <a:ext uri="{FF2B5EF4-FFF2-40B4-BE49-F238E27FC236}">
              <a16:creationId xmlns:a16="http://schemas.microsoft.com/office/drawing/2014/main" id="{00000000-0008-0000-0300-0000BF010000}"/>
            </a:ext>
          </a:extLst>
        </xdr:cNvPr>
        <xdr:cNvCxnSpPr/>
      </xdr:nvCxnSpPr>
      <xdr:spPr>
        <a:xfrm>
          <a:off x="13512800" y="2825115"/>
          <a:ext cx="889000" cy="23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171323</xdr:rowOff>
    </xdr:from>
    <xdr:to>
      <xdr:col>68</xdr:col>
      <xdr:colOff>203200</xdr:colOff>
      <xdr:row>15</xdr:row>
      <xdr:rowOff>101473</xdr:rowOff>
    </xdr:to>
    <xdr:sp macro="" textlink="">
      <xdr:nvSpPr>
        <xdr:cNvPr id="448" name="フローチャート: 判断 447">
          <a:extLst>
            <a:ext uri="{FF2B5EF4-FFF2-40B4-BE49-F238E27FC236}">
              <a16:creationId xmlns:a16="http://schemas.microsoft.com/office/drawing/2014/main" id="{00000000-0008-0000-0300-0000C0010000}"/>
            </a:ext>
          </a:extLst>
        </xdr:cNvPr>
        <xdr:cNvSpPr/>
      </xdr:nvSpPr>
      <xdr:spPr>
        <a:xfrm>
          <a:off x="14351000" y="2571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111650</xdr:rowOff>
    </xdr:from>
    <xdr:ext cx="762000" cy="259045"/>
    <xdr:sp macro="" textlink="">
      <xdr:nvSpPr>
        <xdr:cNvPr id="449" name="テキスト ボックス 448">
          <a:extLst>
            <a:ext uri="{FF2B5EF4-FFF2-40B4-BE49-F238E27FC236}">
              <a16:creationId xmlns:a16="http://schemas.microsoft.com/office/drawing/2014/main" id="{00000000-0008-0000-0300-0000C1010000}"/>
            </a:ext>
          </a:extLst>
        </xdr:cNvPr>
        <xdr:cNvSpPr txBox="1"/>
      </xdr:nvSpPr>
      <xdr:spPr>
        <a:xfrm>
          <a:off x="14020800" y="23405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14351</xdr:rowOff>
    </xdr:from>
    <xdr:to>
      <xdr:col>64</xdr:col>
      <xdr:colOff>152400</xdr:colOff>
      <xdr:row>15</xdr:row>
      <xdr:rowOff>115951</xdr:rowOff>
    </xdr:to>
    <xdr:sp macro="" textlink="">
      <xdr:nvSpPr>
        <xdr:cNvPr id="450" name="フローチャート: 判断 449">
          <a:extLst>
            <a:ext uri="{FF2B5EF4-FFF2-40B4-BE49-F238E27FC236}">
              <a16:creationId xmlns:a16="http://schemas.microsoft.com/office/drawing/2014/main" id="{00000000-0008-0000-0300-0000C2010000}"/>
            </a:ext>
          </a:extLst>
        </xdr:cNvPr>
        <xdr:cNvSpPr/>
      </xdr:nvSpPr>
      <xdr:spPr>
        <a:xfrm>
          <a:off x="13462000" y="2586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126128</xdr:rowOff>
    </xdr:from>
    <xdr:ext cx="762000" cy="259045"/>
    <xdr:sp macro="" textlink="">
      <xdr:nvSpPr>
        <xdr:cNvPr id="451" name="テキスト ボックス 450">
          <a:extLst>
            <a:ext uri="{FF2B5EF4-FFF2-40B4-BE49-F238E27FC236}">
              <a16:creationId xmlns:a16="http://schemas.microsoft.com/office/drawing/2014/main" id="{00000000-0008-0000-0300-0000C3010000}"/>
            </a:ext>
          </a:extLst>
        </xdr:cNvPr>
        <xdr:cNvSpPr txBox="1"/>
      </xdr:nvSpPr>
      <xdr:spPr>
        <a:xfrm>
          <a:off x="13131800" y="23549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148675</xdr:rowOff>
    </xdr:from>
    <xdr:to>
      <xdr:col>81</xdr:col>
      <xdr:colOff>95250</xdr:colOff>
      <xdr:row>16</xdr:row>
      <xdr:rowOff>78825</xdr:rowOff>
    </xdr:to>
    <xdr:sp macro="" textlink="">
      <xdr:nvSpPr>
        <xdr:cNvPr id="457" name="楕円 456">
          <a:extLst>
            <a:ext uri="{FF2B5EF4-FFF2-40B4-BE49-F238E27FC236}">
              <a16:creationId xmlns:a16="http://schemas.microsoft.com/office/drawing/2014/main" id="{00000000-0008-0000-0300-0000C9010000}"/>
            </a:ext>
          </a:extLst>
        </xdr:cNvPr>
        <xdr:cNvSpPr/>
      </xdr:nvSpPr>
      <xdr:spPr>
        <a:xfrm>
          <a:off x="16967200" y="2720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15</xdr:row>
      <xdr:rowOff>120752</xdr:rowOff>
    </xdr:from>
    <xdr:ext cx="762000" cy="259045"/>
    <xdr:sp macro="" textlink="">
      <xdr:nvSpPr>
        <xdr:cNvPr id="458" name="将来負担の状況該当値テキスト">
          <a:extLst>
            <a:ext uri="{FF2B5EF4-FFF2-40B4-BE49-F238E27FC236}">
              <a16:creationId xmlns:a16="http://schemas.microsoft.com/office/drawing/2014/main" id="{00000000-0008-0000-0300-0000CA010000}"/>
            </a:ext>
          </a:extLst>
        </xdr:cNvPr>
        <xdr:cNvSpPr txBox="1"/>
      </xdr:nvSpPr>
      <xdr:spPr>
        <a:xfrm>
          <a:off x="17106900" y="26925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16</xdr:row>
      <xdr:rowOff>28702</xdr:rowOff>
    </xdr:from>
    <xdr:to>
      <xdr:col>77</xdr:col>
      <xdr:colOff>95250</xdr:colOff>
      <xdr:row>16</xdr:row>
      <xdr:rowOff>130302</xdr:rowOff>
    </xdr:to>
    <xdr:sp macro="" textlink="">
      <xdr:nvSpPr>
        <xdr:cNvPr id="459" name="楕円 458">
          <a:extLst>
            <a:ext uri="{FF2B5EF4-FFF2-40B4-BE49-F238E27FC236}">
              <a16:creationId xmlns:a16="http://schemas.microsoft.com/office/drawing/2014/main" id="{00000000-0008-0000-0300-0000CB010000}"/>
            </a:ext>
          </a:extLst>
        </xdr:cNvPr>
        <xdr:cNvSpPr/>
      </xdr:nvSpPr>
      <xdr:spPr>
        <a:xfrm>
          <a:off x="16129000" y="27719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16</xdr:row>
      <xdr:rowOff>115079</xdr:rowOff>
    </xdr:from>
    <xdr:ext cx="736600" cy="259045"/>
    <xdr:sp macro="" textlink="">
      <xdr:nvSpPr>
        <xdr:cNvPr id="460" name="テキスト ボックス 459">
          <a:extLst>
            <a:ext uri="{FF2B5EF4-FFF2-40B4-BE49-F238E27FC236}">
              <a16:creationId xmlns:a16="http://schemas.microsoft.com/office/drawing/2014/main" id="{00000000-0008-0000-0300-0000CC010000}"/>
            </a:ext>
          </a:extLst>
        </xdr:cNvPr>
        <xdr:cNvSpPr txBox="1"/>
      </xdr:nvSpPr>
      <xdr:spPr>
        <a:xfrm>
          <a:off x="15798800" y="285827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15</xdr:row>
      <xdr:rowOff>147066</xdr:rowOff>
    </xdr:from>
    <xdr:to>
      <xdr:col>73</xdr:col>
      <xdr:colOff>44450</xdr:colOff>
      <xdr:row>16</xdr:row>
      <xdr:rowOff>77216</xdr:rowOff>
    </xdr:to>
    <xdr:sp macro="" textlink="">
      <xdr:nvSpPr>
        <xdr:cNvPr id="461" name="楕円 460">
          <a:extLst>
            <a:ext uri="{FF2B5EF4-FFF2-40B4-BE49-F238E27FC236}">
              <a16:creationId xmlns:a16="http://schemas.microsoft.com/office/drawing/2014/main" id="{00000000-0008-0000-0300-0000CD010000}"/>
            </a:ext>
          </a:extLst>
        </xdr:cNvPr>
        <xdr:cNvSpPr/>
      </xdr:nvSpPr>
      <xdr:spPr>
        <a:xfrm>
          <a:off x="15240000" y="2718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61993</xdr:rowOff>
    </xdr:from>
    <xdr:ext cx="762000" cy="259045"/>
    <xdr:sp macro="" textlink="">
      <xdr:nvSpPr>
        <xdr:cNvPr id="462" name="テキスト ボックス 461">
          <a:extLst>
            <a:ext uri="{FF2B5EF4-FFF2-40B4-BE49-F238E27FC236}">
              <a16:creationId xmlns:a16="http://schemas.microsoft.com/office/drawing/2014/main" id="{00000000-0008-0000-0300-0000CE010000}"/>
            </a:ext>
          </a:extLst>
        </xdr:cNvPr>
        <xdr:cNvSpPr txBox="1"/>
      </xdr:nvSpPr>
      <xdr:spPr>
        <a:xfrm>
          <a:off x="14909800" y="2805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16</xdr:row>
      <xdr:rowOff>54441</xdr:rowOff>
    </xdr:from>
    <xdr:to>
      <xdr:col>68</xdr:col>
      <xdr:colOff>203200</xdr:colOff>
      <xdr:row>16</xdr:row>
      <xdr:rowOff>156041</xdr:rowOff>
    </xdr:to>
    <xdr:sp macro="" textlink="">
      <xdr:nvSpPr>
        <xdr:cNvPr id="463" name="楕円 462">
          <a:extLst>
            <a:ext uri="{FF2B5EF4-FFF2-40B4-BE49-F238E27FC236}">
              <a16:creationId xmlns:a16="http://schemas.microsoft.com/office/drawing/2014/main" id="{00000000-0008-0000-0300-0000CF010000}"/>
            </a:ext>
          </a:extLst>
        </xdr:cNvPr>
        <xdr:cNvSpPr/>
      </xdr:nvSpPr>
      <xdr:spPr>
        <a:xfrm>
          <a:off x="14351000" y="27976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140818</xdr:rowOff>
    </xdr:from>
    <xdr:ext cx="762000" cy="259045"/>
    <xdr:sp macro="" textlink="">
      <xdr:nvSpPr>
        <xdr:cNvPr id="464" name="テキスト ボックス 463">
          <a:extLst>
            <a:ext uri="{FF2B5EF4-FFF2-40B4-BE49-F238E27FC236}">
              <a16:creationId xmlns:a16="http://schemas.microsoft.com/office/drawing/2014/main" id="{00000000-0008-0000-0300-0000D0010000}"/>
            </a:ext>
          </a:extLst>
        </xdr:cNvPr>
        <xdr:cNvSpPr txBox="1"/>
      </xdr:nvSpPr>
      <xdr:spPr>
        <a:xfrm>
          <a:off x="14020800" y="28840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31115</xdr:rowOff>
    </xdr:from>
    <xdr:to>
      <xdr:col>64</xdr:col>
      <xdr:colOff>152400</xdr:colOff>
      <xdr:row>16</xdr:row>
      <xdr:rowOff>132715</xdr:rowOff>
    </xdr:to>
    <xdr:sp macro="" textlink="">
      <xdr:nvSpPr>
        <xdr:cNvPr id="465" name="楕円 464">
          <a:extLst>
            <a:ext uri="{FF2B5EF4-FFF2-40B4-BE49-F238E27FC236}">
              <a16:creationId xmlns:a16="http://schemas.microsoft.com/office/drawing/2014/main" id="{00000000-0008-0000-0300-0000D1010000}"/>
            </a:ext>
          </a:extLst>
        </xdr:cNvPr>
        <xdr:cNvSpPr/>
      </xdr:nvSpPr>
      <xdr:spPr>
        <a:xfrm>
          <a:off x="13462000" y="2774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16</xdr:row>
      <xdr:rowOff>117492</xdr:rowOff>
    </xdr:from>
    <xdr:ext cx="762000" cy="259045"/>
    <xdr:sp macro="" textlink="">
      <xdr:nvSpPr>
        <xdr:cNvPr id="466" name="テキスト ボックス 465">
          <a:extLst>
            <a:ext uri="{FF2B5EF4-FFF2-40B4-BE49-F238E27FC236}">
              <a16:creationId xmlns:a16="http://schemas.microsoft.com/office/drawing/2014/main" id="{00000000-0008-0000-0300-0000D2010000}"/>
            </a:ext>
          </a:extLst>
        </xdr:cNvPr>
        <xdr:cNvSpPr txBox="1"/>
      </xdr:nvSpPr>
      <xdr:spPr>
        <a:xfrm>
          <a:off x="13131800" y="2860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静岡県袋井市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88,286
83,592
108.33
47,051,114
45,565,867
1,076,053
20,269,913
30,567,375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6.7
49.8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人件費に係る経常収支比率が、類似団体平均を下回っている要因として、消防業務等を一部事務組合で行っていることが挙げられる。（補助費等に計上されている。）</a:t>
          </a:r>
        </a:p>
        <a:p>
          <a:r>
            <a:rPr kumimoji="1" lang="ja-JP" altLang="en-US" sz="1300">
              <a:latin typeface="ＭＳ Ｐゴシック" panose="020B0600070205080204" pitchFamily="50" charset="-128"/>
              <a:ea typeface="ＭＳ Ｐゴシック" panose="020B0600070205080204" pitchFamily="50" charset="-128"/>
            </a:rPr>
            <a:t>　前年度より</a:t>
          </a:r>
          <a:r>
            <a:rPr kumimoji="1" lang="en-US" altLang="ja-JP" sz="1300">
              <a:latin typeface="ＭＳ Ｐゴシック" panose="020B0600070205080204" pitchFamily="50" charset="-128"/>
              <a:ea typeface="ＭＳ Ｐゴシック" panose="020B0600070205080204" pitchFamily="50" charset="-128"/>
            </a:rPr>
            <a:t>0.5</a:t>
          </a:r>
          <a:r>
            <a:rPr kumimoji="1" lang="ja-JP" altLang="en-US" sz="1300">
              <a:latin typeface="ＭＳ Ｐゴシック" panose="020B0600070205080204" pitchFamily="50" charset="-128"/>
              <a:ea typeface="ＭＳ Ｐゴシック" panose="020B0600070205080204" pitchFamily="50" charset="-128"/>
            </a:rPr>
            <a:t>ポイント増加している理由は、会計年度任用職員制度の開始に伴う人件費の増加が影響していると捉えている。</a:t>
          </a:r>
        </a:p>
        <a:p>
          <a:r>
            <a:rPr kumimoji="1" lang="ja-JP" altLang="en-US" sz="1300">
              <a:latin typeface="ＭＳ Ｐゴシック" panose="020B0600070205080204" pitchFamily="50" charset="-128"/>
              <a:ea typeface="ＭＳ Ｐゴシック" panose="020B0600070205080204" pitchFamily="50" charset="-128"/>
            </a:rPr>
            <a:t>　今後も、行政改革実施計画の遂行による業務効率化を進め、適正化に努める。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113284</xdr:rowOff>
    </xdr:from>
    <xdr:to>
      <xdr:col>24</xdr:col>
      <xdr:colOff>25400</xdr:colOff>
      <xdr:row>41</xdr:row>
      <xdr:rowOff>124714</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599684"/>
          <a:ext cx="0" cy="15544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96791</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7126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124714</xdr:rowOff>
    </xdr:from>
    <xdr:to>
      <xdr:col>24</xdr:col>
      <xdr:colOff>114300</xdr:colOff>
      <xdr:row>41</xdr:row>
      <xdr:rowOff>124714</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7154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28211</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3431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113284</xdr:rowOff>
    </xdr:from>
    <xdr:to>
      <xdr:col>24</xdr:col>
      <xdr:colOff>114300</xdr:colOff>
      <xdr:row>32</xdr:row>
      <xdr:rowOff>113284</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599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33</xdr:row>
      <xdr:rowOff>88138</xdr:rowOff>
    </xdr:from>
    <xdr:to>
      <xdr:col>24</xdr:col>
      <xdr:colOff>25400</xdr:colOff>
      <xdr:row>33</xdr:row>
      <xdr:rowOff>133858</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a:off x="3987800" y="5745988"/>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123715</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61244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151638</xdr:rowOff>
    </xdr:from>
    <xdr:to>
      <xdr:col>24</xdr:col>
      <xdr:colOff>76200</xdr:colOff>
      <xdr:row>36</xdr:row>
      <xdr:rowOff>81788</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6152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32</xdr:row>
      <xdr:rowOff>168148</xdr:rowOff>
    </xdr:from>
    <xdr:to>
      <xdr:col>19</xdr:col>
      <xdr:colOff>187325</xdr:colOff>
      <xdr:row>33</xdr:row>
      <xdr:rowOff>88138</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3098800" y="5654548"/>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34</xdr:row>
      <xdr:rowOff>94488</xdr:rowOff>
    </xdr:from>
    <xdr:to>
      <xdr:col>20</xdr:col>
      <xdr:colOff>38100</xdr:colOff>
      <xdr:row>35</xdr:row>
      <xdr:rowOff>24638</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5923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9415</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60101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32</xdr:row>
      <xdr:rowOff>168148</xdr:rowOff>
    </xdr:from>
    <xdr:to>
      <xdr:col>15</xdr:col>
      <xdr:colOff>98425</xdr:colOff>
      <xdr:row>33</xdr:row>
      <xdr:rowOff>78994</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flipV="1">
          <a:off x="2209800" y="5654548"/>
          <a:ext cx="889000" cy="82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34</xdr:row>
      <xdr:rowOff>94488</xdr:rowOff>
    </xdr:from>
    <xdr:to>
      <xdr:col>15</xdr:col>
      <xdr:colOff>149225</xdr:colOff>
      <xdr:row>35</xdr:row>
      <xdr:rowOff>24638</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5923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9415</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6010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33</xdr:row>
      <xdr:rowOff>78994</xdr:rowOff>
    </xdr:from>
    <xdr:to>
      <xdr:col>11</xdr:col>
      <xdr:colOff>9525</xdr:colOff>
      <xdr:row>33</xdr:row>
      <xdr:rowOff>78994</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a:off x="1320800" y="573684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34</xdr:row>
      <xdr:rowOff>94488</xdr:rowOff>
    </xdr:from>
    <xdr:to>
      <xdr:col>11</xdr:col>
      <xdr:colOff>60325</xdr:colOff>
      <xdr:row>35</xdr:row>
      <xdr:rowOff>24638</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5923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9415</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6010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121920</xdr:rowOff>
    </xdr:from>
    <xdr:to>
      <xdr:col>6</xdr:col>
      <xdr:colOff>171450</xdr:colOff>
      <xdr:row>35</xdr:row>
      <xdr:rowOff>52070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5951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36847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6037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33</xdr:row>
      <xdr:rowOff>83058</xdr:rowOff>
    </xdr:from>
    <xdr:to>
      <xdr:col>24</xdr:col>
      <xdr:colOff>76200</xdr:colOff>
      <xdr:row>34</xdr:row>
      <xdr:rowOff>13208</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5740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99585</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5585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33</xdr:row>
      <xdr:rowOff>37338</xdr:rowOff>
    </xdr:from>
    <xdr:to>
      <xdr:col>20</xdr:col>
      <xdr:colOff>38100</xdr:colOff>
      <xdr:row>33</xdr:row>
      <xdr:rowOff>138938</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5695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31</xdr:row>
      <xdr:rowOff>149115</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54640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32</xdr:row>
      <xdr:rowOff>117348</xdr:rowOff>
    </xdr:from>
    <xdr:to>
      <xdr:col>15</xdr:col>
      <xdr:colOff>149225</xdr:colOff>
      <xdr:row>33</xdr:row>
      <xdr:rowOff>47498</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5603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31</xdr:row>
      <xdr:rowOff>57675</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5372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33</xdr:row>
      <xdr:rowOff>28194</xdr:rowOff>
    </xdr:from>
    <xdr:to>
      <xdr:col>11</xdr:col>
      <xdr:colOff>60325</xdr:colOff>
      <xdr:row>33</xdr:row>
      <xdr:rowOff>129794</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5686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31</xdr:row>
      <xdr:rowOff>139971</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5454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33</xdr:row>
      <xdr:rowOff>28194</xdr:rowOff>
    </xdr:from>
    <xdr:to>
      <xdr:col>6</xdr:col>
      <xdr:colOff>171450</xdr:colOff>
      <xdr:row>33</xdr:row>
      <xdr:rowOff>129794</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5686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31</xdr:row>
      <xdr:rowOff>139971</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5454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新たに建設した施設（総合体育館・防災センター等）の維持管理費により物件費に係る経常収支比率は、類似団体平均を上回っている。</a:t>
          </a:r>
        </a:p>
        <a:p>
          <a:r>
            <a:rPr kumimoji="1" lang="ja-JP" altLang="en-US" sz="1300">
              <a:latin typeface="ＭＳ Ｐゴシック" panose="020B0600070205080204" pitchFamily="50" charset="-128"/>
              <a:ea typeface="ＭＳ Ｐゴシック" panose="020B0600070205080204" pitchFamily="50" charset="-128"/>
            </a:rPr>
            <a:t>　今後は、枠配分方式による予算編成を中心とした事務事業の見直し、公共施設マネジメントによる施設保有量及び維持管理コストの適正化などにより、経常経費の抑制を図っていく。</a:t>
          </a: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a:extLst>
            <a:ext uri="{FF2B5EF4-FFF2-40B4-BE49-F238E27FC236}">
              <a16:creationId xmlns:a16="http://schemas.microsoft.com/office/drawing/2014/main" id="{00000000-0008-0000-0400-000077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50800</xdr:rowOff>
    </xdr:from>
    <xdr:to>
      <xdr:col>82</xdr:col>
      <xdr:colOff>107950</xdr:colOff>
      <xdr:row>20</xdr:row>
      <xdr:rowOff>165100</xdr:rowOff>
    </xdr:to>
    <xdr:cxnSp macro="">
      <xdr:nvCxnSpPr>
        <xdr:cNvPr id="120" name="直線コネクタ 119">
          <a:extLst>
            <a:ext uri="{FF2B5EF4-FFF2-40B4-BE49-F238E27FC236}">
              <a16:creationId xmlns:a16="http://schemas.microsoft.com/office/drawing/2014/main" id="{00000000-0008-0000-0400-000078000000}"/>
            </a:ext>
          </a:extLst>
        </xdr:cNvPr>
        <xdr:cNvCxnSpPr/>
      </xdr:nvCxnSpPr>
      <xdr:spPr>
        <a:xfrm flipV="1">
          <a:off x="16510000" y="2451100"/>
          <a:ext cx="0" cy="1143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137177</xdr:rowOff>
    </xdr:from>
    <xdr:ext cx="762000" cy="259045"/>
    <xdr:sp macro="" textlink="">
      <xdr:nvSpPr>
        <xdr:cNvPr id="121" name="物件費最小値テキスト">
          <a:extLst>
            <a:ext uri="{FF2B5EF4-FFF2-40B4-BE49-F238E27FC236}">
              <a16:creationId xmlns:a16="http://schemas.microsoft.com/office/drawing/2014/main" id="{00000000-0008-0000-0400-000079000000}"/>
            </a:ext>
          </a:extLst>
        </xdr:cNvPr>
        <xdr:cNvSpPr txBox="1"/>
      </xdr:nvSpPr>
      <xdr:spPr>
        <a:xfrm>
          <a:off x="16598900" y="3566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165100</xdr:rowOff>
    </xdr:from>
    <xdr:to>
      <xdr:col>82</xdr:col>
      <xdr:colOff>196850</xdr:colOff>
      <xdr:row>20</xdr:row>
      <xdr:rowOff>165100</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a:off x="16421100" y="3594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137177</xdr:rowOff>
    </xdr:from>
    <xdr:ext cx="762000" cy="259045"/>
    <xdr:sp macro="" textlink="">
      <xdr:nvSpPr>
        <xdr:cNvPr id="123" name="物件費最大値テキスト">
          <a:extLst>
            <a:ext uri="{FF2B5EF4-FFF2-40B4-BE49-F238E27FC236}">
              <a16:creationId xmlns:a16="http://schemas.microsoft.com/office/drawing/2014/main" id="{00000000-0008-0000-0400-00007B000000}"/>
            </a:ext>
          </a:extLst>
        </xdr:cNvPr>
        <xdr:cNvSpPr txBox="1"/>
      </xdr:nvSpPr>
      <xdr:spPr>
        <a:xfrm>
          <a:off x="16598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50800</xdr:rowOff>
    </xdr:from>
    <xdr:to>
      <xdr:col>82</xdr:col>
      <xdr:colOff>196850</xdr:colOff>
      <xdr:row>14</xdr:row>
      <xdr:rowOff>50800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18</xdr:row>
      <xdr:rowOff>73660</xdr:rowOff>
    </xdr:from>
    <xdr:to>
      <xdr:col>82</xdr:col>
      <xdr:colOff>107950</xdr:colOff>
      <xdr:row>18</xdr:row>
      <xdr:rowOff>127000</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a:off x="15671800" y="3159760"/>
          <a:ext cx="8382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81297</xdr:rowOff>
    </xdr:from>
    <xdr:ext cx="762000" cy="259045"/>
    <xdr:sp macro="" textlink="">
      <xdr:nvSpPr>
        <xdr:cNvPr id="126" name="物件費平均値テキスト">
          <a:extLst>
            <a:ext uri="{FF2B5EF4-FFF2-40B4-BE49-F238E27FC236}">
              <a16:creationId xmlns:a16="http://schemas.microsoft.com/office/drawing/2014/main" id="{00000000-0008-0000-0400-00007E000000}"/>
            </a:ext>
          </a:extLst>
        </xdr:cNvPr>
        <xdr:cNvSpPr txBox="1"/>
      </xdr:nvSpPr>
      <xdr:spPr>
        <a:xfrm>
          <a:off x="16598900" y="28244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64770</xdr:rowOff>
    </xdr:from>
    <xdr:to>
      <xdr:col>82</xdr:col>
      <xdr:colOff>158750</xdr:colOff>
      <xdr:row>17</xdr:row>
      <xdr:rowOff>166370</xdr:rowOff>
    </xdr:to>
    <xdr:sp macro="" textlink="">
      <xdr:nvSpPr>
        <xdr:cNvPr id="127" name="フローチャート: 判断 126">
          <a:extLst>
            <a:ext uri="{FF2B5EF4-FFF2-40B4-BE49-F238E27FC236}">
              <a16:creationId xmlns:a16="http://schemas.microsoft.com/office/drawing/2014/main" id="{00000000-0008-0000-0400-00007F000000}"/>
            </a:ext>
          </a:extLst>
        </xdr:cNvPr>
        <xdr:cNvSpPr/>
      </xdr:nvSpPr>
      <xdr:spPr>
        <a:xfrm>
          <a:off x="16459200" y="2979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18</xdr:row>
      <xdr:rowOff>73660</xdr:rowOff>
    </xdr:from>
    <xdr:to>
      <xdr:col>78</xdr:col>
      <xdr:colOff>69850</xdr:colOff>
      <xdr:row>18</xdr:row>
      <xdr:rowOff>73660</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4782800" y="31597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148590</xdr:rowOff>
    </xdr:from>
    <xdr:to>
      <xdr:col>78</xdr:col>
      <xdr:colOff>120650</xdr:colOff>
      <xdr:row>18</xdr:row>
      <xdr:rowOff>78740</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5621000" y="3063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88917</xdr:rowOff>
    </xdr:from>
    <xdr:ext cx="736600" cy="259045"/>
    <xdr:sp macro="" textlink="">
      <xdr:nvSpPr>
        <xdr:cNvPr id="130" name="テキスト ボックス 129">
          <a:extLst>
            <a:ext uri="{FF2B5EF4-FFF2-40B4-BE49-F238E27FC236}">
              <a16:creationId xmlns:a16="http://schemas.microsoft.com/office/drawing/2014/main" id="{00000000-0008-0000-0400-000082000000}"/>
            </a:ext>
          </a:extLst>
        </xdr:cNvPr>
        <xdr:cNvSpPr txBox="1"/>
      </xdr:nvSpPr>
      <xdr:spPr>
        <a:xfrm>
          <a:off x="15290800" y="28321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18</xdr:row>
      <xdr:rowOff>73660</xdr:rowOff>
    </xdr:from>
    <xdr:to>
      <xdr:col>73</xdr:col>
      <xdr:colOff>180975</xdr:colOff>
      <xdr:row>18</xdr:row>
      <xdr:rowOff>96520</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flipV="1">
          <a:off x="13893800" y="315976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118110</xdr:rowOff>
    </xdr:from>
    <xdr:to>
      <xdr:col>74</xdr:col>
      <xdr:colOff>31750</xdr:colOff>
      <xdr:row>18</xdr:row>
      <xdr:rowOff>48260</xdr:rowOff>
    </xdr:to>
    <xdr:sp macro="" textlink="">
      <xdr:nvSpPr>
        <xdr:cNvPr id="132" name="フローチャート: 判断 131">
          <a:extLst>
            <a:ext uri="{FF2B5EF4-FFF2-40B4-BE49-F238E27FC236}">
              <a16:creationId xmlns:a16="http://schemas.microsoft.com/office/drawing/2014/main" id="{00000000-0008-0000-0400-000084000000}"/>
            </a:ext>
          </a:extLst>
        </xdr:cNvPr>
        <xdr:cNvSpPr/>
      </xdr:nvSpPr>
      <xdr:spPr>
        <a:xfrm>
          <a:off x="14732000" y="3032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58437</xdr:rowOff>
    </xdr:from>
    <xdr:ext cx="762000" cy="259045"/>
    <xdr:sp macro="" textlink="">
      <xdr:nvSpPr>
        <xdr:cNvPr id="133" name="テキスト ボックス 132">
          <a:extLst>
            <a:ext uri="{FF2B5EF4-FFF2-40B4-BE49-F238E27FC236}">
              <a16:creationId xmlns:a16="http://schemas.microsoft.com/office/drawing/2014/main" id="{00000000-0008-0000-0400-000085000000}"/>
            </a:ext>
          </a:extLst>
        </xdr:cNvPr>
        <xdr:cNvSpPr txBox="1"/>
      </xdr:nvSpPr>
      <xdr:spPr>
        <a:xfrm>
          <a:off x="14401800" y="2801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18</xdr:row>
      <xdr:rowOff>96520</xdr:rowOff>
    </xdr:from>
    <xdr:to>
      <xdr:col>69</xdr:col>
      <xdr:colOff>92075</xdr:colOff>
      <xdr:row>18</xdr:row>
      <xdr:rowOff>96520</xdr:rowOff>
    </xdr:to>
    <xdr:cxnSp macro="">
      <xdr:nvCxnSpPr>
        <xdr:cNvPr id="134" name="直線コネクタ 133">
          <a:extLst>
            <a:ext uri="{FF2B5EF4-FFF2-40B4-BE49-F238E27FC236}">
              <a16:creationId xmlns:a16="http://schemas.microsoft.com/office/drawing/2014/main" id="{00000000-0008-0000-0400-000086000000}"/>
            </a:ext>
          </a:extLst>
        </xdr:cNvPr>
        <xdr:cNvCxnSpPr/>
      </xdr:nvCxnSpPr>
      <xdr:spPr>
        <a:xfrm>
          <a:off x="13004800" y="31826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102870</xdr:rowOff>
    </xdr:from>
    <xdr:to>
      <xdr:col>69</xdr:col>
      <xdr:colOff>142875</xdr:colOff>
      <xdr:row>18</xdr:row>
      <xdr:rowOff>33020</xdr:rowOff>
    </xdr:to>
    <xdr:sp macro="" textlink="">
      <xdr:nvSpPr>
        <xdr:cNvPr id="135" name="フローチャート: 判断 134">
          <a:extLst>
            <a:ext uri="{FF2B5EF4-FFF2-40B4-BE49-F238E27FC236}">
              <a16:creationId xmlns:a16="http://schemas.microsoft.com/office/drawing/2014/main" id="{00000000-0008-0000-0400-000087000000}"/>
            </a:ext>
          </a:extLst>
        </xdr:cNvPr>
        <xdr:cNvSpPr/>
      </xdr:nvSpPr>
      <xdr:spPr>
        <a:xfrm>
          <a:off x="13843000" y="3017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43197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3512800" y="2786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87630</xdr:rowOff>
    </xdr:from>
    <xdr:to>
      <xdr:col>65</xdr:col>
      <xdr:colOff>53975</xdr:colOff>
      <xdr:row>18</xdr:row>
      <xdr:rowOff>17780</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2954000" y="3002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27957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2623800" y="2771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18</xdr:row>
      <xdr:rowOff>76200</xdr:rowOff>
    </xdr:from>
    <xdr:to>
      <xdr:col>82</xdr:col>
      <xdr:colOff>158750</xdr:colOff>
      <xdr:row>19</xdr:row>
      <xdr:rowOff>6350</xdr:rowOff>
    </xdr:to>
    <xdr:sp macro="" textlink="">
      <xdr:nvSpPr>
        <xdr:cNvPr id="144" name="楕円 143">
          <a:extLst>
            <a:ext uri="{FF2B5EF4-FFF2-40B4-BE49-F238E27FC236}">
              <a16:creationId xmlns:a16="http://schemas.microsoft.com/office/drawing/2014/main" id="{00000000-0008-0000-0400-000090000000}"/>
            </a:ext>
          </a:extLst>
        </xdr:cNvPr>
        <xdr:cNvSpPr/>
      </xdr:nvSpPr>
      <xdr:spPr>
        <a:xfrm>
          <a:off x="16459200" y="3162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18</xdr:row>
      <xdr:rowOff>48277</xdr:rowOff>
    </xdr:from>
    <xdr:ext cx="762000" cy="259045"/>
    <xdr:sp macro="" textlink="">
      <xdr:nvSpPr>
        <xdr:cNvPr id="145" name="物件費該当値テキスト">
          <a:extLst>
            <a:ext uri="{FF2B5EF4-FFF2-40B4-BE49-F238E27FC236}">
              <a16:creationId xmlns:a16="http://schemas.microsoft.com/office/drawing/2014/main" id="{00000000-0008-0000-0400-000091000000}"/>
            </a:ext>
          </a:extLst>
        </xdr:cNvPr>
        <xdr:cNvSpPr txBox="1"/>
      </xdr:nvSpPr>
      <xdr:spPr>
        <a:xfrm>
          <a:off x="16598900" y="313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18</xdr:row>
      <xdr:rowOff>22860</xdr:rowOff>
    </xdr:from>
    <xdr:to>
      <xdr:col>78</xdr:col>
      <xdr:colOff>120650</xdr:colOff>
      <xdr:row>18</xdr:row>
      <xdr:rowOff>124460</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5621000" y="3108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109237</xdr:rowOff>
    </xdr:from>
    <xdr:ext cx="7366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5290800" y="3195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18</xdr:row>
      <xdr:rowOff>22860</xdr:rowOff>
    </xdr:from>
    <xdr:to>
      <xdr:col>74</xdr:col>
      <xdr:colOff>31750</xdr:colOff>
      <xdr:row>18</xdr:row>
      <xdr:rowOff>124460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4732000" y="3108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18</xdr:row>
      <xdr:rowOff>109237</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4401800" y="3195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18</xdr:row>
      <xdr:rowOff>45720</xdr:rowOff>
    </xdr:from>
    <xdr:to>
      <xdr:col>69</xdr:col>
      <xdr:colOff>142875</xdr:colOff>
      <xdr:row>18</xdr:row>
      <xdr:rowOff>147320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3843000" y="3131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18</xdr:row>
      <xdr:rowOff>132097</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3512800" y="3218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45720</xdr:rowOff>
    </xdr:from>
    <xdr:to>
      <xdr:col>65</xdr:col>
      <xdr:colOff>53975</xdr:colOff>
      <xdr:row>18</xdr:row>
      <xdr:rowOff>147320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2954000" y="3131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132097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2623800" y="3218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扶助費に係る経常収支比率が、類似団体平均を下回っている要因として、高齢化率の低さにより老人福祉費や社会福祉費の割合が低いことが挙げられる。</a:t>
          </a:r>
        </a:p>
        <a:p>
          <a:r>
            <a:rPr kumimoji="1" lang="ja-JP" altLang="en-US" sz="1300">
              <a:latin typeface="ＭＳ Ｐゴシック" panose="020B0600070205080204" pitchFamily="50" charset="-128"/>
              <a:ea typeface="ＭＳ Ｐゴシック" panose="020B0600070205080204" pitchFamily="50" charset="-128"/>
            </a:rPr>
            <a:t>　しかし、ここ数年は、子育て支援事業に伴う児童福祉費や保育所費などが増加傾向にある。</a:t>
          </a:r>
        </a:p>
      </xdr:txBody>
    </xdr:sp>
    <xdr:clientData/>
  </xdr:twoCellAnchor>
  <xdr:oneCellAnchor>
    <xdr:from>
      <xdr:col>3</xdr:col>
      <xdr:colOff>123825</xdr:colOff>
      <xdr:row>49</xdr:row>
      <xdr:rowOff>107950</xdr:rowOff>
    </xdr:from>
    <xdr:ext cx="298543" cy="225703"/>
    <xdr:sp macro="" textlink="">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a:extLst>
            <a:ext uri="{FF2B5EF4-FFF2-40B4-BE49-F238E27FC236}">
              <a16:creationId xmlns:a16="http://schemas.microsoft.com/office/drawing/2014/main" id="{00000000-0008-0000-0400-0000A6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a:extLst>
            <a:ext uri="{FF2B5EF4-FFF2-40B4-BE49-F238E27FC236}">
              <a16:creationId xmlns:a16="http://schemas.microsoft.com/office/drawing/2014/main" id="{00000000-0008-0000-0400-0000B6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67128</xdr:rowOff>
    </xdr:from>
    <xdr:to>
      <xdr:col>24</xdr:col>
      <xdr:colOff>25400</xdr:colOff>
      <xdr:row>61</xdr:row>
      <xdr:rowOff>80735</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flipV="1">
          <a:off x="4826000" y="8982528"/>
          <a:ext cx="0" cy="15566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52812</xdr:rowOff>
    </xdr:from>
    <xdr:ext cx="762000" cy="259045"/>
    <xdr:sp macro="" textlink="">
      <xdr:nvSpPr>
        <xdr:cNvPr id="184" name="扶助費最小値テキスト">
          <a:extLst>
            <a:ext uri="{FF2B5EF4-FFF2-40B4-BE49-F238E27FC236}">
              <a16:creationId xmlns:a16="http://schemas.microsoft.com/office/drawing/2014/main" id="{00000000-0008-0000-0400-0000B8000000}"/>
            </a:ext>
          </a:extLst>
        </xdr:cNvPr>
        <xdr:cNvSpPr txBox="1"/>
      </xdr:nvSpPr>
      <xdr:spPr>
        <a:xfrm>
          <a:off x="4914900" y="10511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80735</xdr:rowOff>
    </xdr:from>
    <xdr:to>
      <xdr:col>24</xdr:col>
      <xdr:colOff>114300</xdr:colOff>
      <xdr:row>61</xdr:row>
      <xdr:rowOff>80735</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4737100" y="10539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153505</xdr:rowOff>
    </xdr:from>
    <xdr:ext cx="762000" cy="259045"/>
    <xdr:sp macro="" textlink="">
      <xdr:nvSpPr>
        <xdr:cNvPr id="186" name="扶助費最大値テキスト">
          <a:extLst>
            <a:ext uri="{FF2B5EF4-FFF2-40B4-BE49-F238E27FC236}">
              <a16:creationId xmlns:a16="http://schemas.microsoft.com/office/drawing/2014/main" id="{00000000-0008-0000-0400-0000BA000000}"/>
            </a:ext>
          </a:extLst>
        </xdr:cNvPr>
        <xdr:cNvSpPr txBox="1"/>
      </xdr:nvSpPr>
      <xdr:spPr>
        <a:xfrm>
          <a:off x="4914900" y="8726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67128</xdr:rowOff>
    </xdr:from>
    <xdr:to>
      <xdr:col>24</xdr:col>
      <xdr:colOff>114300</xdr:colOff>
      <xdr:row>52</xdr:row>
      <xdr:rowOff>67128</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89825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116115</xdr:rowOff>
    </xdr:from>
    <xdr:to>
      <xdr:col>24</xdr:col>
      <xdr:colOff>25400</xdr:colOff>
      <xdr:row>54</xdr:row>
      <xdr:rowOff>137885</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flipV="1">
          <a:off x="3987800" y="9374415"/>
          <a:ext cx="838200" cy="21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168020</xdr:rowOff>
    </xdr:from>
    <xdr:ext cx="762000" cy="259045"/>
    <xdr:sp macro="" textlink="">
      <xdr:nvSpPr>
        <xdr:cNvPr id="189" name="扶助費平均値テキスト">
          <a:extLst>
            <a:ext uri="{FF2B5EF4-FFF2-40B4-BE49-F238E27FC236}">
              <a16:creationId xmlns:a16="http://schemas.microsoft.com/office/drawing/2014/main" id="{00000000-0008-0000-0400-0000BD000000}"/>
            </a:ext>
          </a:extLst>
        </xdr:cNvPr>
        <xdr:cNvSpPr txBox="1"/>
      </xdr:nvSpPr>
      <xdr:spPr>
        <a:xfrm>
          <a:off x="4914900" y="94263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24493</xdr:rowOff>
    </xdr:from>
    <xdr:to>
      <xdr:col>24</xdr:col>
      <xdr:colOff>76200</xdr:colOff>
      <xdr:row>55</xdr:row>
      <xdr:rowOff>126093</xdr:rowOff>
    </xdr:to>
    <xdr:sp macro="" textlink="">
      <xdr:nvSpPr>
        <xdr:cNvPr id="190" name="フローチャート: 判断 189">
          <a:extLst>
            <a:ext uri="{FF2B5EF4-FFF2-40B4-BE49-F238E27FC236}">
              <a16:creationId xmlns:a16="http://schemas.microsoft.com/office/drawing/2014/main" id="{00000000-0008-0000-0400-0000BE000000}"/>
            </a:ext>
          </a:extLst>
        </xdr:cNvPr>
        <xdr:cNvSpPr/>
      </xdr:nvSpPr>
      <xdr:spPr>
        <a:xfrm>
          <a:off x="4775200" y="9454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105228</xdr:rowOff>
    </xdr:from>
    <xdr:to>
      <xdr:col>19</xdr:col>
      <xdr:colOff>187325</xdr:colOff>
      <xdr:row>54</xdr:row>
      <xdr:rowOff>137885</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3098800" y="9363528"/>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100693</xdr:rowOff>
    </xdr:from>
    <xdr:to>
      <xdr:col>20</xdr:col>
      <xdr:colOff>38100</xdr:colOff>
      <xdr:row>56</xdr:row>
      <xdr:rowOff>30843</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3937000" y="9530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15620</xdr:rowOff>
    </xdr:from>
    <xdr:ext cx="7366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3606800" y="96168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72572</xdr:rowOff>
    </xdr:from>
    <xdr:to>
      <xdr:col>15</xdr:col>
      <xdr:colOff>98425</xdr:colOff>
      <xdr:row>54</xdr:row>
      <xdr:rowOff>105228</xdr:rowOff>
    </xdr:to>
    <xdr:cxnSp macro="">
      <xdr:nvCxnSpPr>
        <xdr:cNvPr id="194" name="直線コネクタ 193">
          <a:extLst>
            <a:ext uri="{FF2B5EF4-FFF2-40B4-BE49-F238E27FC236}">
              <a16:creationId xmlns:a16="http://schemas.microsoft.com/office/drawing/2014/main" id="{00000000-0008-0000-0400-0000C2000000}"/>
            </a:ext>
          </a:extLst>
        </xdr:cNvPr>
        <xdr:cNvCxnSpPr/>
      </xdr:nvCxnSpPr>
      <xdr:spPr>
        <a:xfrm>
          <a:off x="2209800" y="9330872"/>
          <a:ext cx="88900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68035</xdr:rowOff>
    </xdr:from>
    <xdr:to>
      <xdr:col>15</xdr:col>
      <xdr:colOff>149225</xdr:colOff>
      <xdr:row>55</xdr:row>
      <xdr:rowOff>169635</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30480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154412</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2717800" y="9584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54</xdr:row>
      <xdr:rowOff>61685</xdr:rowOff>
    </xdr:from>
    <xdr:to>
      <xdr:col>11</xdr:col>
      <xdr:colOff>9525</xdr:colOff>
      <xdr:row>54</xdr:row>
      <xdr:rowOff>72572</xdr:rowOff>
    </xdr:to>
    <xdr:cxnSp macro="">
      <xdr:nvCxnSpPr>
        <xdr:cNvPr id="197" name="直線コネクタ 196">
          <a:extLst>
            <a:ext uri="{FF2B5EF4-FFF2-40B4-BE49-F238E27FC236}">
              <a16:creationId xmlns:a16="http://schemas.microsoft.com/office/drawing/2014/main" id="{00000000-0008-0000-0400-0000C5000000}"/>
            </a:ext>
          </a:extLst>
        </xdr:cNvPr>
        <xdr:cNvCxnSpPr/>
      </xdr:nvCxnSpPr>
      <xdr:spPr>
        <a:xfrm>
          <a:off x="1320800" y="9319985"/>
          <a:ext cx="889000" cy="10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46265</xdr:rowOff>
    </xdr:from>
    <xdr:to>
      <xdr:col>11</xdr:col>
      <xdr:colOff>60325</xdr:colOff>
      <xdr:row>55</xdr:row>
      <xdr:rowOff>147865</xdr:rowOff>
    </xdr:to>
    <xdr:sp macro="" textlink="">
      <xdr:nvSpPr>
        <xdr:cNvPr id="198" name="フローチャート: 判断 197">
          <a:extLst>
            <a:ext uri="{FF2B5EF4-FFF2-40B4-BE49-F238E27FC236}">
              <a16:creationId xmlns:a16="http://schemas.microsoft.com/office/drawing/2014/main" id="{00000000-0008-0000-0400-0000C6000000}"/>
            </a:ext>
          </a:extLst>
        </xdr:cNvPr>
        <xdr:cNvSpPr/>
      </xdr:nvSpPr>
      <xdr:spPr>
        <a:xfrm>
          <a:off x="2159000" y="9476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132642</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1828800" y="9562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24493</xdr:rowOff>
    </xdr:from>
    <xdr:to>
      <xdr:col>6</xdr:col>
      <xdr:colOff>171450</xdr:colOff>
      <xdr:row>55</xdr:row>
      <xdr:rowOff>126093</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1270000" y="9454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110870</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939800" y="9540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65315</xdr:rowOff>
    </xdr:from>
    <xdr:to>
      <xdr:col>24</xdr:col>
      <xdr:colOff>76200</xdr:colOff>
      <xdr:row>54</xdr:row>
      <xdr:rowOff>166915</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4775200" y="9323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81842</xdr:rowOff>
    </xdr:from>
    <xdr:ext cx="762000" cy="259045"/>
    <xdr:sp macro="" textlink="">
      <xdr:nvSpPr>
        <xdr:cNvPr id="208" name="扶助費該当値テキスト">
          <a:extLst>
            <a:ext uri="{FF2B5EF4-FFF2-40B4-BE49-F238E27FC236}">
              <a16:creationId xmlns:a16="http://schemas.microsoft.com/office/drawing/2014/main" id="{00000000-0008-0000-0400-0000D0000000}"/>
            </a:ext>
          </a:extLst>
        </xdr:cNvPr>
        <xdr:cNvSpPr txBox="1"/>
      </xdr:nvSpPr>
      <xdr:spPr>
        <a:xfrm>
          <a:off x="4914900" y="9168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87085</xdr:rowOff>
    </xdr:from>
    <xdr:to>
      <xdr:col>20</xdr:col>
      <xdr:colOff>38100</xdr:colOff>
      <xdr:row>55</xdr:row>
      <xdr:rowOff>17235</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3937000" y="9345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27412</xdr:rowOff>
    </xdr:from>
    <xdr:ext cx="7366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3606800" y="91142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54428</xdr:rowOff>
    </xdr:from>
    <xdr:to>
      <xdr:col>15</xdr:col>
      <xdr:colOff>149225</xdr:colOff>
      <xdr:row>54</xdr:row>
      <xdr:rowOff>156028</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048000" y="9312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166205</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2717800" y="9081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54</xdr:row>
      <xdr:rowOff>21772</xdr:rowOff>
    </xdr:from>
    <xdr:to>
      <xdr:col>11</xdr:col>
      <xdr:colOff>60325</xdr:colOff>
      <xdr:row>54</xdr:row>
      <xdr:rowOff>123372</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2159000" y="9280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133549</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1828800" y="9048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10885</xdr:rowOff>
    </xdr:from>
    <xdr:to>
      <xdr:col>6</xdr:col>
      <xdr:colOff>171450</xdr:colOff>
      <xdr:row>54</xdr:row>
      <xdr:rowOff>112485</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1270000" y="9269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122662</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939800" y="9038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その他に係る経常収支比率は近年上昇しており、類似団体平均に比べ高くなっているが、令和２年度は、下水道事業が特別会計から法適用化したことにより繰出金が大幅に減少している。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特別会計への繰出金に関しては、本来の独立採算制の観点から、料金、保険料等の適正化を図り、一般会計の負担の抑制に努める。</a:t>
          </a:r>
        </a:p>
      </xdr:txBody>
    </xdr:sp>
    <xdr:clientData/>
  </xdr:twoCellAnchor>
  <xdr:oneCellAnchor>
    <xdr:from>
      <xdr:col>62</xdr:col>
      <xdr:colOff>6350</xdr:colOff>
      <xdr:row>49</xdr:row>
      <xdr:rowOff>107950</xdr:rowOff>
    </xdr:from>
    <xdr:ext cx="298543" cy="225703"/>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69850</xdr:rowOff>
    </xdr:from>
    <xdr:to>
      <xdr:col>85</xdr:col>
      <xdr:colOff>66675</xdr:colOff>
      <xdr:row>62</xdr:row>
      <xdr:rowOff>69850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699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99077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557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127000</xdr:rowOff>
    </xdr:from>
    <xdr:to>
      <xdr:col>85</xdr:col>
      <xdr:colOff>66675</xdr:colOff>
      <xdr:row>60</xdr:row>
      <xdr:rowOff>127000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156227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12700</xdr:rowOff>
    </xdr:from>
    <xdr:to>
      <xdr:col>85</xdr:col>
      <xdr:colOff>66675</xdr:colOff>
      <xdr:row>59</xdr:row>
      <xdr:rowOff>12700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128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41927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986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127000</xdr:rowOff>
    </xdr:from>
    <xdr:to>
      <xdr:col>85</xdr:col>
      <xdr:colOff>66675</xdr:colOff>
      <xdr:row>55</xdr:row>
      <xdr:rowOff>127000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556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156227</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414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12700</xdr:rowOff>
    </xdr:from>
    <xdr:to>
      <xdr:col>85</xdr:col>
      <xdr:colOff>66675</xdr:colOff>
      <xdr:row>54</xdr:row>
      <xdr:rowOff>12700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41927</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69850</xdr:rowOff>
    </xdr:from>
    <xdr:to>
      <xdr:col>85</xdr:col>
      <xdr:colOff>66675</xdr:colOff>
      <xdr:row>52</xdr:row>
      <xdr:rowOff>69850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8985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99077</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8843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6" name="テキスト ボックス 245">
          <a:extLst>
            <a:ext uri="{FF2B5EF4-FFF2-40B4-BE49-F238E27FC236}">
              <a16:creationId xmlns:a16="http://schemas.microsoft.com/office/drawing/2014/main" id="{00000000-0008-0000-0400-0000F6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7" name="その他グラフ枠">
          <a:extLst>
            <a:ext uri="{FF2B5EF4-FFF2-40B4-BE49-F238E27FC236}">
              <a16:creationId xmlns:a16="http://schemas.microsoft.com/office/drawing/2014/main" id="{00000000-0008-0000-0400-0000F7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60325</xdr:rowOff>
    </xdr:from>
    <xdr:to>
      <xdr:col>82</xdr:col>
      <xdr:colOff>107950</xdr:colOff>
      <xdr:row>61</xdr:row>
      <xdr:rowOff>60325</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flipV="1">
          <a:off x="16510000" y="9147175"/>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32402</xdr:rowOff>
    </xdr:from>
    <xdr:ext cx="762000" cy="259045"/>
    <xdr:sp macro="" textlink="">
      <xdr:nvSpPr>
        <xdr:cNvPr id="249" name="その他最小値テキスト">
          <a:extLst>
            <a:ext uri="{FF2B5EF4-FFF2-40B4-BE49-F238E27FC236}">
              <a16:creationId xmlns:a16="http://schemas.microsoft.com/office/drawing/2014/main" id="{00000000-0008-0000-0400-0000F9000000}"/>
            </a:ext>
          </a:extLst>
        </xdr:cNvPr>
        <xdr:cNvSpPr txBox="1"/>
      </xdr:nvSpPr>
      <xdr:spPr>
        <a:xfrm>
          <a:off x="16598900" y="10490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60325</xdr:rowOff>
    </xdr:from>
    <xdr:to>
      <xdr:col>82</xdr:col>
      <xdr:colOff>196850</xdr:colOff>
      <xdr:row>61</xdr:row>
      <xdr:rowOff>60325</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6421100" y="105187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146702</xdr:rowOff>
    </xdr:from>
    <xdr:ext cx="762000" cy="259045"/>
    <xdr:sp macro="" textlink="">
      <xdr:nvSpPr>
        <xdr:cNvPr id="251" name="その他最大値テキスト">
          <a:extLst>
            <a:ext uri="{FF2B5EF4-FFF2-40B4-BE49-F238E27FC236}">
              <a16:creationId xmlns:a16="http://schemas.microsoft.com/office/drawing/2014/main" id="{00000000-0008-0000-0400-0000FB000000}"/>
            </a:ext>
          </a:extLst>
        </xdr:cNvPr>
        <xdr:cNvSpPr txBox="1"/>
      </xdr:nvSpPr>
      <xdr:spPr>
        <a:xfrm>
          <a:off x="16598900" y="8890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60325</xdr:rowOff>
    </xdr:from>
    <xdr:to>
      <xdr:col>82</xdr:col>
      <xdr:colOff>196850</xdr:colOff>
      <xdr:row>53</xdr:row>
      <xdr:rowOff>60325</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a:off x="16421100" y="91471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31750</xdr:rowOff>
    </xdr:from>
    <xdr:to>
      <xdr:col>82</xdr:col>
      <xdr:colOff>107950</xdr:colOff>
      <xdr:row>58</xdr:row>
      <xdr:rowOff>98425</xdr:rowOff>
    </xdr:to>
    <xdr:cxnSp macro="">
      <xdr:nvCxnSpPr>
        <xdr:cNvPr id="253" name="直線コネクタ 252">
          <a:extLst>
            <a:ext uri="{FF2B5EF4-FFF2-40B4-BE49-F238E27FC236}">
              <a16:creationId xmlns:a16="http://schemas.microsoft.com/office/drawing/2014/main" id="{00000000-0008-0000-0400-0000FD000000}"/>
            </a:ext>
          </a:extLst>
        </xdr:cNvPr>
        <xdr:cNvCxnSpPr/>
      </xdr:nvCxnSpPr>
      <xdr:spPr>
        <a:xfrm flipV="1">
          <a:off x="15671800" y="9632950"/>
          <a:ext cx="838200" cy="409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162577</xdr:rowOff>
    </xdr:from>
    <xdr:ext cx="762000" cy="259045"/>
    <xdr:sp macro="" textlink="">
      <xdr:nvSpPr>
        <xdr:cNvPr id="254" name="その他平均値テキスト">
          <a:extLst>
            <a:ext uri="{FF2B5EF4-FFF2-40B4-BE49-F238E27FC236}">
              <a16:creationId xmlns:a16="http://schemas.microsoft.com/office/drawing/2014/main" id="{00000000-0008-0000-0400-0000FE000000}"/>
            </a:ext>
          </a:extLst>
        </xdr:cNvPr>
        <xdr:cNvSpPr txBox="1"/>
      </xdr:nvSpPr>
      <xdr:spPr>
        <a:xfrm>
          <a:off x="16598900" y="9763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19050</xdr:rowOff>
    </xdr:from>
    <xdr:to>
      <xdr:col>82</xdr:col>
      <xdr:colOff>158750</xdr:colOff>
      <xdr:row>57</xdr:row>
      <xdr:rowOff>120650</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64592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58</xdr:row>
      <xdr:rowOff>88900</xdr:rowOff>
    </xdr:from>
    <xdr:to>
      <xdr:col>78</xdr:col>
      <xdr:colOff>69850</xdr:colOff>
      <xdr:row>58</xdr:row>
      <xdr:rowOff>98425</xdr:rowOff>
    </xdr:to>
    <xdr:cxnSp macro="">
      <xdr:nvCxnSpPr>
        <xdr:cNvPr id="256" name="直線コネクタ 255">
          <a:extLst>
            <a:ext uri="{FF2B5EF4-FFF2-40B4-BE49-F238E27FC236}">
              <a16:creationId xmlns:a16="http://schemas.microsoft.com/office/drawing/2014/main" id="{00000000-0008-0000-0400-000000010000}"/>
            </a:ext>
          </a:extLst>
        </xdr:cNvPr>
        <xdr:cNvCxnSpPr/>
      </xdr:nvCxnSpPr>
      <xdr:spPr>
        <a:xfrm>
          <a:off x="14782800" y="10033000"/>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58</xdr:row>
      <xdr:rowOff>9525</xdr:rowOff>
    </xdr:from>
    <xdr:to>
      <xdr:col>78</xdr:col>
      <xdr:colOff>120650</xdr:colOff>
      <xdr:row>58</xdr:row>
      <xdr:rowOff>111125</xdr:rowOff>
    </xdr:to>
    <xdr:sp macro="" textlink="">
      <xdr:nvSpPr>
        <xdr:cNvPr id="257" name="フローチャート: 判断 256">
          <a:extLst>
            <a:ext uri="{FF2B5EF4-FFF2-40B4-BE49-F238E27FC236}">
              <a16:creationId xmlns:a16="http://schemas.microsoft.com/office/drawing/2014/main" id="{00000000-0008-0000-0400-000001010000}"/>
            </a:ext>
          </a:extLst>
        </xdr:cNvPr>
        <xdr:cNvSpPr/>
      </xdr:nvSpPr>
      <xdr:spPr>
        <a:xfrm>
          <a:off x="15621000" y="9953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121302</xdr:rowOff>
    </xdr:from>
    <xdr:ext cx="7366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5290800" y="97225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58</xdr:row>
      <xdr:rowOff>69850</xdr:rowOff>
    </xdr:from>
    <xdr:to>
      <xdr:col>73</xdr:col>
      <xdr:colOff>180975</xdr:colOff>
      <xdr:row>58</xdr:row>
      <xdr:rowOff>88900</xdr:rowOff>
    </xdr:to>
    <xdr:cxnSp macro="">
      <xdr:nvCxnSpPr>
        <xdr:cNvPr id="259" name="直線コネクタ 258">
          <a:extLst>
            <a:ext uri="{FF2B5EF4-FFF2-40B4-BE49-F238E27FC236}">
              <a16:creationId xmlns:a16="http://schemas.microsoft.com/office/drawing/2014/main" id="{00000000-0008-0000-0400-000003010000}"/>
            </a:ext>
          </a:extLst>
        </xdr:cNvPr>
        <xdr:cNvCxnSpPr/>
      </xdr:nvCxnSpPr>
      <xdr:spPr>
        <a:xfrm>
          <a:off x="13893800" y="100139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58</xdr:row>
      <xdr:rowOff>47625</xdr:rowOff>
    </xdr:from>
    <xdr:to>
      <xdr:col>74</xdr:col>
      <xdr:colOff>31750</xdr:colOff>
      <xdr:row>58</xdr:row>
      <xdr:rowOff>149225</xdr:rowOff>
    </xdr:to>
    <xdr:sp macro="" textlink="">
      <xdr:nvSpPr>
        <xdr:cNvPr id="260" name="フローチャート: 判断 259">
          <a:extLst>
            <a:ext uri="{FF2B5EF4-FFF2-40B4-BE49-F238E27FC236}">
              <a16:creationId xmlns:a16="http://schemas.microsoft.com/office/drawing/2014/main" id="{00000000-0008-0000-0400-000004010000}"/>
            </a:ext>
          </a:extLst>
        </xdr:cNvPr>
        <xdr:cNvSpPr/>
      </xdr:nvSpPr>
      <xdr:spPr>
        <a:xfrm>
          <a:off x="14732000" y="9991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134002</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4401800" y="100781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57</xdr:row>
      <xdr:rowOff>117475</xdr:rowOff>
    </xdr:from>
    <xdr:to>
      <xdr:col>69</xdr:col>
      <xdr:colOff>92075</xdr:colOff>
      <xdr:row>58</xdr:row>
      <xdr:rowOff>69850</xdr:rowOff>
    </xdr:to>
    <xdr:cxnSp macro="">
      <xdr:nvCxnSpPr>
        <xdr:cNvPr id="262" name="直線コネクタ 261">
          <a:extLst>
            <a:ext uri="{FF2B5EF4-FFF2-40B4-BE49-F238E27FC236}">
              <a16:creationId xmlns:a16="http://schemas.microsoft.com/office/drawing/2014/main" id="{00000000-0008-0000-0400-000006010000}"/>
            </a:ext>
          </a:extLst>
        </xdr:cNvPr>
        <xdr:cNvCxnSpPr/>
      </xdr:nvCxnSpPr>
      <xdr:spPr>
        <a:xfrm>
          <a:off x="13004800" y="9890125"/>
          <a:ext cx="889000" cy="1238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58</xdr:row>
      <xdr:rowOff>76200</xdr:rowOff>
    </xdr:from>
    <xdr:to>
      <xdr:col>69</xdr:col>
      <xdr:colOff>142875</xdr:colOff>
      <xdr:row>59</xdr:row>
      <xdr:rowOff>6350</xdr:rowOff>
    </xdr:to>
    <xdr:sp macro="" textlink="">
      <xdr:nvSpPr>
        <xdr:cNvPr id="263" name="フローチャート: 判断 262">
          <a:extLst>
            <a:ext uri="{FF2B5EF4-FFF2-40B4-BE49-F238E27FC236}">
              <a16:creationId xmlns:a16="http://schemas.microsoft.com/office/drawing/2014/main" id="{00000000-0008-0000-0400-000007010000}"/>
            </a:ext>
          </a:extLst>
        </xdr:cNvPr>
        <xdr:cNvSpPr/>
      </xdr:nvSpPr>
      <xdr:spPr>
        <a:xfrm>
          <a:off x="13843000" y="1002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162577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3512800" y="1010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85725</xdr:rowOff>
    </xdr:from>
    <xdr:to>
      <xdr:col>65</xdr:col>
      <xdr:colOff>53975</xdr:colOff>
      <xdr:row>59</xdr:row>
      <xdr:rowOff>15875</xdr:rowOff>
    </xdr:to>
    <xdr:sp macro="" textlink="">
      <xdr:nvSpPr>
        <xdr:cNvPr id="265" name="フローチャート: 判断 264">
          <a:extLst>
            <a:ext uri="{FF2B5EF4-FFF2-40B4-BE49-F238E27FC236}">
              <a16:creationId xmlns:a16="http://schemas.microsoft.com/office/drawing/2014/main" id="{00000000-0008-0000-0400-000009010000}"/>
            </a:ext>
          </a:extLst>
        </xdr:cNvPr>
        <xdr:cNvSpPr/>
      </xdr:nvSpPr>
      <xdr:spPr>
        <a:xfrm>
          <a:off x="12954000" y="10029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652</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2623800" y="10116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152400</xdr:rowOff>
    </xdr:from>
    <xdr:to>
      <xdr:col>82</xdr:col>
      <xdr:colOff>158750</xdr:colOff>
      <xdr:row>56</xdr:row>
      <xdr:rowOff>82550</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6459200" y="9582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168927</xdr:rowOff>
    </xdr:from>
    <xdr:ext cx="762000" cy="259045"/>
    <xdr:sp macro="" textlink="">
      <xdr:nvSpPr>
        <xdr:cNvPr id="273" name="その他該当値テキスト">
          <a:extLst>
            <a:ext uri="{FF2B5EF4-FFF2-40B4-BE49-F238E27FC236}">
              <a16:creationId xmlns:a16="http://schemas.microsoft.com/office/drawing/2014/main" id="{00000000-0008-0000-0400-000011010000}"/>
            </a:ext>
          </a:extLst>
        </xdr:cNvPr>
        <xdr:cNvSpPr txBox="1"/>
      </xdr:nvSpPr>
      <xdr:spPr>
        <a:xfrm>
          <a:off x="16598900" y="9427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58</xdr:row>
      <xdr:rowOff>47625</xdr:rowOff>
    </xdr:from>
    <xdr:to>
      <xdr:col>78</xdr:col>
      <xdr:colOff>120650</xdr:colOff>
      <xdr:row>58</xdr:row>
      <xdr:rowOff>149225</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5621000" y="9991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134002</xdr:rowOff>
    </xdr:from>
    <xdr:ext cx="7366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5290800" y="100781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58</xdr:row>
      <xdr:rowOff>38100</xdr:rowOff>
    </xdr:from>
    <xdr:to>
      <xdr:col>74</xdr:col>
      <xdr:colOff>31750</xdr:colOff>
      <xdr:row>58</xdr:row>
      <xdr:rowOff>139700</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4732000" y="998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149877</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4401800" y="975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58</xdr:row>
      <xdr:rowOff>19050</xdr:rowOff>
    </xdr:from>
    <xdr:to>
      <xdr:col>69</xdr:col>
      <xdr:colOff>142875</xdr:colOff>
      <xdr:row>58</xdr:row>
      <xdr:rowOff>120650</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3843000" y="9963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130827</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3512800" y="9732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66675</xdr:rowOff>
    </xdr:from>
    <xdr:to>
      <xdr:col>65</xdr:col>
      <xdr:colOff>53975</xdr:colOff>
      <xdr:row>57</xdr:row>
      <xdr:rowOff>168275</xdr:rowOff>
    </xdr:to>
    <xdr:sp macro="" textlink="">
      <xdr:nvSpPr>
        <xdr:cNvPr id="280" name="楕円 279">
          <a:extLst>
            <a:ext uri="{FF2B5EF4-FFF2-40B4-BE49-F238E27FC236}">
              <a16:creationId xmlns:a16="http://schemas.microsoft.com/office/drawing/2014/main" id="{00000000-0008-0000-0400-000018010000}"/>
            </a:ext>
          </a:extLst>
        </xdr:cNvPr>
        <xdr:cNvSpPr/>
      </xdr:nvSpPr>
      <xdr:spPr>
        <a:xfrm>
          <a:off x="12954000" y="9839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7002</xdr:rowOff>
    </xdr:from>
    <xdr:ext cx="762000" cy="259045"/>
    <xdr:sp macro="" textlink="">
      <xdr:nvSpPr>
        <xdr:cNvPr id="281" name="テキスト ボックス 280">
          <a:extLst>
            <a:ext uri="{FF2B5EF4-FFF2-40B4-BE49-F238E27FC236}">
              <a16:creationId xmlns:a16="http://schemas.microsoft.com/office/drawing/2014/main" id="{00000000-0008-0000-0400-000019010000}"/>
            </a:ext>
          </a:extLst>
        </xdr:cNvPr>
        <xdr:cNvSpPr txBox="1"/>
      </xdr:nvSpPr>
      <xdr:spPr>
        <a:xfrm>
          <a:off x="12623800" y="9608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0" name="正方形/長方形 289">
          <a:extLst>
            <a:ext uri="{FF2B5EF4-FFF2-40B4-BE49-F238E27FC236}">
              <a16:creationId xmlns:a16="http://schemas.microsoft.com/office/drawing/2014/main" id="{00000000-0008-0000-0400-000022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1" name="正方形/長方形 290">
          <a:extLst>
            <a:ext uri="{FF2B5EF4-FFF2-40B4-BE49-F238E27FC236}">
              <a16:creationId xmlns:a16="http://schemas.microsoft.com/office/drawing/2014/main" id="{00000000-0008-0000-0400-000023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補助費等に係る経常収支比率が、類似団体平均と比べ高い主な要因として、消防業務やごみ処理業務を一部事務組合で行っていることなどが挙げられる。令和２年度は、下水道事業が特別会計から法適用化したことにより補助金等が増加した。</a:t>
          </a:r>
        </a:p>
        <a:p>
          <a:r>
            <a:rPr kumimoji="1" lang="ja-JP" altLang="en-US" sz="1300">
              <a:latin typeface="ＭＳ Ｐゴシック" panose="020B0600070205080204" pitchFamily="50" charset="-128"/>
              <a:ea typeface="ＭＳ Ｐゴシック" panose="020B0600070205080204" pitchFamily="50" charset="-128"/>
            </a:rPr>
            <a:t>　今後は、行政改革実施計画に基づき、継続して補助金等の見直しを図るとともに、一部事務組合等の負担金を含め、効果的・効率的な施策・事業の実施により、経常経費の抑制を図っていく。</a:t>
          </a:r>
        </a:p>
      </xdr:txBody>
    </xdr:sp>
    <xdr:clientData/>
  </xdr:twoCellAnchor>
  <xdr:oneCellAnchor>
    <xdr:from>
      <xdr:col>62</xdr:col>
      <xdr:colOff>6350</xdr:colOff>
      <xdr:row>29</xdr:row>
      <xdr:rowOff>107950</xdr:rowOff>
    </xdr:from>
    <xdr:ext cx="298543" cy="225703"/>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5" name="補助費等グラフ枠">
          <a:extLst>
            <a:ext uri="{FF2B5EF4-FFF2-40B4-BE49-F238E27FC236}">
              <a16:creationId xmlns:a16="http://schemas.microsoft.com/office/drawing/2014/main" id="{00000000-0008-0000-0400-000031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127000</xdr:rowOff>
    </xdr:from>
    <xdr:to>
      <xdr:col>82</xdr:col>
      <xdr:colOff>107950</xdr:colOff>
      <xdr:row>40</xdr:row>
      <xdr:rowOff>122428</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flipV="1">
          <a:off x="16510000" y="5956300"/>
          <a:ext cx="0" cy="10241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94505</xdr:rowOff>
    </xdr:from>
    <xdr:ext cx="762000" cy="259045"/>
    <xdr:sp macro="" textlink="">
      <xdr:nvSpPr>
        <xdr:cNvPr id="307" name="補助費等最小値テキスト">
          <a:extLst>
            <a:ext uri="{FF2B5EF4-FFF2-40B4-BE49-F238E27FC236}">
              <a16:creationId xmlns:a16="http://schemas.microsoft.com/office/drawing/2014/main" id="{00000000-0008-0000-0400-000033010000}"/>
            </a:ext>
          </a:extLst>
        </xdr:cNvPr>
        <xdr:cNvSpPr txBox="1"/>
      </xdr:nvSpPr>
      <xdr:spPr>
        <a:xfrm>
          <a:off x="16598900" y="6952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122428</xdr:rowOff>
    </xdr:from>
    <xdr:to>
      <xdr:col>82</xdr:col>
      <xdr:colOff>196850</xdr:colOff>
      <xdr:row>40</xdr:row>
      <xdr:rowOff>122428</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6421100" y="6980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41927</xdr:rowOff>
    </xdr:from>
    <xdr:ext cx="762000" cy="259045"/>
    <xdr:sp macro="" textlink="">
      <xdr:nvSpPr>
        <xdr:cNvPr id="309" name="補助費等最大値テキスト">
          <a:extLst>
            <a:ext uri="{FF2B5EF4-FFF2-40B4-BE49-F238E27FC236}">
              <a16:creationId xmlns:a16="http://schemas.microsoft.com/office/drawing/2014/main" id="{00000000-0008-0000-0400-000035010000}"/>
            </a:ext>
          </a:extLst>
        </xdr:cNvPr>
        <xdr:cNvSpPr txBox="1"/>
      </xdr:nvSpPr>
      <xdr:spPr>
        <a:xfrm>
          <a:off x="16598900" y="569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127000</xdr:rowOff>
    </xdr:from>
    <xdr:to>
      <xdr:col>82</xdr:col>
      <xdr:colOff>196850</xdr:colOff>
      <xdr:row>34</xdr:row>
      <xdr:rowOff>127000</xdr:rowOff>
    </xdr:to>
    <xdr:cxnSp macro="">
      <xdr:nvCxnSpPr>
        <xdr:cNvPr id="310" name="直線コネクタ 309">
          <a:extLst>
            <a:ext uri="{FF2B5EF4-FFF2-40B4-BE49-F238E27FC236}">
              <a16:creationId xmlns:a16="http://schemas.microsoft.com/office/drawing/2014/main" id="{00000000-0008-0000-0400-000036010000}"/>
            </a:ext>
          </a:extLst>
        </xdr:cNvPr>
        <xdr:cNvCxnSpPr/>
      </xdr:nvCxnSpPr>
      <xdr:spPr>
        <a:xfrm>
          <a:off x="16421100" y="5956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78994</xdr:rowOff>
    </xdr:from>
    <xdr:to>
      <xdr:col>82</xdr:col>
      <xdr:colOff>107950</xdr:colOff>
      <xdr:row>38</xdr:row>
      <xdr:rowOff>81280</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a:off x="15671800" y="6422644"/>
          <a:ext cx="838200" cy="173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124731</xdr:rowOff>
    </xdr:from>
    <xdr:ext cx="762000" cy="259045"/>
    <xdr:sp macro="" textlink="">
      <xdr:nvSpPr>
        <xdr:cNvPr id="312" name="補助費等平均値テキスト">
          <a:extLst>
            <a:ext uri="{FF2B5EF4-FFF2-40B4-BE49-F238E27FC236}">
              <a16:creationId xmlns:a16="http://schemas.microsoft.com/office/drawing/2014/main" id="{00000000-0008-0000-0400-000038010000}"/>
            </a:ext>
          </a:extLst>
        </xdr:cNvPr>
        <xdr:cNvSpPr txBox="1"/>
      </xdr:nvSpPr>
      <xdr:spPr>
        <a:xfrm>
          <a:off x="16598900" y="61254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108204</xdr:rowOff>
    </xdr:from>
    <xdr:to>
      <xdr:col>82</xdr:col>
      <xdr:colOff>158750</xdr:colOff>
      <xdr:row>37</xdr:row>
      <xdr:rowOff>38354</xdr:rowOff>
    </xdr:to>
    <xdr:sp macro="" textlink="">
      <xdr:nvSpPr>
        <xdr:cNvPr id="313" name="フローチャート: 判断 312">
          <a:extLst>
            <a:ext uri="{FF2B5EF4-FFF2-40B4-BE49-F238E27FC236}">
              <a16:creationId xmlns:a16="http://schemas.microsoft.com/office/drawing/2014/main" id="{00000000-0008-0000-0400-000039010000}"/>
            </a:ext>
          </a:extLst>
        </xdr:cNvPr>
        <xdr:cNvSpPr/>
      </xdr:nvSpPr>
      <xdr:spPr>
        <a:xfrm>
          <a:off x="164592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78994</xdr:rowOff>
    </xdr:from>
    <xdr:to>
      <xdr:col>78</xdr:col>
      <xdr:colOff>69850</xdr:colOff>
      <xdr:row>37</xdr:row>
      <xdr:rowOff>92710</xdr:rowOff>
    </xdr:to>
    <xdr:cxnSp macro="">
      <xdr:nvCxnSpPr>
        <xdr:cNvPr id="314" name="直線コネクタ 313">
          <a:extLst>
            <a:ext uri="{FF2B5EF4-FFF2-40B4-BE49-F238E27FC236}">
              <a16:creationId xmlns:a16="http://schemas.microsoft.com/office/drawing/2014/main" id="{00000000-0008-0000-0400-00003A010000}"/>
            </a:ext>
          </a:extLst>
        </xdr:cNvPr>
        <xdr:cNvCxnSpPr/>
      </xdr:nvCxnSpPr>
      <xdr:spPr>
        <a:xfrm flipV="1">
          <a:off x="14782800" y="6422644"/>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62484</xdr:rowOff>
    </xdr:from>
    <xdr:to>
      <xdr:col>78</xdr:col>
      <xdr:colOff>120650</xdr:colOff>
      <xdr:row>36</xdr:row>
      <xdr:rowOff>164084</xdr:rowOff>
    </xdr:to>
    <xdr:sp macro="" textlink="">
      <xdr:nvSpPr>
        <xdr:cNvPr id="315" name="フローチャート: 判断 314">
          <a:extLst>
            <a:ext uri="{FF2B5EF4-FFF2-40B4-BE49-F238E27FC236}">
              <a16:creationId xmlns:a16="http://schemas.microsoft.com/office/drawing/2014/main" id="{00000000-0008-0000-0400-00003B010000}"/>
            </a:ext>
          </a:extLst>
        </xdr:cNvPr>
        <xdr:cNvSpPr/>
      </xdr:nvSpPr>
      <xdr:spPr>
        <a:xfrm>
          <a:off x="156210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2811</xdr:rowOff>
    </xdr:from>
    <xdr:ext cx="7366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5290800" y="60035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69850</xdr:rowOff>
    </xdr:from>
    <xdr:to>
      <xdr:col>73</xdr:col>
      <xdr:colOff>180975</xdr:colOff>
      <xdr:row>37</xdr:row>
      <xdr:rowOff>92710</xdr:rowOff>
    </xdr:to>
    <xdr:cxnSp macro="">
      <xdr:nvCxnSpPr>
        <xdr:cNvPr id="317" name="直線コネクタ 316">
          <a:extLst>
            <a:ext uri="{FF2B5EF4-FFF2-40B4-BE49-F238E27FC236}">
              <a16:creationId xmlns:a16="http://schemas.microsoft.com/office/drawing/2014/main" id="{00000000-0008-0000-0400-00003D010000}"/>
            </a:ext>
          </a:extLst>
        </xdr:cNvPr>
        <xdr:cNvCxnSpPr/>
      </xdr:nvCxnSpPr>
      <xdr:spPr>
        <a:xfrm>
          <a:off x="13893800" y="641350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39624</xdr:rowOff>
    </xdr:from>
    <xdr:to>
      <xdr:col>74</xdr:col>
      <xdr:colOff>31750</xdr:colOff>
      <xdr:row>36</xdr:row>
      <xdr:rowOff>141224</xdr:rowOff>
    </xdr:to>
    <xdr:sp macro="" textlink="">
      <xdr:nvSpPr>
        <xdr:cNvPr id="318" name="フローチャート: 判断 317">
          <a:extLst>
            <a:ext uri="{FF2B5EF4-FFF2-40B4-BE49-F238E27FC236}">
              <a16:creationId xmlns:a16="http://schemas.microsoft.com/office/drawing/2014/main" id="{00000000-0008-0000-0400-00003E010000}"/>
            </a:ext>
          </a:extLst>
        </xdr:cNvPr>
        <xdr:cNvSpPr/>
      </xdr:nvSpPr>
      <xdr:spPr>
        <a:xfrm>
          <a:off x="14732000" y="6211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151401</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4401800" y="5980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69850</xdr:rowOff>
    </xdr:from>
    <xdr:to>
      <xdr:col>69</xdr:col>
      <xdr:colOff>92075</xdr:colOff>
      <xdr:row>37</xdr:row>
      <xdr:rowOff>69850</xdr:rowOff>
    </xdr:to>
    <xdr:cxnSp macro="">
      <xdr:nvCxnSpPr>
        <xdr:cNvPr id="320" name="直線コネクタ 319">
          <a:extLst>
            <a:ext uri="{FF2B5EF4-FFF2-40B4-BE49-F238E27FC236}">
              <a16:creationId xmlns:a16="http://schemas.microsoft.com/office/drawing/2014/main" id="{00000000-0008-0000-0400-000040010000}"/>
            </a:ext>
          </a:extLst>
        </xdr:cNvPr>
        <xdr:cNvCxnSpPr/>
      </xdr:nvCxnSpPr>
      <xdr:spPr>
        <a:xfrm>
          <a:off x="13004800" y="6413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39624</xdr:rowOff>
    </xdr:from>
    <xdr:to>
      <xdr:col>69</xdr:col>
      <xdr:colOff>142875</xdr:colOff>
      <xdr:row>36</xdr:row>
      <xdr:rowOff>141224</xdr:rowOff>
    </xdr:to>
    <xdr:sp macro="" textlink="">
      <xdr:nvSpPr>
        <xdr:cNvPr id="321" name="フローチャート: 判断 320">
          <a:extLst>
            <a:ext uri="{FF2B5EF4-FFF2-40B4-BE49-F238E27FC236}">
              <a16:creationId xmlns:a16="http://schemas.microsoft.com/office/drawing/2014/main" id="{00000000-0008-0000-0400-000041010000}"/>
            </a:ext>
          </a:extLst>
        </xdr:cNvPr>
        <xdr:cNvSpPr/>
      </xdr:nvSpPr>
      <xdr:spPr>
        <a:xfrm>
          <a:off x="13843000" y="6211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151401</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3512800" y="5980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16764</xdr:rowOff>
    </xdr:from>
    <xdr:to>
      <xdr:col>65</xdr:col>
      <xdr:colOff>53975</xdr:colOff>
      <xdr:row>36</xdr:row>
      <xdr:rowOff>118364</xdr:rowOff>
    </xdr:to>
    <xdr:sp macro="" textlink="">
      <xdr:nvSpPr>
        <xdr:cNvPr id="323" name="フローチャート: 判断 322">
          <a:extLst>
            <a:ext uri="{FF2B5EF4-FFF2-40B4-BE49-F238E27FC236}">
              <a16:creationId xmlns:a16="http://schemas.microsoft.com/office/drawing/2014/main" id="{00000000-0008-0000-0400-000043010000}"/>
            </a:ext>
          </a:extLst>
        </xdr:cNvPr>
        <xdr:cNvSpPr/>
      </xdr:nvSpPr>
      <xdr:spPr>
        <a:xfrm>
          <a:off x="12954000" y="61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128541</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2623800" y="59578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38</xdr:row>
      <xdr:rowOff>30480</xdr:rowOff>
    </xdr:from>
    <xdr:to>
      <xdr:col>82</xdr:col>
      <xdr:colOff>158750</xdr:colOff>
      <xdr:row>38</xdr:row>
      <xdr:rowOff>132080</xdr:rowOff>
    </xdr:to>
    <xdr:sp macro="" textlink="">
      <xdr:nvSpPr>
        <xdr:cNvPr id="330" name="楕円 329">
          <a:extLst>
            <a:ext uri="{FF2B5EF4-FFF2-40B4-BE49-F238E27FC236}">
              <a16:creationId xmlns:a16="http://schemas.microsoft.com/office/drawing/2014/main" id="{00000000-0008-0000-0400-00004A010000}"/>
            </a:ext>
          </a:extLst>
        </xdr:cNvPr>
        <xdr:cNvSpPr/>
      </xdr:nvSpPr>
      <xdr:spPr>
        <a:xfrm>
          <a:off x="16459200" y="6545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38</xdr:row>
      <xdr:rowOff>2557</xdr:rowOff>
    </xdr:from>
    <xdr:ext cx="762000" cy="259045"/>
    <xdr:sp macro="" textlink="">
      <xdr:nvSpPr>
        <xdr:cNvPr id="331" name="補助費等該当値テキスト">
          <a:extLst>
            <a:ext uri="{FF2B5EF4-FFF2-40B4-BE49-F238E27FC236}">
              <a16:creationId xmlns:a16="http://schemas.microsoft.com/office/drawing/2014/main" id="{00000000-0008-0000-0400-00004B010000}"/>
            </a:ext>
          </a:extLst>
        </xdr:cNvPr>
        <xdr:cNvSpPr txBox="1"/>
      </xdr:nvSpPr>
      <xdr:spPr>
        <a:xfrm>
          <a:off x="16598900" y="6517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37</xdr:row>
      <xdr:rowOff>28194</xdr:rowOff>
    </xdr:from>
    <xdr:to>
      <xdr:col>78</xdr:col>
      <xdr:colOff>120650</xdr:colOff>
      <xdr:row>37</xdr:row>
      <xdr:rowOff>129794</xdr:rowOff>
    </xdr:to>
    <xdr:sp macro="" textlink="">
      <xdr:nvSpPr>
        <xdr:cNvPr id="332" name="楕円 331">
          <a:extLst>
            <a:ext uri="{FF2B5EF4-FFF2-40B4-BE49-F238E27FC236}">
              <a16:creationId xmlns:a16="http://schemas.microsoft.com/office/drawing/2014/main" id="{00000000-0008-0000-0400-00004C010000}"/>
            </a:ext>
          </a:extLst>
        </xdr:cNvPr>
        <xdr:cNvSpPr/>
      </xdr:nvSpPr>
      <xdr:spPr>
        <a:xfrm>
          <a:off x="15621000" y="6371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114571</xdr:rowOff>
    </xdr:from>
    <xdr:ext cx="736600" cy="259045"/>
    <xdr:sp macro="" textlink="">
      <xdr:nvSpPr>
        <xdr:cNvPr id="333" name="テキスト ボックス 332">
          <a:extLst>
            <a:ext uri="{FF2B5EF4-FFF2-40B4-BE49-F238E27FC236}">
              <a16:creationId xmlns:a16="http://schemas.microsoft.com/office/drawing/2014/main" id="{00000000-0008-0000-0400-00004D010000}"/>
            </a:ext>
          </a:extLst>
        </xdr:cNvPr>
        <xdr:cNvSpPr txBox="1"/>
      </xdr:nvSpPr>
      <xdr:spPr>
        <a:xfrm>
          <a:off x="15290800" y="64582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37</xdr:row>
      <xdr:rowOff>41910</xdr:rowOff>
    </xdr:from>
    <xdr:to>
      <xdr:col>74</xdr:col>
      <xdr:colOff>31750</xdr:colOff>
      <xdr:row>37</xdr:row>
      <xdr:rowOff>143510</xdr:rowOff>
    </xdr:to>
    <xdr:sp macro="" textlink="">
      <xdr:nvSpPr>
        <xdr:cNvPr id="334" name="楕円 333">
          <a:extLst>
            <a:ext uri="{FF2B5EF4-FFF2-40B4-BE49-F238E27FC236}">
              <a16:creationId xmlns:a16="http://schemas.microsoft.com/office/drawing/2014/main" id="{00000000-0008-0000-0400-00004E010000}"/>
            </a:ext>
          </a:extLst>
        </xdr:cNvPr>
        <xdr:cNvSpPr/>
      </xdr:nvSpPr>
      <xdr:spPr>
        <a:xfrm>
          <a:off x="14732000" y="6385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128287</xdr:rowOff>
    </xdr:from>
    <xdr:ext cx="762000" cy="259045"/>
    <xdr:sp macro="" textlink="">
      <xdr:nvSpPr>
        <xdr:cNvPr id="335" name="テキスト ボックス 334">
          <a:extLst>
            <a:ext uri="{FF2B5EF4-FFF2-40B4-BE49-F238E27FC236}">
              <a16:creationId xmlns:a16="http://schemas.microsoft.com/office/drawing/2014/main" id="{00000000-0008-0000-0400-00004F010000}"/>
            </a:ext>
          </a:extLst>
        </xdr:cNvPr>
        <xdr:cNvSpPr txBox="1"/>
      </xdr:nvSpPr>
      <xdr:spPr>
        <a:xfrm>
          <a:off x="14401800" y="6471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19050</xdr:rowOff>
    </xdr:from>
    <xdr:to>
      <xdr:col>69</xdr:col>
      <xdr:colOff>142875</xdr:colOff>
      <xdr:row>37</xdr:row>
      <xdr:rowOff>120650</xdr:rowOff>
    </xdr:to>
    <xdr:sp macro="" textlink="">
      <xdr:nvSpPr>
        <xdr:cNvPr id="336" name="楕円 335">
          <a:extLst>
            <a:ext uri="{FF2B5EF4-FFF2-40B4-BE49-F238E27FC236}">
              <a16:creationId xmlns:a16="http://schemas.microsoft.com/office/drawing/2014/main" id="{00000000-0008-0000-0400-000050010000}"/>
            </a:ext>
          </a:extLst>
        </xdr:cNvPr>
        <xdr:cNvSpPr/>
      </xdr:nvSpPr>
      <xdr:spPr>
        <a:xfrm>
          <a:off x="13843000" y="636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105427</xdr:rowOff>
    </xdr:from>
    <xdr:ext cx="762000" cy="259045"/>
    <xdr:sp macro="" textlink="">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13512800" y="644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19050</xdr:rowOff>
    </xdr:from>
    <xdr:to>
      <xdr:col>65</xdr:col>
      <xdr:colOff>53975</xdr:colOff>
      <xdr:row>37</xdr:row>
      <xdr:rowOff>120650</xdr:rowOff>
    </xdr:to>
    <xdr:sp macro="" textlink="">
      <xdr:nvSpPr>
        <xdr:cNvPr id="338" name="楕円 337">
          <a:extLst>
            <a:ext uri="{FF2B5EF4-FFF2-40B4-BE49-F238E27FC236}">
              <a16:creationId xmlns:a16="http://schemas.microsoft.com/office/drawing/2014/main" id="{00000000-0008-0000-0400-000052010000}"/>
            </a:ext>
          </a:extLst>
        </xdr:cNvPr>
        <xdr:cNvSpPr/>
      </xdr:nvSpPr>
      <xdr:spPr>
        <a:xfrm>
          <a:off x="12954000" y="636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105427</xdr:rowOff>
    </xdr:from>
    <xdr:ext cx="762000" cy="259045"/>
    <xdr:sp macro="" textlink="">
      <xdr:nvSpPr>
        <xdr:cNvPr id="339" name="テキスト ボックス 338">
          <a:extLst>
            <a:ext uri="{FF2B5EF4-FFF2-40B4-BE49-F238E27FC236}">
              <a16:creationId xmlns:a16="http://schemas.microsoft.com/office/drawing/2014/main" id="{00000000-0008-0000-0400-000053010000}"/>
            </a:ext>
          </a:extLst>
        </xdr:cNvPr>
        <xdr:cNvSpPr txBox="1"/>
      </xdr:nvSpPr>
      <xdr:spPr>
        <a:xfrm>
          <a:off x="12623800" y="644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9" name="正方形/長方形 348">
          <a:extLst>
            <a:ext uri="{FF2B5EF4-FFF2-40B4-BE49-F238E27FC236}">
              <a16:creationId xmlns:a16="http://schemas.microsoft.com/office/drawing/2014/main" id="{00000000-0008-0000-0400-00005D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市においては、合併特例債を活用した事業、国の補正予算に伴う経済対策事業、緊急防災・減災事業債を活用した事業に積極的に取り組んできたことから、公債費の比率が高めとなっているが、今後は漸次減少していく見込みである。</a:t>
          </a:r>
        </a:p>
        <a:p>
          <a:r>
            <a:rPr kumimoji="1" lang="ja-JP" altLang="en-US" sz="1300">
              <a:latin typeface="ＭＳ Ｐゴシック" panose="020B0600070205080204" pitchFamily="50" charset="-128"/>
              <a:ea typeface="ＭＳ Ｐゴシック" panose="020B0600070205080204" pitchFamily="50" charset="-128"/>
            </a:rPr>
            <a:t>　令和２年度は、公共事業等債等の減少により</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ポイント減少した。</a:t>
          </a:r>
        </a:p>
      </xdr:txBody>
    </xdr:sp>
    <xdr:clientData/>
  </xdr:twoCellAnchor>
  <xdr:oneCellAnchor>
    <xdr:from>
      <xdr:col>3</xdr:col>
      <xdr:colOff>123825</xdr:colOff>
      <xdr:row>69</xdr:row>
      <xdr:rowOff>107950</xdr:rowOff>
    </xdr:from>
    <xdr:ext cx="298543" cy="225703"/>
    <xdr:sp macro="" textlink="">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2" name="直線コネクタ 351">
          <a:extLst>
            <a:ext uri="{FF2B5EF4-FFF2-40B4-BE49-F238E27FC236}">
              <a16:creationId xmlns:a16="http://schemas.microsoft.com/office/drawing/2014/main" id="{00000000-0008-0000-0400-000060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5" name="テキスト ボックス 354">
          <a:extLst>
            <a:ext uri="{FF2B5EF4-FFF2-40B4-BE49-F238E27FC236}">
              <a16:creationId xmlns:a16="http://schemas.microsoft.com/office/drawing/2014/main" id="{00000000-0008-0000-0400-000063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7" name="テキスト ボックス 356">
          <a:extLst>
            <a:ext uri="{FF2B5EF4-FFF2-40B4-BE49-F238E27FC236}">
              <a16:creationId xmlns:a16="http://schemas.microsoft.com/office/drawing/2014/main" id="{00000000-0008-0000-0400-000065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9" name="テキスト ボックス 358">
          <a:extLst>
            <a:ext uri="{FF2B5EF4-FFF2-40B4-BE49-F238E27FC236}">
              <a16:creationId xmlns:a16="http://schemas.microsoft.com/office/drawing/2014/main" id="{00000000-0008-0000-0400-000067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61" name="テキスト ボックス 360">
          <a:extLst>
            <a:ext uri="{FF2B5EF4-FFF2-40B4-BE49-F238E27FC236}">
              <a16:creationId xmlns:a16="http://schemas.microsoft.com/office/drawing/2014/main" id="{00000000-0008-0000-0400-000069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3" name="公債費グラフ枠">
          <a:extLst>
            <a:ext uri="{FF2B5EF4-FFF2-40B4-BE49-F238E27FC236}">
              <a16:creationId xmlns:a16="http://schemas.microsoft.com/office/drawing/2014/main" id="{00000000-0008-0000-0400-00006B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85852</xdr:rowOff>
    </xdr:from>
    <xdr:to>
      <xdr:col>24</xdr:col>
      <xdr:colOff>25400</xdr:colOff>
      <xdr:row>80</xdr:row>
      <xdr:rowOff>145287</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flipV="1">
          <a:off x="4826000" y="12773152"/>
          <a:ext cx="0" cy="10881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117364</xdr:rowOff>
    </xdr:from>
    <xdr:ext cx="762000" cy="259045"/>
    <xdr:sp macro="" textlink="">
      <xdr:nvSpPr>
        <xdr:cNvPr id="365" name="公債費最小値テキスト">
          <a:extLst>
            <a:ext uri="{FF2B5EF4-FFF2-40B4-BE49-F238E27FC236}">
              <a16:creationId xmlns:a16="http://schemas.microsoft.com/office/drawing/2014/main" id="{00000000-0008-0000-0400-00006D010000}"/>
            </a:ext>
          </a:extLst>
        </xdr:cNvPr>
        <xdr:cNvSpPr txBox="1"/>
      </xdr:nvSpPr>
      <xdr:spPr>
        <a:xfrm>
          <a:off x="4914900" y="138333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145287</xdr:rowOff>
    </xdr:from>
    <xdr:to>
      <xdr:col>24</xdr:col>
      <xdr:colOff>114300</xdr:colOff>
      <xdr:row>80</xdr:row>
      <xdr:rowOff>145287</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a:off x="4737100" y="138612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779</xdr:rowOff>
    </xdr:from>
    <xdr:ext cx="762000" cy="259045"/>
    <xdr:sp macro="" textlink="">
      <xdr:nvSpPr>
        <xdr:cNvPr id="367" name="公債費最大値テキスト">
          <a:extLst>
            <a:ext uri="{FF2B5EF4-FFF2-40B4-BE49-F238E27FC236}">
              <a16:creationId xmlns:a16="http://schemas.microsoft.com/office/drawing/2014/main" id="{00000000-0008-0000-0400-00006F010000}"/>
            </a:ext>
          </a:extLst>
        </xdr:cNvPr>
        <xdr:cNvSpPr txBox="1"/>
      </xdr:nvSpPr>
      <xdr:spPr>
        <a:xfrm>
          <a:off x="4914900" y="12516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85852</xdr:rowOff>
    </xdr:from>
    <xdr:to>
      <xdr:col>24</xdr:col>
      <xdr:colOff>114300</xdr:colOff>
      <xdr:row>74</xdr:row>
      <xdr:rowOff>85852</xdr:rowOff>
    </xdr:to>
    <xdr:cxnSp macro="">
      <xdr:nvCxnSpPr>
        <xdr:cNvPr id="368" name="直線コネクタ 367">
          <a:extLst>
            <a:ext uri="{FF2B5EF4-FFF2-40B4-BE49-F238E27FC236}">
              <a16:creationId xmlns:a16="http://schemas.microsoft.com/office/drawing/2014/main" id="{00000000-0008-0000-0400-000070010000}"/>
            </a:ext>
          </a:extLst>
        </xdr:cNvPr>
        <xdr:cNvCxnSpPr/>
      </xdr:nvCxnSpPr>
      <xdr:spPr>
        <a:xfrm>
          <a:off x="4737100" y="127731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65278</xdr:rowOff>
    </xdr:from>
    <xdr:to>
      <xdr:col>24</xdr:col>
      <xdr:colOff>25400</xdr:colOff>
      <xdr:row>77</xdr:row>
      <xdr:rowOff>74422</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flipV="1">
          <a:off x="3987800" y="13266928"/>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9414</xdr:rowOff>
    </xdr:from>
    <xdr:ext cx="762000" cy="259045"/>
    <xdr:sp macro="" textlink="">
      <xdr:nvSpPr>
        <xdr:cNvPr id="370" name="公債費平均値テキスト">
          <a:extLst>
            <a:ext uri="{FF2B5EF4-FFF2-40B4-BE49-F238E27FC236}">
              <a16:creationId xmlns:a16="http://schemas.microsoft.com/office/drawing/2014/main" id="{00000000-0008-0000-0400-000072010000}"/>
            </a:ext>
          </a:extLst>
        </xdr:cNvPr>
        <xdr:cNvSpPr txBox="1"/>
      </xdr:nvSpPr>
      <xdr:spPr>
        <a:xfrm>
          <a:off x="4914900" y="1321106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37337</xdr:rowOff>
    </xdr:from>
    <xdr:to>
      <xdr:col>24</xdr:col>
      <xdr:colOff>76200</xdr:colOff>
      <xdr:row>77</xdr:row>
      <xdr:rowOff>138937</xdr:rowOff>
    </xdr:to>
    <xdr:sp macro="" textlink="">
      <xdr:nvSpPr>
        <xdr:cNvPr id="371" name="フローチャート: 判断 370">
          <a:extLst>
            <a:ext uri="{FF2B5EF4-FFF2-40B4-BE49-F238E27FC236}">
              <a16:creationId xmlns:a16="http://schemas.microsoft.com/office/drawing/2014/main" id="{00000000-0008-0000-0400-000073010000}"/>
            </a:ext>
          </a:extLst>
        </xdr:cNvPr>
        <xdr:cNvSpPr/>
      </xdr:nvSpPr>
      <xdr:spPr>
        <a:xfrm>
          <a:off x="4775200" y="13238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74422</xdr:rowOff>
    </xdr:from>
    <xdr:to>
      <xdr:col>19</xdr:col>
      <xdr:colOff>187325</xdr:colOff>
      <xdr:row>77</xdr:row>
      <xdr:rowOff>115570</xdr:rowOff>
    </xdr:to>
    <xdr:cxnSp macro="">
      <xdr:nvCxnSpPr>
        <xdr:cNvPr id="372" name="直線コネクタ 371">
          <a:extLst>
            <a:ext uri="{FF2B5EF4-FFF2-40B4-BE49-F238E27FC236}">
              <a16:creationId xmlns:a16="http://schemas.microsoft.com/office/drawing/2014/main" id="{00000000-0008-0000-0400-000074010000}"/>
            </a:ext>
          </a:extLst>
        </xdr:cNvPr>
        <xdr:cNvCxnSpPr/>
      </xdr:nvCxnSpPr>
      <xdr:spPr>
        <a:xfrm flipV="1">
          <a:off x="3098800" y="13276072"/>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46482</xdr:rowOff>
    </xdr:from>
    <xdr:to>
      <xdr:col>20</xdr:col>
      <xdr:colOff>38100</xdr:colOff>
      <xdr:row>77</xdr:row>
      <xdr:rowOff>148082</xdr:rowOff>
    </xdr:to>
    <xdr:sp macro="" textlink="">
      <xdr:nvSpPr>
        <xdr:cNvPr id="373" name="フローチャート: 判断 372">
          <a:extLst>
            <a:ext uri="{FF2B5EF4-FFF2-40B4-BE49-F238E27FC236}">
              <a16:creationId xmlns:a16="http://schemas.microsoft.com/office/drawing/2014/main" id="{00000000-0008-0000-0400-000075010000}"/>
            </a:ext>
          </a:extLst>
        </xdr:cNvPr>
        <xdr:cNvSpPr/>
      </xdr:nvSpPr>
      <xdr:spPr>
        <a:xfrm>
          <a:off x="3937000" y="13248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132859</xdr:rowOff>
    </xdr:from>
    <xdr:ext cx="7366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3606800" y="133345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115570</xdr:rowOff>
    </xdr:from>
    <xdr:to>
      <xdr:col>15</xdr:col>
      <xdr:colOff>98425</xdr:colOff>
      <xdr:row>77</xdr:row>
      <xdr:rowOff>129287</xdr:rowOff>
    </xdr:to>
    <xdr:cxnSp macro="">
      <xdr:nvCxnSpPr>
        <xdr:cNvPr id="375" name="直線コネクタ 374">
          <a:extLst>
            <a:ext uri="{FF2B5EF4-FFF2-40B4-BE49-F238E27FC236}">
              <a16:creationId xmlns:a16="http://schemas.microsoft.com/office/drawing/2014/main" id="{00000000-0008-0000-0400-000077010000}"/>
            </a:ext>
          </a:extLst>
        </xdr:cNvPr>
        <xdr:cNvCxnSpPr/>
      </xdr:nvCxnSpPr>
      <xdr:spPr>
        <a:xfrm flipV="1">
          <a:off x="2209800" y="13317220"/>
          <a:ext cx="889000" cy="13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55626</xdr:rowOff>
    </xdr:from>
    <xdr:to>
      <xdr:col>15</xdr:col>
      <xdr:colOff>149225</xdr:colOff>
      <xdr:row>77</xdr:row>
      <xdr:rowOff>157226</xdr:rowOff>
    </xdr:to>
    <xdr:sp macro="" textlink="">
      <xdr:nvSpPr>
        <xdr:cNvPr id="376" name="フローチャート: 判断 375">
          <a:extLst>
            <a:ext uri="{FF2B5EF4-FFF2-40B4-BE49-F238E27FC236}">
              <a16:creationId xmlns:a16="http://schemas.microsoft.com/office/drawing/2014/main" id="{00000000-0008-0000-0400-000078010000}"/>
            </a:ext>
          </a:extLst>
        </xdr:cNvPr>
        <xdr:cNvSpPr/>
      </xdr:nvSpPr>
      <xdr:spPr>
        <a:xfrm>
          <a:off x="3048000" y="13257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167403</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2717800" y="130261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129287</xdr:rowOff>
    </xdr:from>
    <xdr:to>
      <xdr:col>11</xdr:col>
      <xdr:colOff>9525</xdr:colOff>
      <xdr:row>78</xdr:row>
      <xdr:rowOff>8128</xdr:rowOff>
    </xdr:to>
    <xdr:cxnSp macro="">
      <xdr:nvCxnSpPr>
        <xdr:cNvPr id="378" name="直線コネクタ 377">
          <a:extLst>
            <a:ext uri="{FF2B5EF4-FFF2-40B4-BE49-F238E27FC236}">
              <a16:creationId xmlns:a16="http://schemas.microsoft.com/office/drawing/2014/main" id="{00000000-0008-0000-0400-00007A010000}"/>
            </a:ext>
          </a:extLst>
        </xdr:cNvPr>
        <xdr:cNvCxnSpPr/>
      </xdr:nvCxnSpPr>
      <xdr:spPr>
        <a:xfrm flipV="1">
          <a:off x="1320800" y="13330937"/>
          <a:ext cx="889000" cy="50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69342</xdr:rowOff>
    </xdr:from>
    <xdr:to>
      <xdr:col>11</xdr:col>
      <xdr:colOff>60325</xdr:colOff>
      <xdr:row>77</xdr:row>
      <xdr:rowOff>170942</xdr:rowOff>
    </xdr:to>
    <xdr:sp macro="" textlink="">
      <xdr:nvSpPr>
        <xdr:cNvPr id="379" name="フローチャート: 判断 378">
          <a:extLst>
            <a:ext uri="{FF2B5EF4-FFF2-40B4-BE49-F238E27FC236}">
              <a16:creationId xmlns:a16="http://schemas.microsoft.com/office/drawing/2014/main" id="{00000000-0008-0000-0400-00007B010000}"/>
            </a:ext>
          </a:extLst>
        </xdr:cNvPr>
        <xdr:cNvSpPr/>
      </xdr:nvSpPr>
      <xdr:spPr>
        <a:xfrm>
          <a:off x="2159000" y="13270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9669</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1828800" y="13039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73913</xdr:rowOff>
    </xdr:from>
    <xdr:to>
      <xdr:col>6</xdr:col>
      <xdr:colOff>171450</xdr:colOff>
      <xdr:row>78</xdr:row>
      <xdr:rowOff>4063</xdr:rowOff>
    </xdr:to>
    <xdr:sp macro="" textlink="">
      <xdr:nvSpPr>
        <xdr:cNvPr id="381" name="フローチャート: 判断 380">
          <a:extLst>
            <a:ext uri="{FF2B5EF4-FFF2-40B4-BE49-F238E27FC236}">
              <a16:creationId xmlns:a16="http://schemas.microsoft.com/office/drawing/2014/main" id="{00000000-0008-0000-0400-00007D010000}"/>
            </a:ext>
          </a:extLst>
        </xdr:cNvPr>
        <xdr:cNvSpPr/>
      </xdr:nvSpPr>
      <xdr:spPr>
        <a:xfrm>
          <a:off x="1270000" y="13275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14240</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939800" y="13044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14478</xdr:rowOff>
    </xdr:from>
    <xdr:to>
      <xdr:col>24</xdr:col>
      <xdr:colOff>76200</xdr:colOff>
      <xdr:row>77</xdr:row>
      <xdr:rowOff>116078</xdr:rowOff>
    </xdr:to>
    <xdr:sp macro="" textlink="">
      <xdr:nvSpPr>
        <xdr:cNvPr id="388" name="楕円 387">
          <a:extLst>
            <a:ext uri="{FF2B5EF4-FFF2-40B4-BE49-F238E27FC236}">
              <a16:creationId xmlns:a16="http://schemas.microsoft.com/office/drawing/2014/main" id="{00000000-0008-0000-0400-000084010000}"/>
            </a:ext>
          </a:extLst>
        </xdr:cNvPr>
        <xdr:cNvSpPr/>
      </xdr:nvSpPr>
      <xdr:spPr>
        <a:xfrm>
          <a:off x="4775200" y="13216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31005</xdr:rowOff>
    </xdr:from>
    <xdr:ext cx="762000" cy="259045"/>
    <xdr:sp macro="" textlink="">
      <xdr:nvSpPr>
        <xdr:cNvPr id="389" name="公債費該当値テキスト">
          <a:extLst>
            <a:ext uri="{FF2B5EF4-FFF2-40B4-BE49-F238E27FC236}">
              <a16:creationId xmlns:a16="http://schemas.microsoft.com/office/drawing/2014/main" id="{00000000-0008-0000-0400-000085010000}"/>
            </a:ext>
          </a:extLst>
        </xdr:cNvPr>
        <xdr:cNvSpPr txBox="1"/>
      </xdr:nvSpPr>
      <xdr:spPr>
        <a:xfrm>
          <a:off x="4914900" y="13061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23622</xdr:rowOff>
    </xdr:from>
    <xdr:to>
      <xdr:col>20</xdr:col>
      <xdr:colOff>38100</xdr:colOff>
      <xdr:row>77</xdr:row>
      <xdr:rowOff>125222</xdr:rowOff>
    </xdr:to>
    <xdr:sp macro="" textlink="">
      <xdr:nvSpPr>
        <xdr:cNvPr id="390" name="楕円 389">
          <a:extLst>
            <a:ext uri="{FF2B5EF4-FFF2-40B4-BE49-F238E27FC236}">
              <a16:creationId xmlns:a16="http://schemas.microsoft.com/office/drawing/2014/main" id="{00000000-0008-0000-0400-000086010000}"/>
            </a:ext>
          </a:extLst>
        </xdr:cNvPr>
        <xdr:cNvSpPr/>
      </xdr:nvSpPr>
      <xdr:spPr>
        <a:xfrm>
          <a:off x="3937000" y="13225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135399</xdr:rowOff>
    </xdr:from>
    <xdr:ext cx="736600" cy="259045"/>
    <xdr:sp macro="" textlink="">
      <xdr:nvSpPr>
        <xdr:cNvPr id="391" name="テキスト ボックス 390">
          <a:extLst>
            <a:ext uri="{FF2B5EF4-FFF2-40B4-BE49-F238E27FC236}">
              <a16:creationId xmlns:a16="http://schemas.microsoft.com/office/drawing/2014/main" id="{00000000-0008-0000-0400-000087010000}"/>
            </a:ext>
          </a:extLst>
        </xdr:cNvPr>
        <xdr:cNvSpPr txBox="1"/>
      </xdr:nvSpPr>
      <xdr:spPr>
        <a:xfrm>
          <a:off x="3606800" y="129941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64770</xdr:rowOff>
    </xdr:from>
    <xdr:to>
      <xdr:col>15</xdr:col>
      <xdr:colOff>149225</xdr:colOff>
      <xdr:row>77</xdr:row>
      <xdr:rowOff>166370</xdr:rowOff>
    </xdr:to>
    <xdr:sp macro="" textlink="">
      <xdr:nvSpPr>
        <xdr:cNvPr id="392" name="楕円 391">
          <a:extLst>
            <a:ext uri="{FF2B5EF4-FFF2-40B4-BE49-F238E27FC236}">
              <a16:creationId xmlns:a16="http://schemas.microsoft.com/office/drawing/2014/main" id="{00000000-0008-0000-0400-000088010000}"/>
            </a:ext>
          </a:extLst>
        </xdr:cNvPr>
        <xdr:cNvSpPr/>
      </xdr:nvSpPr>
      <xdr:spPr>
        <a:xfrm>
          <a:off x="3048000" y="13266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151147</xdr:rowOff>
    </xdr:from>
    <xdr:ext cx="762000" cy="259045"/>
    <xdr:sp macro="" textlink="">
      <xdr:nvSpPr>
        <xdr:cNvPr id="393" name="テキスト ボックス 392">
          <a:extLst>
            <a:ext uri="{FF2B5EF4-FFF2-40B4-BE49-F238E27FC236}">
              <a16:creationId xmlns:a16="http://schemas.microsoft.com/office/drawing/2014/main" id="{00000000-0008-0000-0400-000089010000}"/>
            </a:ext>
          </a:extLst>
        </xdr:cNvPr>
        <xdr:cNvSpPr txBox="1"/>
      </xdr:nvSpPr>
      <xdr:spPr>
        <a:xfrm>
          <a:off x="2717800" y="13352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78487</xdr:rowOff>
    </xdr:from>
    <xdr:to>
      <xdr:col>11</xdr:col>
      <xdr:colOff>60325</xdr:colOff>
      <xdr:row>78</xdr:row>
      <xdr:rowOff>8637</xdr:rowOff>
    </xdr:to>
    <xdr:sp macro="" textlink="">
      <xdr:nvSpPr>
        <xdr:cNvPr id="394" name="楕円 393">
          <a:extLst>
            <a:ext uri="{FF2B5EF4-FFF2-40B4-BE49-F238E27FC236}">
              <a16:creationId xmlns:a16="http://schemas.microsoft.com/office/drawing/2014/main" id="{00000000-0008-0000-0400-00008A010000}"/>
            </a:ext>
          </a:extLst>
        </xdr:cNvPr>
        <xdr:cNvSpPr/>
      </xdr:nvSpPr>
      <xdr:spPr>
        <a:xfrm>
          <a:off x="2159000" y="132801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164864</xdr:rowOff>
    </xdr:from>
    <xdr:ext cx="762000" cy="259045"/>
    <xdr:sp macro="" textlink="">
      <xdr:nvSpPr>
        <xdr:cNvPr id="395" name="テキスト ボックス 394">
          <a:extLst>
            <a:ext uri="{FF2B5EF4-FFF2-40B4-BE49-F238E27FC236}">
              <a16:creationId xmlns:a16="http://schemas.microsoft.com/office/drawing/2014/main" id="{00000000-0008-0000-0400-00008B010000}"/>
            </a:ext>
          </a:extLst>
        </xdr:cNvPr>
        <xdr:cNvSpPr txBox="1"/>
      </xdr:nvSpPr>
      <xdr:spPr>
        <a:xfrm>
          <a:off x="1828800" y="133665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128778</xdr:rowOff>
    </xdr:from>
    <xdr:to>
      <xdr:col>6</xdr:col>
      <xdr:colOff>171450</xdr:colOff>
      <xdr:row>78</xdr:row>
      <xdr:rowOff>58928</xdr:rowOff>
    </xdr:to>
    <xdr:sp macro="" textlink="">
      <xdr:nvSpPr>
        <xdr:cNvPr id="396" name="楕円 395">
          <a:extLst>
            <a:ext uri="{FF2B5EF4-FFF2-40B4-BE49-F238E27FC236}">
              <a16:creationId xmlns:a16="http://schemas.microsoft.com/office/drawing/2014/main" id="{00000000-0008-0000-0400-00008C010000}"/>
            </a:ext>
          </a:extLst>
        </xdr:cNvPr>
        <xdr:cNvSpPr/>
      </xdr:nvSpPr>
      <xdr:spPr>
        <a:xfrm>
          <a:off x="1270000" y="13330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43705</xdr:rowOff>
    </xdr:from>
    <xdr:ext cx="762000" cy="259045"/>
    <xdr:sp macro="" textlink="">
      <xdr:nvSpPr>
        <xdr:cNvPr id="397" name="テキスト ボックス 396">
          <a:extLst>
            <a:ext uri="{FF2B5EF4-FFF2-40B4-BE49-F238E27FC236}">
              <a16:creationId xmlns:a16="http://schemas.microsoft.com/office/drawing/2014/main" id="{00000000-0008-0000-0400-00008D010000}"/>
            </a:ext>
          </a:extLst>
        </xdr:cNvPr>
        <xdr:cNvSpPr txBox="1"/>
      </xdr:nvSpPr>
      <xdr:spPr>
        <a:xfrm>
          <a:off x="939800" y="13416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公債費以外の経常収支比率は前年度から</a:t>
          </a:r>
          <a:r>
            <a:rPr kumimoji="1" lang="en-US" altLang="ja-JP" sz="1300">
              <a:latin typeface="ＭＳ Ｐゴシック" panose="020B0600070205080204" pitchFamily="50" charset="-128"/>
              <a:ea typeface="ＭＳ Ｐゴシック" panose="020B0600070205080204" pitchFamily="50" charset="-128"/>
            </a:rPr>
            <a:t>0.5</a:t>
          </a:r>
          <a:r>
            <a:rPr kumimoji="1" lang="ja-JP" altLang="en-US" sz="1300">
              <a:latin typeface="ＭＳ Ｐゴシック" panose="020B0600070205080204" pitchFamily="50" charset="-128"/>
              <a:ea typeface="ＭＳ Ｐゴシック" panose="020B0600070205080204" pitchFamily="50" charset="-128"/>
            </a:rPr>
            <a:t>ポイント悪化し、類似団体を上回った。</a:t>
          </a:r>
        </a:p>
        <a:p>
          <a:r>
            <a:rPr kumimoji="1" lang="ja-JP" altLang="en-US" sz="1300">
              <a:latin typeface="ＭＳ Ｐゴシック" panose="020B0600070205080204" pitchFamily="50" charset="-128"/>
              <a:ea typeface="ＭＳ Ｐゴシック" panose="020B0600070205080204" pitchFamily="50" charset="-128"/>
            </a:rPr>
            <a:t>　引き続き、物件費や補助費等を中心に歳出を抑制することにより財政構造の弾力性の維持に努めていく。</a:t>
          </a:r>
        </a:p>
      </xdr:txBody>
    </xdr:sp>
    <xdr:clientData/>
  </xdr:twoCellAnchor>
  <xdr:oneCellAnchor>
    <xdr:from>
      <xdr:col>62</xdr:col>
      <xdr:colOff>6350</xdr:colOff>
      <xdr:row>69</xdr:row>
      <xdr:rowOff>107950</xdr:rowOff>
    </xdr:from>
    <xdr:ext cx="298543" cy="225703"/>
    <xdr:sp macro="" textlink="">
      <xdr:nvSpPr>
        <xdr:cNvPr id="409" name="テキスト ボックス 408">
          <a:extLst>
            <a:ext uri="{FF2B5EF4-FFF2-40B4-BE49-F238E27FC236}">
              <a16:creationId xmlns:a16="http://schemas.microsoft.com/office/drawing/2014/main" id="{00000000-0008-0000-0400-000099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0" name="直線コネクタ 409">
          <a:extLst>
            <a:ext uri="{FF2B5EF4-FFF2-40B4-BE49-F238E27FC236}">
              <a16:creationId xmlns:a16="http://schemas.microsoft.com/office/drawing/2014/main" id="{00000000-0008-0000-0400-00009A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1" name="テキスト ボックス 410">
          <a:extLst>
            <a:ext uri="{FF2B5EF4-FFF2-40B4-BE49-F238E27FC236}">
              <a16:creationId xmlns:a16="http://schemas.microsoft.com/office/drawing/2014/main" id="{00000000-0008-0000-0400-00009B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2" name="直線コネクタ 411">
          <a:extLst>
            <a:ext uri="{FF2B5EF4-FFF2-40B4-BE49-F238E27FC236}">
              <a16:creationId xmlns:a16="http://schemas.microsoft.com/office/drawing/2014/main" id="{00000000-0008-0000-0400-00009C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3" name="テキスト ボックス 412">
          <a:extLst>
            <a:ext uri="{FF2B5EF4-FFF2-40B4-BE49-F238E27FC236}">
              <a16:creationId xmlns:a16="http://schemas.microsoft.com/office/drawing/2014/main" id="{00000000-0008-0000-0400-00009D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5" name="テキスト ボックス 414">
          <a:extLst>
            <a:ext uri="{FF2B5EF4-FFF2-40B4-BE49-F238E27FC236}">
              <a16:creationId xmlns:a16="http://schemas.microsoft.com/office/drawing/2014/main" id="{00000000-0008-0000-0400-00009F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7" name="テキスト ボックス 416">
          <a:extLst>
            <a:ext uri="{FF2B5EF4-FFF2-40B4-BE49-F238E27FC236}">
              <a16:creationId xmlns:a16="http://schemas.microsoft.com/office/drawing/2014/main" id="{00000000-0008-0000-0400-0000A1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9" name="テキスト ボックス 418">
          <a:extLst>
            <a:ext uri="{FF2B5EF4-FFF2-40B4-BE49-F238E27FC236}">
              <a16:creationId xmlns:a16="http://schemas.microsoft.com/office/drawing/2014/main" id="{00000000-0008-0000-0400-0000A3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1" name="テキスト ボックス 420">
          <a:extLst>
            <a:ext uri="{FF2B5EF4-FFF2-40B4-BE49-F238E27FC236}">
              <a16:creationId xmlns:a16="http://schemas.microsoft.com/office/drawing/2014/main" id="{00000000-0008-0000-0400-0000A5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2" name="公債費以外グラフ枠">
          <a:extLst>
            <a:ext uri="{FF2B5EF4-FFF2-40B4-BE49-F238E27FC236}">
              <a16:creationId xmlns:a16="http://schemas.microsoft.com/office/drawing/2014/main" id="{00000000-0008-0000-0400-0000A6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154432</xdr:rowOff>
    </xdr:from>
    <xdr:to>
      <xdr:col>82</xdr:col>
      <xdr:colOff>107950</xdr:colOff>
      <xdr:row>81</xdr:row>
      <xdr:rowOff>147574</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flipV="1">
          <a:off x="16510000" y="12841732"/>
          <a:ext cx="0" cy="11932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119651</xdr:rowOff>
    </xdr:from>
    <xdr:ext cx="762000" cy="259045"/>
    <xdr:sp macro="" textlink="">
      <xdr:nvSpPr>
        <xdr:cNvPr id="424" name="公債費以外最小値テキスト">
          <a:extLst>
            <a:ext uri="{FF2B5EF4-FFF2-40B4-BE49-F238E27FC236}">
              <a16:creationId xmlns:a16="http://schemas.microsoft.com/office/drawing/2014/main" id="{00000000-0008-0000-0400-0000A8010000}"/>
            </a:ext>
          </a:extLst>
        </xdr:cNvPr>
        <xdr:cNvSpPr txBox="1"/>
      </xdr:nvSpPr>
      <xdr:spPr>
        <a:xfrm>
          <a:off x="16598900" y="14007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147574</xdr:rowOff>
    </xdr:from>
    <xdr:to>
      <xdr:col>82</xdr:col>
      <xdr:colOff>196850</xdr:colOff>
      <xdr:row>81</xdr:row>
      <xdr:rowOff>147574</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a:off x="16421100" y="14035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69359</xdr:rowOff>
    </xdr:from>
    <xdr:ext cx="762000" cy="259045"/>
    <xdr:sp macro="" textlink="">
      <xdr:nvSpPr>
        <xdr:cNvPr id="426" name="公債費以外最大値テキスト">
          <a:extLst>
            <a:ext uri="{FF2B5EF4-FFF2-40B4-BE49-F238E27FC236}">
              <a16:creationId xmlns:a16="http://schemas.microsoft.com/office/drawing/2014/main" id="{00000000-0008-0000-0400-0000AA010000}"/>
            </a:ext>
          </a:extLst>
        </xdr:cNvPr>
        <xdr:cNvSpPr txBox="1"/>
      </xdr:nvSpPr>
      <xdr:spPr>
        <a:xfrm>
          <a:off x="16598900" y="12585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154432</xdr:rowOff>
    </xdr:from>
    <xdr:to>
      <xdr:col>82</xdr:col>
      <xdr:colOff>196850</xdr:colOff>
      <xdr:row>74</xdr:row>
      <xdr:rowOff>154432</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a:off x="16421100" y="128417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77</xdr:row>
      <xdr:rowOff>124713</xdr:rowOff>
    </xdr:from>
    <xdr:to>
      <xdr:col>82</xdr:col>
      <xdr:colOff>107950</xdr:colOff>
      <xdr:row>77</xdr:row>
      <xdr:rowOff>147574</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a:off x="15671800" y="13326363"/>
          <a:ext cx="8382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99585</xdr:rowOff>
    </xdr:from>
    <xdr:ext cx="762000" cy="259045"/>
    <xdr:sp macro="" textlink="">
      <xdr:nvSpPr>
        <xdr:cNvPr id="429" name="公債費以外平均値テキスト">
          <a:extLst>
            <a:ext uri="{FF2B5EF4-FFF2-40B4-BE49-F238E27FC236}">
              <a16:creationId xmlns:a16="http://schemas.microsoft.com/office/drawing/2014/main" id="{00000000-0008-0000-0400-0000AD010000}"/>
            </a:ext>
          </a:extLst>
        </xdr:cNvPr>
        <xdr:cNvSpPr txBox="1"/>
      </xdr:nvSpPr>
      <xdr:spPr>
        <a:xfrm>
          <a:off x="16598900" y="131297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83058</xdr:rowOff>
    </xdr:from>
    <xdr:to>
      <xdr:col>82</xdr:col>
      <xdr:colOff>158750</xdr:colOff>
      <xdr:row>78</xdr:row>
      <xdr:rowOff>13208</xdr:rowOff>
    </xdr:to>
    <xdr:sp macro="" textlink="">
      <xdr:nvSpPr>
        <xdr:cNvPr id="430" name="フローチャート: 判断 429">
          <a:extLst>
            <a:ext uri="{FF2B5EF4-FFF2-40B4-BE49-F238E27FC236}">
              <a16:creationId xmlns:a16="http://schemas.microsoft.com/office/drawing/2014/main" id="{00000000-0008-0000-0400-0000AE010000}"/>
            </a:ext>
          </a:extLst>
        </xdr:cNvPr>
        <xdr:cNvSpPr/>
      </xdr:nvSpPr>
      <xdr:spPr>
        <a:xfrm>
          <a:off x="16459200" y="13284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77</xdr:row>
      <xdr:rowOff>74422</xdr:rowOff>
    </xdr:from>
    <xdr:to>
      <xdr:col>78</xdr:col>
      <xdr:colOff>69850</xdr:colOff>
      <xdr:row>77</xdr:row>
      <xdr:rowOff>124713</xdr:rowOff>
    </xdr:to>
    <xdr:cxnSp macro="">
      <xdr:nvCxnSpPr>
        <xdr:cNvPr id="431" name="直線コネクタ 430">
          <a:extLst>
            <a:ext uri="{FF2B5EF4-FFF2-40B4-BE49-F238E27FC236}">
              <a16:creationId xmlns:a16="http://schemas.microsoft.com/office/drawing/2014/main" id="{00000000-0008-0000-0400-0000AF010000}"/>
            </a:ext>
          </a:extLst>
        </xdr:cNvPr>
        <xdr:cNvCxnSpPr/>
      </xdr:nvCxnSpPr>
      <xdr:spPr>
        <a:xfrm>
          <a:off x="14782800" y="13276072"/>
          <a:ext cx="889000" cy="50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83058</xdr:rowOff>
    </xdr:from>
    <xdr:to>
      <xdr:col>78</xdr:col>
      <xdr:colOff>120650</xdr:colOff>
      <xdr:row>78</xdr:row>
      <xdr:rowOff>13208</xdr:rowOff>
    </xdr:to>
    <xdr:sp macro="" textlink="">
      <xdr:nvSpPr>
        <xdr:cNvPr id="432" name="フローチャート: 判断 431">
          <a:extLst>
            <a:ext uri="{FF2B5EF4-FFF2-40B4-BE49-F238E27FC236}">
              <a16:creationId xmlns:a16="http://schemas.microsoft.com/office/drawing/2014/main" id="{00000000-0008-0000-0400-0000B0010000}"/>
            </a:ext>
          </a:extLst>
        </xdr:cNvPr>
        <xdr:cNvSpPr/>
      </xdr:nvSpPr>
      <xdr:spPr>
        <a:xfrm>
          <a:off x="15621000" y="13284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169435</xdr:rowOff>
    </xdr:from>
    <xdr:ext cx="736600" cy="259045"/>
    <xdr:sp macro="" textlink="">
      <xdr:nvSpPr>
        <xdr:cNvPr id="433" name="テキスト ボックス 432">
          <a:extLst>
            <a:ext uri="{FF2B5EF4-FFF2-40B4-BE49-F238E27FC236}">
              <a16:creationId xmlns:a16="http://schemas.microsoft.com/office/drawing/2014/main" id="{00000000-0008-0000-0400-0000B1010000}"/>
            </a:ext>
          </a:extLst>
        </xdr:cNvPr>
        <xdr:cNvSpPr txBox="1"/>
      </xdr:nvSpPr>
      <xdr:spPr>
        <a:xfrm>
          <a:off x="15290800" y="133710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74422</xdr:rowOff>
    </xdr:from>
    <xdr:to>
      <xdr:col>73</xdr:col>
      <xdr:colOff>180975</xdr:colOff>
      <xdr:row>77</xdr:row>
      <xdr:rowOff>83565</xdr:rowOff>
    </xdr:to>
    <xdr:cxnSp macro="">
      <xdr:nvCxnSpPr>
        <xdr:cNvPr id="434" name="直線コネクタ 433">
          <a:extLst>
            <a:ext uri="{FF2B5EF4-FFF2-40B4-BE49-F238E27FC236}">
              <a16:creationId xmlns:a16="http://schemas.microsoft.com/office/drawing/2014/main" id="{00000000-0008-0000-0400-0000B2010000}"/>
            </a:ext>
          </a:extLst>
        </xdr:cNvPr>
        <xdr:cNvCxnSpPr/>
      </xdr:nvCxnSpPr>
      <xdr:spPr>
        <a:xfrm flipV="1">
          <a:off x="13893800" y="13276072"/>
          <a:ext cx="889000" cy="9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46482</xdr:rowOff>
    </xdr:from>
    <xdr:to>
      <xdr:col>74</xdr:col>
      <xdr:colOff>31750</xdr:colOff>
      <xdr:row>77</xdr:row>
      <xdr:rowOff>148082</xdr:rowOff>
    </xdr:to>
    <xdr:sp macro="" textlink="">
      <xdr:nvSpPr>
        <xdr:cNvPr id="435" name="フローチャート: 判断 434">
          <a:extLst>
            <a:ext uri="{FF2B5EF4-FFF2-40B4-BE49-F238E27FC236}">
              <a16:creationId xmlns:a16="http://schemas.microsoft.com/office/drawing/2014/main" id="{00000000-0008-0000-0400-0000B3010000}"/>
            </a:ext>
          </a:extLst>
        </xdr:cNvPr>
        <xdr:cNvSpPr/>
      </xdr:nvSpPr>
      <xdr:spPr>
        <a:xfrm>
          <a:off x="14732000" y="13248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132859</xdr:rowOff>
    </xdr:from>
    <xdr:ext cx="7620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4401800" y="13334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19558</xdr:rowOff>
    </xdr:from>
    <xdr:to>
      <xdr:col>69</xdr:col>
      <xdr:colOff>92075</xdr:colOff>
      <xdr:row>77</xdr:row>
      <xdr:rowOff>83565</xdr:rowOff>
    </xdr:to>
    <xdr:cxnSp macro="">
      <xdr:nvCxnSpPr>
        <xdr:cNvPr id="437" name="直線コネクタ 436">
          <a:extLst>
            <a:ext uri="{FF2B5EF4-FFF2-40B4-BE49-F238E27FC236}">
              <a16:creationId xmlns:a16="http://schemas.microsoft.com/office/drawing/2014/main" id="{00000000-0008-0000-0400-0000B5010000}"/>
            </a:ext>
          </a:extLst>
        </xdr:cNvPr>
        <xdr:cNvCxnSpPr/>
      </xdr:nvCxnSpPr>
      <xdr:spPr>
        <a:xfrm>
          <a:off x="13004800" y="13221208"/>
          <a:ext cx="889000" cy="64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41911</xdr:rowOff>
    </xdr:from>
    <xdr:to>
      <xdr:col>69</xdr:col>
      <xdr:colOff>142875</xdr:colOff>
      <xdr:row>77</xdr:row>
      <xdr:rowOff>143511</xdr:rowOff>
    </xdr:to>
    <xdr:sp macro="" textlink="">
      <xdr:nvSpPr>
        <xdr:cNvPr id="438" name="フローチャート: 判断 437">
          <a:extLst>
            <a:ext uri="{FF2B5EF4-FFF2-40B4-BE49-F238E27FC236}">
              <a16:creationId xmlns:a16="http://schemas.microsoft.com/office/drawing/2014/main" id="{00000000-0008-0000-0400-0000B6010000}"/>
            </a:ext>
          </a:extLst>
        </xdr:cNvPr>
        <xdr:cNvSpPr/>
      </xdr:nvSpPr>
      <xdr:spPr>
        <a:xfrm>
          <a:off x="13843000" y="1324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128288</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3512800" y="13329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19050</xdr:rowOff>
    </xdr:from>
    <xdr:to>
      <xdr:col>65</xdr:col>
      <xdr:colOff>53975</xdr:colOff>
      <xdr:row>77</xdr:row>
      <xdr:rowOff>120650</xdr:rowOff>
    </xdr:to>
    <xdr:sp macro="" textlink="">
      <xdr:nvSpPr>
        <xdr:cNvPr id="440" name="フローチャート: 判断 439">
          <a:extLst>
            <a:ext uri="{FF2B5EF4-FFF2-40B4-BE49-F238E27FC236}">
              <a16:creationId xmlns:a16="http://schemas.microsoft.com/office/drawing/2014/main" id="{00000000-0008-0000-0400-0000B8010000}"/>
            </a:ext>
          </a:extLst>
        </xdr:cNvPr>
        <xdr:cNvSpPr/>
      </xdr:nvSpPr>
      <xdr:spPr>
        <a:xfrm>
          <a:off x="12954000" y="1322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105427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2623800" y="1330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96774</xdr:rowOff>
    </xdr:from>
    <xdr:to>
      <xdr:col>82</xdr:col>
      <xdr:colOff>158750</xdr:colOff>
      <xdr:row>78</xdr:row>
      <xdr:rowOff>26924</xdr:rowOff>
    </xdr:to>
    <xdr:sp macro="" textlink="">
      <xdr:nvSpPr>
        <xdr:cNvPr id="447" name="楕円 446">
          <a:extLst>
            <a:ext uri="{FF2B5EF4-FFF2-40B4-BE49-F238E27FC236}">
              <a16:creationId xmlns:a16="http://schemas.microsoft.com/office/drawing/2014/main" id="{00000000-0008-0000-0400-0000BF010000}"/>
            </a:ext>
          </a:extLst>
        </xdr:cNvPr>
        <xdr:cNvSpPr/>
      </xdr:nvSpPr>
      <xdr:spPr>
        <a:xfrm>
          <a:off x="16459200" y="13298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77</xdr:row>
      <xdr:rowOff>68851</xdr:rowOff>
    </xdr:from>
    <xdr:ext cx="762000" cy="259045"/>
    <xdr:sp macro="" textlink="">
      <xdr:nvSpPr>
        <xdr:cNvPr id="448" name="公債費以外該当値テキスト">
          <a:extLst>
            <a:ext uri="{FF2B5EF4-FFF2-40B4-BE49-F238E27FC236}">
              <a16:creationId xmlns:a16="http://schemas.microsoft.com/office/drawing/2014/main" id="{00000000-0008-0000-0400-0000C0010000}"/>
            </a:ext>
          </a:extLst>
        </xdr:cNvPr>
        <xdr:cNvSpPr txBox="1"/>
      </xdr:nvSpPr>
      <xdr:spPr>
        <a:xfrm>
          <a:off x="16598900" y="13270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73913</xdr:rowOff>
    </xdr:from>
    <xdr:to>
      <xdr:col>78</xdr:col>
      <xdr:colOff>120650</xdr:colOff>
      <xdr:row>78</xdr:row>
      <xdr:rowOff>4063</xdr:rowOff>
    </xdr:to>
    <xdr:sp macro="" textlink="">
      <xdr:nvSpPr>
        <xdr:cNvPr id="449" name="楕円 448">
          <a:extLst>
            <a:ext uri="{FF2B5EF4-FFF2-40B4-BE49-F238E27FC236}">
              <a16:creationId xmlns:a16="http://schemas.microsoft.com/office/drawing/2014/main" id="{00000000-0008-0000-0400-0000C1010000}"/>
            </a:ext>
          </a:extLst>
        </xdr:cNvPr>
        <xdr:cNvSpPr/>
      </xdr:nvSpPr>
      <xdr:spPr>
        <a:xfrm>
          <a:off x="15621000" y="132755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14240</xdr:rowOff>
    </xdr:from>
    <xdr:ext cx="736600" cy="259045"/>
    <xdr:sp macro="" textlink="">
      <xdr:nvSpPr>
        <xdr:cNvPr id="450" name="テキスト ボックス 449">
          <a:extLst>
            <a:ext uri="{FF2B5EF4-FFF2-40B4-BE49-F238E27FC236}">
              <a16:creationId xmlns:a16="http://schemas.microsoft.com/office/drawing/2014/main" id="{00000000-0008-0000-0400-0000C2010000}"/>
            </a:ext>
          </a:extLst>
        </xdr:cNvPr>
        <xdr:cNvSpPr txBox="1"/>
      </xdr:nvSpPr>
      <xdr:spPr>
        <a:xfrm>
          <a:off x="15290800" y="130444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23622</xdr:rowOff>
    </xdr:from>
    <xdr:to>
      <xdr:col>74</xdr:col>
      <xdr:colOff>31750</xdr:colOff>
      <xdr:row>77</xdr:row>
      <xdr:rowOff>125222</xdr:rowOff>
    </xdr:to>
    <xdr:sp macro="" textlink="">
      <xdr:nvSpPr>
        <xdr:cNvPr id="451" name="楕円 450">
          <a:extLst>
            <a:ext uri="{FF2B5EF4-FFF2-40B4-BE49-F238E27FC236}">
              <a16:creationId xmlns:a16="http://schemas.microsoft.com/office/drawing/2014/main" id="{00000000-0008-0000-0400-0000C3010000}"/>
            </a:ext>
          </a:extLst>
        </xdr:cNvPr>
        <xdr:cNvSpPr/>
      </xdr:nvSpPr>
      <xdr:spPr>
        <a:xfrm>
          <a:off x="14732000" y="13225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135399</xdr:rowOff>
    </xdr:from>
    <xdr:ext cx="762000" cy="259045"/>
    <xdr:sp macro="" textlink="">
      <xdr:nvSpPr>
        <xdr:cNvPr id="452" name="テキスト ボックス 451">
          <a:extLst>
            <a:ext uri="{FF2B5EF4-FFF2-40B4-BE49-F238E27FC236}">
              <a16:creationId xmlns:a16="http://schemas.microsoft.com/office/drawing/2014/main" id="{00000000-0008-0000-0400-0000C4010000}"/>
            </a:ext>
          </a:extLst>
        </xdr:cNvPr>
        <xdr:cNvSpPr txBox="1"/>
      </xdr:nvSpPr>
      <xdr:spPr>
        <a:xfrm>
          <a:off x="14401800" y="12994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32765</xdr:rowOff>
    </xdr:from>
    <xdr:to>
      <xdr:col>69</xdr:col>
      <xdr:colOff>142875</xdr:colOff>
      <xdr:row>77</xdr:row>
      <xdr:rowOff>134365</xdr:rowOff>
    </xdr:to>
    <xdr:sp macro="" textlink="">
      <xdr:nvSpPr>
        <xdr:cNvPr id="453" name="楕円 452">
          <a:extLst>
            <a:ext uri="{FF2B5EF4-FFF2-40B4-BE49-F238E27FC236}">
              <a16:creationId xmlns:a16="http://schemas.microsoft.com/office/drawing/2014/main" id="{00000000-0008-0000-0400-0000C5010000}"/>
            </a:ext>
          </a:extLst>
        </xdr:cNvPr>
        <xdr:cNvSpPr/>
      </xdr:nvSpPr>
      <xdr:spPr>
        <a:xfrm>
          <a:off x="13843000" y="13234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144542</xdr:rowOff>
    </xdr:from>
    <xdr:ext cx="762000" cy="259045"/>
    <xdr:sp macro="" textlink="">
      <xdr:nvSpPr>
        <xdr:cNvPr id="454" name="テキスト ボックス 453">
          <a:extLst>
            <a:ext uri="{FF2B5EF4-FFF2-40B4-BE49-F238E27FC236}">
              <a16:creationId xmlns:a16="http://schemas.microsoft.com/office/drawing/2014/main" id="{00000000-0008-0000-0400-0000C6010000}"/>
            </a:ext>
          </a:extLst>
        </xdr:cNvPr>
        <xdr:cNvSpPr txBox="1"/>
      </xdr:nvSpPr>
      <xdr:spPr>
        <a:xfrm>
          <a:off x="13512800" y="13003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140208</xdr:rowOff>
    </xdr:from>
    <xdr:to>
      <xdr:col>65</xdr:col>
      <xdr:colOff>53975</xdr:colOff>
      <xdr:row>77</xdr:row>
      <xdr:rowOff>70358</xdr:rowOff>
    </xdr:to>
    <xdr:sp macro="" textlink="">
      <xdr:nvSpPr>
        <xdr:cNvPr id="455" name="楕円 454">
          <a:extLst>
            <a:ext uri="{FF2B5EF4-FFF2-40B4-BE49-F238E27FC236}">
              <a16:creationId xmlns:a16="http://schemas.microsoft.com/office/drawing/2014/main" id="{00000000-0008-0000-0400-0000C7010000}"/>
            </a:ext>
          </a:extLst>
        </xdr:cNvPr>
        <xdr:cNvSpPr/>
      </xdr:nvSpPr>
      <xdr:spPr>
        <a:xfrm>
          <a:off x="12954000" y="13170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80535</xdr:rowOff>
    </xdr:from>
    <xdr:ext cx="762000" cy="259045"/>
    <xdr:sp macro="" textlink="">
      <xdr:nvSpPr>
        <xdr:cNvPr id="456" name="テキスト ボックス 455">
          <a:extLst>
            <a:ext uri="{FF2B5EF4-FFF2-40B4-BE49-F238E27FC236}">
              <a16:creationId xmlns:a16="http://schemas.microsoft.com/office/drawing/2014/main" id="{00000000-0008-0000-0400-0000C8010000}"/>
            </a:ext>
          </a:extLst>
        </xdr:cNvPr>
        <xdr:cNvSpPr txBox="1"/>
      </xdr:nvSpPr>
      <xdr:spPr>
        <a:xfrm>
          <a:off x="12623800" y="12939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静岡県袋井市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a:extLst>
            <a:ext uri="{FF2B5EF4-FFF2-40B4-BE49-F238E27FC236}">
              <a16:creationId xmlns:a16="http://schemas.microsoft.com/office/drawing/2014/main" id="{00000000-0008-0000-0500-00002D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a:extLst>
            <a:ext uri="{FF2B5EF4-FFF2-40B4-BE49-F238E27FC236}">
              <a16:creationId xmlns:a16="http://schemas.microsoft.com/office/drawing/2014/main" id="{00000000-0008-0000-0500-00002E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13952</xdr:rowOff>
    </xdr:from>
    <xdr:to>
      <xdr:col>29</xdr:col>
      <xdr:colOff>127000</xdr:colOff>
      <xdr:row>20</xdr:row>
      <xdr:rowOff>20222</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flipV="1">
          <a:off x="5651500" y="1947527"/>
          <a:ext cx="0" cy="154932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163749</xdr:rowOff>
    </xdr:from>
    <xdr:ext cx="762000" cy="259045"/>
    <xdr:sp macro="" textlink="">
      <xdr:nvSpPr>
        <xdr:cNvPr id="48" name="人口1人当たり決算額の推移最小値テキスト130">
          <a:extLst>
            <a:ext uri="{FF2B5EF4-FFF2-40B4-BE49-F238E27FC236}">
              <a16:creationId xmlns:a16="http://schemas.microsoft.com/office/drawing/2014/main" id="{00000000-0008-0000-0500-000030000000}"/>
            </a:ext>
          </a:extLst>
        </xdr:cNvPr>
        <xdr:cNvSpPr txBox="1"/>
      </xdr:nvSpPr>
      <xdr:spPr>
        <a:xfrm>
          <a:off x="5740400" y="34689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46,956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20222</xdr:rowOff>
    </xdr:from>
    <xdr:to>
      <xdr:col>30</xdr:col>
      <xdr:colOff>25400</xdr:colOff>
      <xdr:row>20</xdr:row>
      <xdr:rowOff>20222</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349684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100329</xdr:rowOff>
    </xdr:from>
    <xdr:ext cx="762000" cy="259045"/>
    <xdr:sp macro="" textlink="">
      <xdr:nvSpPr>
        <xdr:cNvPr id="50" name="人口1人当たり決算額の推移最大値テキスト130">
          <a:extLst>
            <a:ext uri="{FF2B5EF4-FFF2-40B4-BE49-F238E27FC236}">
              <a16:creationId xmlns:a16="http://schemas.microsoft.com/office/drawing/2014/main" id="{00000000-0008-0000-0500-000032000000}"/>
            </a:ext>
          </a:extLst>
        </xdr:cNvPr>
        <xdr:cNvSpPr txBox="1"/>
      </xdr:nvSpPr>
      <xdr:spPr>
        <a:xfrm>
          <a:off x="5740400" y="16910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141,840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13952</xdr:rowOff>
    </xdr:from>
    <xdr:to>
      <xdr:col>30</xdr:col>
      <xdr:colOff>25400</xdr:colOff>
      <xdr:row>11</xdr:row>
      <xdr:rowOff>13952</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a:off x="5562600" y="194752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42951</xdr:rowOff>
    </xdr:from>
    <xdr:to>
      <xdr:col>29</xdr:col>
      <xdr:colOff>127000</xdr:colOff>
      <xdr:row>18</xdr:row>
      <xdr:rowOff>51524</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flipV="1">
          <a:off x="5003800" y="3176676"/>
          <a:ext cx="647700" cy="857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1135</xdr:rowOff>
    </xdr:from>
    <xdr:ext cx="762000" cy="259045"/>
    <xdr:sp macro="" textlink="">
      <xdr:nvSpPr>
        <xdr:cNvPr id="53" name="人口1人当たり決算額の推移平均値テキスト130">
          <a:extLst>
            <a:ext uri="{FF2B5EF4-FFF2-40B4-BE49-F238E27FC236}">
              <a16:creationId xmlns:a16="http://schemas.microsoft.com/office/drawing/2014/main" id="{00000000-0008-0000-0500-000035000000}"/>
            </a:ext>
          </a:extLst>
        </xdr:cNvPr>
        <xdr:cNvSpPr txBox="1"/>
      </xdr:nvSpPr>
      <xdr:spPr>
        <a:xfrm>
          <a:off x="5740400" y="27919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156058</xdr:rowOff>
    </xdr:from>
    <xdr:to>
      <xdr:col>29</xdr:col>
      <xdr:colOff>177800</xdr:colOff>
      <xdr:row>17</xdr:row>
      <xdr:rowOff>86208</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5600700" y="29468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51524</xdr:rowOff>
    </xdr:from>
    <xdr:to>
      <xdr:col>26</xdr:col>
      <xdr:colOff>50800</xdr:colOff>
      <xdr:row>18</xdr:row>
      <xdr:rowOff>55410</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bwMode="auto">
        <a:xfrm flipV="1">
          <a:off x="4305300" y="3185249"/>
          <a:ext cx="698500" cy="388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11533</xdr:rowOff>
    </xdr:from>
    <xdr:to>
      <xdr:col>26</xdr:col>
      <xdr:colOff>101600</xdr:colOff>
      <xdr:row>17</xdr:row>
      <xdr:rowOff>113133</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4953000" y="297380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123310</xdr:rowOff>
    </xdr:from>
    <xdr:ext cx="736600" cy="259045"/>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4622800" y="27426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55410</xdr:rowOff>
    </xdr:from>
    <xdr:to>
      <xdr:col>22</xdr:col>
      <xdr:colOff>114300</xdr:colOff>
      <xdr:row>18</xdr:row>
      <xdr:rowOff>61125</xdr:rowOff>
    </xdr:to>
    <xdr:cxnSp macro="">
      <xdr:nvCxnSpPr>
        <xdr:cNvPr id="58" name="直線コネクタ 57">
          <a:extLst>
            <a:ext uri="{FF2B5EF4-FFF2-40B4-BE49-F238E27FC236}">
              <a16:creationId xmlns:a16="http://schemas.microsoft.com/office/drawing/2014/main" id="{00000000-0008-0000-0500-00003A000000}"/>
            </a:ext>
          </a:extLst>
        </xdr:cNvPr>
        <xdr:cNvCxnSpPr/>
      </xdr:nvCxnSpPr>
      <xdr:spPr bwMode="auto">
        <a:xfrm flipV="1">
          <a:off x="3606800" y="3189135"/>
          <a:ext cx="698500" cy="571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31944</xdr:rowOff>
    </xdr:from>
    <xdr:to>
      <xdr:col>22</xdr:col>
      <xdr:colOff>165100</xdr:colOff>
      <xdr:row>17</xdr:row>
      <xdr:rowOff>133544</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4254500" y="29942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143721</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3924300" y="27630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61125</xdr:rowOff>
    </xdr:from>
    <xdr:to>
      <xdr:col>18</xdr:col>
      <xdr:colOff>177800</xdr:colOff>
      <xdr:row>18</xdr:row>
      <xdr:rowOff>102453</xdr:rowOff>
    </xdr:to>
    <xdr:cxnSp macro="">
      <xdr:nvCxnSpPr>
        <xdr:cNvPr id="61" name="直線コネクタ 60">
          <a:extLst>
            <a:ext uri="{FF2B5EF4-FFF2-40B4-BE49-F238E27FC236}">
              <a16:creationId xmlns:a16="http://schemas.microsoft.com/office/drawing/2014/main" id="{00000000-0008-0000-0500-00003D000000}"/>
            </a:ext>
          </a:extLst>
        </xdr:cNvPr>
        <xdr:cNvCxnSpPr/>
      </xdr:nvCxnSpPr>
      <xdr:spPr bwMode="auto">
        <a:xfrm flipV="1">
          <a:off x="2908300" y="3194850"/>
          <a:ext cx="698500" cy="4132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49563</xdr:rowOff>
    </xdr:from>
    <xdr:to>
      <xdr:col>19</xdr:col>
      <xdr:colOff>38100</xdr:colOff>
      <xdr:row>17</xdr:row>
      <xdr:rowOff>151163</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3556000" y="301183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161340</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3225800" y="2780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63981</xdr:rowOff>
    </xdr:from>
    <xdr:to>
      <xdr:col>15</xdr:col>
      <xdr:colOff>101600</xdr:colOff>
      <xdr:row>17</xdr:row>
      <xdr:rowOff>165581</xdr:rowOff>
    </xdr:to>
    <xdr:sp macro="" textlink="">
      <xdr:nvSpPr>
        <xdr:cNvPr id="64" name="フローチャート: 判断 63">
          <a:extLst>
            <a:ext uri="{FF2B5EF4-FFF2-40B4-BE49-F238E27FC236}">
              <a16:creationId xmlns:a16="http://schemas.microsoft.com/office/drawing/2014/main" id="{00000000-0008-0000-0500-000040000000}"/>
            </a:ext>
          </a:extLst>
        </xdr:cNvPr>
        <xdr:cNvSpPr/>
      </xdr:nvSpPr>
      <xdr:spPr bwMode="auto">
        <a:xfrm>
          <a:off x="2857500" y="30262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4308</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2527300" y="2795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163601</xdr:rowOff>
    </xdr:from>
    <xdr:to>
      <xdr:col>29</xdr:col>
      <xdr:colOff>177800</xdr:colOff>
      <xdr:row>18</xdr:row>
      <xdr:rowOff>93751</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5600700" y="312587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135678</xdr:rowOff>
    </xdr:from>
    <xdr:ext cx="762000" cy="259045"/>
    <xdr:sp macro="" textlink="">
      <xdr:nvSpPr>
        <xdr:cNvPr id="72" name="人口1人当たり決算額の推移該当値テキスト130">
          <a:extLst>
            <a:ext uri="{FF2B5EF4-FFF2-40B4-BE49-F238E27FC236}">
              <a16:creationId xmlns:a16="http://schemas.microsoft.com/office/drawing/2014/main" id="{00000000-0008-0000-0500-000048000000}"/>
            </a:ext>
          </a:extLst>
        </xdr:cNvPr>
        <xdr:cNvSpPr txBox="1"/>
      </xdr:nvSpPr>
      <xdr:spPr>
        <a:xfrm>
          <a:off x="5740400" y="3097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66,564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724</xdr:rowOff>
    </xdr:from>
    <xdr:to>
      <xdr:col>26</xdr:col>
      <xdr:colOff>101600</xdr:colOff>
      <xdr:row>18</xdr:row>
      <xdr:rowOff>102324</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953000" y="313444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87101</xdr:rowOff>
    </xdr:from>
    <xdr:ext cx="7366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4622800" y="32208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4610</xdr:rowOff>
    </xdr:from>
    <xdr:to>
      <xdr:col>22</xdr:col>
      <xdr:colOff>165100</xdr:colOff>
      <xdr:row>18</xdr:row>
      <xdr:rowOff>106210</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4254500" y="313833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90987</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924300" y="32247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10325</xdr:rowOff>
    </xdr:from>
    <xdr:to>
      <xdr:col>19</xdr:col>
      <xdr:colOff>38100</xdr:colOff>
      <xdr:row>18</xdr:row>
      <xdr:rowOff>111925</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3556000" y="314405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96702</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3225800" y="3230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65,451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51653</xdr:rowOff>
    </xdr:from>
    <xdr:to>
      <xdr:col>15</xdr:col>
      <xdr:colOff>101600</xdr:colOff>
      <xdr:row>18</xdr:row>
      <xdr:rowOff>153253</xdr:rowOff>
    </xdr:to>
    <xdr:sp macro="" textlink="">
      <xdr:nvSpPr>
        <xdr:cNvPr id="79" name="楕円 78">
          <a:extLst>
            <a:ext uri="{FF2B5EF4-FFF2-40B4-BE49-F238E27FC236}">
              <a16:creationId xmlns:a16="http://schemas.microsoft.com/office/drawing/2014/main" id="{00000000-0008-0000-0500-00004F000000}"/>
            </a:ext>
          </a:extLst>
        </xdr:cNvPr>
        <xdr:cNvSpPr/>
      </xdr:nvSpPr>
      <xdr:spPr bwMode="auto">
        <a:xfrm>
          <a:off x="2857500" y="318537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138030</xdr:rowOff>
    </xdr:from>
    <xdr:ext cx="762000" cy="259045"/>
    <xdr:sp macro="" textlink="">
      <xdr:nvSpPr>
        <xdr:cNvPr id="80" name="テキスト ボックス 79">
          <a:extLst>
            <a:ext uri="{FF2B5EF4-FFF2-40B4-BE49-F238E27FC236}">
              <a16:creationId xmlns:a16="http://schemas.microsoft.com/office/drawing/2014/main" id="{00000000-0008-0000-0500-000050000000}"/>
            </a:ext>
          </a:extLst>
        </xdr:cNvPr>
        <xdr:cNvSpPr txBox="1"/>
      </xdr:nvSpPr>
      <xdr:spPr>
        <a:xfrm>
          <a:off x="2527300" y="3271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a:extLst>
            <a:ext uri="{FF2B5EF4-FFF2-40B4-BE49-F238E27FC236}">
              <a16:creationId xmlns:a16="http://schemas.microsoft.com/office/drawing/2014/main" id="{00000000-0008-0000-0500-000052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a:extLst>
            <a:ext uri="{FF2B5EF4-FFF2-40B4-BE49-F238E27FC236}">
              <a16:creationId xmlns:a16="http://schemas.microsoft.com/office/drawing/2014/main" id="{00000000-0008-0000-0500-000054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a:extLst>
            <a:ext uri="{FF2B5EF4-FFF2-40B4-BE49-F238E27FC236}">
              <a16:creationId xmlns:a16="http://schemas.microsoft.com/office/drawing/2014/main" id="{00000000-0008-0000-0500-000055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a:extLst>
            <a:ext uri="{FF2B5EF4-FFF2-40B4-BE49-F238E27FC236}">
              <a16:creationId xmlns:a16="http://schemas.microsoft.com/office/drawing/2014/main" id="{00000000-0008-0000-0500-00005B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a:extLst>
            <a:ext uri="{FF2B5EF4-FFF2-40B4-BE49-F238E27FC236}">
              <a16:creationId xmlns:a16="http://schemas.microsoft.com/office/drawing/2014/main" id="{00000000-0008-0000-0500-00005C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a:extLst>
            <a:ext uri="{FF2B5EF4-FFF2-40B4-BE49-F238E27FC236}">
              <a16:creationId xmlns:a16="http://schemas.microsoft.com/office/drawing/2014/main" id="{00000000-0008-0000-0500-00005D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5" name="テキスト ボックス 104">
          <a:extLst>
            <a:ext uri="{FF2B5EF4-FFF2-40B4-BE49-F238E27FC236}">
              <a16:creationId xmlns:a16="http://schemas.microsoft.com/office/drawing/2014/main" id="{00000000-0008-0000-0500-000069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7" name="テキスト ボックス 106">
          <a:extLst>
            <a:ext uri="{FF2B5EF4-FFF2-40B4-BE49-F238E27FC236}">
              <a16:creationId xmlns:a16="http://schemas.microsoft.com/office/drawing/2014/main" id="{00000000-0008-0000-0500-00006B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8" name="人口1人当たり決算額の推移グラフ枠445">
          <a:extLst>
            <a:ext uri="{FF2B5EF4-FFF2-40B4-BE49-F238E27FC236}">
              <a16:creationId xmlns:a16="http://schemas.microsoft.com/office/drawing/2014/main" id="{00000000-0008-0000-0500-00006C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317043</xdr:rowOff>
    </xdr:from>
    <xdr:to>
      <xdr:col>29</xdr:col>
      <xdr:colOff>127000</xdr:colOff>
      <xdr:row>38</xdr:row>
      <xdr:rowOff>170738</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flipV="1">
          <a:off x="5651500" y="6241593"/>
          <a:ext cx="0" cy="139674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142815</xdr:rowOff>
    </xdr:from>
    <xdr:ext cx="762000" cy="259045"/>
    <xdr:sp macro="" textlink="">
      <xdr:nvSpPr>
        <xdr:cNvPr id="110" name="人口1人当たり決算額の推移最小値テキスト445">
          <a:extLst>
            <a:ext uri="{FF2B5EF4-FFF2-40B4-BE49-F238E27FC236}">
              <a16:creationId xmlns:a16="http://schemas.microsoft.com/office/drawing/2014/main" id="{00000000-0008-0000-0500-00006E000000}"/>
            </a:ext>
          </a:extLst>
        </xdr:cNvPr>
        <xdr:cNvSpPr txBox="1"/>
      </xdr:nvSpPr>
      <xdr:spPr>
        <a:xfrm>
          <a:off x="5740400" y="7610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170738</xdr:rowOff>
    </xdr:from>
    <xdr:to>
      <xdr:col>30</xdr:col>
      <xdr:colOff>25400</xdr:colOff>
      <xdr:row>38</xdr:row>
      <xdr:rowOff>170738</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a:off x="5562600" y="763833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60520</xdr:rowOff>
    </xdr:from>
    <xdr:ext cx="762000" cy="259045"/>
    <xdr:sp macro="" textlink="">
      <xdr:nvSpPr>
        <xdr:cNvPr id="112" name="人口1人当たり決算額の推移最大値テキスト445">
          <a:extLst>
            <a:ext uri="{FF2B5EF4-FFF2-40B4-BE49-F238E27FC236}">
              <a16:creationId xmlns:a16="http://schemas.microsoft.com/office/drawing/2014/main" id="{00000000-0008-0000-0500-000070000000}"/>
            </a:ext>
          </a:extLst>
        </xdr:cNvPr>
        <xdr:cNvSpPr txBox="1"/>
      </xdr:nvSpPr>
      <xdr:spPr>
        <a:xfrm>
          <a:off x="5740400" y="59850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34,512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317043</xdr:rowOff>
    </xdr:from>
    <xdr:to>
      <xdr:col>30</xdr:col>
      <xdr:colOff>25400</xdr:colOff>
      <xdr:row>33</xdr:row>
      <xdr:rowOff>317043</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a:off x="5562600" y="624159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145441</xdr:rowOff>
    </xdr:from>
    <xdr:to>
      <xdr:col>29</xdr:col>
      <xdr:colOff>127000</xdr:colOff>
      <xdr:row>37</xdr:row>
      <xdr:rowOff>17043</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a:off x="5003800" y="7098691"/>
          <a:ext cx="647700" cy="4305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242384</xdr:rowOff>
    </xdr:from>
    <xdr:ext cx="762000" cy="259045"/>
    <xdr:sp macro="" textlink="">
      <xdr:nvSpPr>
        <xdr:cNvPr id="115" name="人口1人当たり決算額の推移平均値テキスト445">
          <a:extLst>
            <a:ext uri="{FF2B5EF4-FFF2-40B4-BE49-F238E27FC236}">
              <a16:creationId xmlns:a16="http://schemas.microsoft.com/office/drawing/2014/main" id="{00000000-0008-0000-0500-000073000000}"/>
            </a:ext>
          </a:extLst>
        </xdr:cNvPr>
        <xdr:cNvSpPr txBox="1"/>
      </xdr:nvSpPr>
      <xdr:spPr>
        <a:xfrm>
          <a:off x="5740400" y="68527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54407</xdr:rowOff>
    </xdr:from>
    <xdr:to>
      <xdr:col>29</xdr:col>
      <xdr:colOff>177800</xdr:colOff>
      <xdr:row>36</xdr:row>
      <xdr:rowOff>156007</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5600700" y="700765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22758</xdr:rowOff>
    </xdr:from>
    <xdr:to>
      <xdr:col>26</xdr:col>
      <xdr:colOff>50800</xdr:colOff>
      <xdr:row>36</xdr:row>
      <xdr:rowOff>145441</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a:off x="4305300" y="6976008"/>
          <a:ext cx="698500" cy="12268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55131</xdr:rowOff>
    </xdr:from>
    <xdr:to>
      <xdr:col>26</xdr:col>
      <xdr:colOff>101600</xdr:colOff>
      <xdr:row>36</xdr:row>
      <xdr:rowOff>156731</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953000" y="700838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166908</xdr:rowOff>
    </xdr:from>
    <xdr:ext cx="7366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4622800" y="67772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18453</xdr:rowOff>
    </xdr:from>
    <xdr:to>
      <xdr:col>22</xdr:col>
      <xdr:colOff>114300</xdr:colOff>
      <xdr:row>36</xdr:row>
      <xdr:rowOff>22758</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a:off x="3606800" y="6971703"/>
          <a:ext cx="698500" cy="430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37947</xdr:rowOff>
    </xdr:from>
    <xdr:to>
      <xdr:col>22</xdr:col>
      <xdr:colOff>165100</xdr:colOff>
      <xdr:row>36</xdr:row>
      <xdr:rowOff>139547</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4254500" y="699119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124324</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924300" y="70775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5042</xdr:rowOff>
    </xdr:from>
    <xdr:to>
      <xdr:col>18</xdr:col>
      <xdr:colOff>177800</xdr:colOff>
      <xdr:row>36</xdr:row>
      <xdr:rowOff>18453</xdr:rowOff>
    </xdr:to>
    <xdr:cxnSp macro="">
      <xdr:nvCxnSpPr>
        <xdr:cNvPr id="123" name="直線コネクタ 122">
          <a:extLst>
            <a:ext uri="{FF2B5EF4-FFF2-40B4-BE49-F238E27FC236}">
              <a16:creationId xmlns:a16="http://schemas.microsoft.com/office/drawing/2014/main" id="{00000000-0008-0000-0500-00007B000000}"/>
            </a:ext>
          </a:extLst>
        </xdr:cNvPr>
        <xdr:cNvCxnSpPr/>
      </xdr:nvCxnSpPr>
      <xdr:spPr bwMode="auto">
        <a:xfrm>
          <a:off x="2908300" y="6958292"/>
          <a:ext cx="698500" cy="134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7506</xdr:rowOff>
    </xdr:from>
    <xdr:to>
      <xdr:col>19</xdr:col>
      <xdr:colOff>38100</xdr:colOff>
      <xdr:row>36</xdr:row>
      <xdr:rowOff>109106</xdr:rowOff>
    </xdr:to>
    <xdr:sp macro="" textlink="">
      <xdr:nvSpPr>
        <xdr:cNvPr id="124" name="フローチャート: 判断 123">
          <a:extLst>
            <a:ext uri="{FF2B5EF4-FFF2-40B4-BE49-F238E27FC236}">
              <a16:creationId xmlns:a16="http://schemas.microsoft.com/office/drawing/2014/main" id="{00000000-0008-0000-0500-00007C000000}"/>
            </a:ext>
          </a:extLst>
        </xdr:cNvPr>
        <xdr:cNvSpPr/>
      </xdr:nvSpPr>
      <xdr:spPr bwMode="auto">
        <a:xfrm>
          <a:off x="3556000" y="69607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93883</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3225800" y="7047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336880</xdr:rowOff>
    </xdr:from>
    <xdr:to>
      <xdr:col>15</xdr:col>
      <xdr:colOff>101600</xdr:colOff>
      <xdr:row>36</xdr:row>
      <xdr:rowOff>95580</xdr:rowOff>
    </xdr:to>
    <xdr:sp macro="" textlink="">
      <xdr:nvSpPr>
        <xdr:cNvPr id="126" name="フローチャート: 判断 125">
          <a:extLst>
            <a:ext uri="{FF2B5EF4-FFF2-40B4-BE49-F238E27FC236}">
              <a16:creationId xmlns:a16="http://schemas.microsoft.com/office/drawing/2014/main" id="{00000000-0008-0000-0500-00007E000000}"/>
            </a:ext>
          </a:extLst>
        </xdr:cNvPr>
        <xdr:cNvSpPr/>
      </xdr:nvSpPr>
      <xdr:spPr bwMode="auto">
        <a:xfrm>
          <a:off x="2857500" y="69472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80357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2527300" y="7033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137693</xdr:rowOff>
    </xdr:from>
    <xdr:to>
      <xdr:col>29</xdr:col>
      <xdr:colOff>177800</xdr:colOff>
      <xdr:row>37</xdr:row>
      <xdr:rowOff>67843</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5600700" y="709094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36</xdr:row>
      <xdr:rowOff>109770</xdr:rowOff>
    </xdr:from>
    <xdr:ext cx="762000" cy="259045"/>
    <xdr:sp macro="" textlink="">
      <xdr:nvSpPr>
        <xdr:cNvPr id="134" name="人口1人当たり決算額の推移該当値テキスト445">
          <a:extLst>
            <a:ext uri="{FF2B5EF4-FFF2-40B4-BE49-F238E27FC236}">
              <a16:creationId xmlns:a16="http://schemas.microsoft.com/office/drawing/2014/main" id="{00000000-0008-0000-0500-000086000000}"/>
            </a:ext>
          </a:extLst>
        </xdr:cNvPr>
        <xdr:cNvSpPr txBox="1"/>
      </xdr:nvSpPr>
      <xdr:spPr>
        <a:xfrm>
          <a:off x="5740400" y="7063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10,886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94641</xdr:rowOff>
    </xdr:from>
    <xdr:to>
      <xdr:col>26</xdr:col>
      <xdr:colOff>101600</xdr:colOff>
      <xdr:row>37</xdr:row>
      <xdr:rowOff>24791</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4953000" y="704789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9568</xdr:rowOff>
    </xdr:from>
    <xdr:ext cx="7366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4622800" y="71342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314858</xdr:rowOff>
    </xdr:from>
    <xdr:to>
      <xdr:col>22</xdr:col>
      <xdr:colOff>165100</xdr:colOff>
      <xdr:row>36</xdr:row>
      <xdr:rowOff>73558</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4254500" y="692520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83735</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3924300" y="6694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310553</xdr:rowOff>
    </xdr:from>
    <xdr:to>
      <xdr:col>19</xdr:col>
      <xdr:colOff>38100</xdr:colOff>
      <xdr:row>36</xdr:row>
      <xdr:rowOff>69253</xdr:rowOff>
    </xdr:to>
    <xdr:sp macro="" textlink="">
      <xdr:nvSpPr>
        <xdr:cNvPr id="139" name="楕円 138">
          <a:extLst>
            <a:ext uri="{FF2B5EF4-FFF2-40B4-BE49-F238E27FC236}">
              <a16:creationId xmlns:a16="http://schemas.microsoft.com/office/drawing/2014/main" id="{00000000-0008-0000-0500-00008B000000}"/>
            </a:ext>
          </a:extLst>
        </xdr:cNvPr>
        <xdr:cNvSpPr/>
      </xdr:nvSpPr>
      <xdr:spPr bwMode="auto">
        <a:xfrm>
          <a:off x="3556000" y="692090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79430</xdr:rowOff>
    </xdr:from>
    <xdr:ext cx="762000" cy="259045"/>
    <xdr:sp macro="" textlink="">
      <xdr:nvSpPr>
        <xdr:cNvPr id="140" name="テキスト ボックス 139">
          <a:extLst>
            <a:ext uri="{FF2B5EF4-FFF2-40B4-BE49-F238E27FC236}">
              <a16:creationId xmlns:a16="http://schemas.microsoft.com/office/drawing/2014/main" id="{00000000-0008-0000-0500-00008C000000}"/>
            </a:ext>
          </a:extLst>
        </xdr:cNvPr>
        <xdr:cNvSpPr txBox="1"/>
      </xdr:nvSpPr>
      <xdr:spPr>
        <a:xfrm>
          <a:off x="3225800" y="66897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297142</xdr:rowOff>
    </xdr:from>
    <xdr:to>
      <xdr:col>15</xdr:col>
      <xdr:colOff>101600</xdr:colOff>
      <xdr:row>36</xdr:row>
      <xdr:rowOff>55842</xdr:rowOff>
    </xdr:to>
    <xdr:sp macro="" textlink="">
      <xdr:nvSpPr>
        <xdr:cNvPr id="141" name="楕円 140">
          <a:extLst>
            <a:ext uri="{FF2B5EF4-FFF2-40B4-BE49-F238E27FC236}">
              <a16:creationId xmlns:a16="http://schemas.microsoft.com/office/drawing/2014/main" id="{00000000-0008-0000-0500-00008D000000}"/>
            </a:ext>
          </a:extLst>
        </xdr:cNvPr>
        <xdr:cNvSpPr/>
      </xdr:nvSpPr>
      <xdr:spPr bwMode="auto">
        <a:xfrm>
          <a:off x="2857500" y="69074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66019</xdr:rowOff>
    </xdr:from>
    <xdr:ext cx="762000" cy="259045"/>
    <xdr:sp macro="" textlink="">
      <xdr:nvSpPr>
        <xdr:cNvPr id="142" name="テキスト ボックス 141">
          <a:extLst>
            <a:ext uri="{FF2B5EF4-FFF2-40B4-BE49-F238E27FC236}">
              <a16:creationId xmlns:a16="http://schemas.microsoft.com/office/drawing/2014/main" id="{00000000-0008-0000-0500-00008E000000}"/>
            </a:ext>
          </a:extLst>
        </xdr:cNvPr>
        <xdr:cNvSpPr txBox="1"/>
      </xdr:nvSpPr>
      <xdr:spPr>
        <a:xfrm>
          <a:off x="2527300" y="6676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静岡県袋井市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88,286
83,592
108.33
47,051,114
45,565,867
1,076,053
20,269,913
30,567,375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6.7
49.8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80,205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72644</xdr:rowOff>
    </xdr:from>
    <xdr:to>
      <xdr:col>24</xdr:col>
      <xdr:colOff>62865</xdr:colOff>
      <xdr:row>38</xdr:row>
      <xdr:rowOff>104019</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387594"/>
          <a:ext cx="1270" cy="12315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107846</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622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45,873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104019</xdr:rowOff>
    </xdr:from>
    <xdr:to>
      <xdr:col>24</xdr:col>
      <xdr:colOff>152400</xdr:colOff>
      <xdr:row>38</xdr:row>
      <xdr:rowOff>104019</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619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19321</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51628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110,520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72644</xdr:rowOff>
    </xdr:from>
    <xdr:to>
      <xdr:col>24</xdr:col>
      <xdr:colOff>152400</xdr:colOff>
      <xdr:row>31</xdr:row>
      <xdr:rowOff>72644</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3875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94380</xdr:rowOff>
    </xdr:from>
    <xdr:to>
      <xdr:col>24</xdr:col>
      <xdr:colOff>63500</xdr:colOff>
      <xdr:row>38</xdr:row>
      <xdr:rowOff>21171</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6438030"/>
          <a:ext cx="838200" cy="98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119454</xdr:rowOff>
    </xdr:from>
    <xdr:ext cx="534377"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59487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96577</xdr:rowOff>
    </xdr:from>
    <xdr:to>
      <xdr:col>24</xdr:col>
      <xdr:colOff>114300</xdr:colOff>
      <xdr:row>36</xdr:row>
      <xdr:rowOff>26727</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6097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21171</xdr:rowOff>
    </xdr:from>
    <xdr:to>
      <xdr:col>19</xdr:col>
      <xdr:colOff>177800</xdr:colOff>
      <xdr:row>38</xdr:row>
      <xdr:rowOff>31134</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6536271"/>
          <a:ext cx="889000" cy="99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64154</xdr:rowOff>
    </xdr:from>
    <xdr:to>
      <xdr:col>20</xdr:col>
      <xdr:colOff>38100</xdr:colOff>
      <xdr:row>36</xdr:row>
      <xdr:rowOff>165754</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236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10831</xdr:rowOff>
    </xdr:from>
    <xdr:ext cx="534377"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530111" y="6011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161189</xdr:rowOff>
    </xdr:from>
    <xdr:to>
      <xdr:col>15</xdr:col>
      <xdr:colOff>50800</xdr:colOff>
      <xdr:row>38</xdr:row>
      <xdr:rowOff>31134</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a:off x="2019300" y="6504839"/>
          <a:ext cx="889000" cy="413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76575</xdr:rowOff>
    </xdr:from>
    <xdr:to>
      <xdr:col>15</xdr:col>
      <xdr:colOff>101600</xdr:colOff>
      <xdr:row>37</xdr:row>
      <xdr:rowOff>6725</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248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23252</xdr:rowOff>
    </xdr:from>
    <xdr:ext cx="534377"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41111" y="60240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161189</xdr:rowOff>
    </xdr:from>
    <xdr:to>
      <xdr:col>10</xdr:col>
      <xdr:colOff>114300</xdr:colOff>
      <xdr:row>38</xdr:row>
      <xdr:rowOff>19342</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6504839"/>
          <a:ext cx="889000" cy="29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91834</xdr:rowOff>
    </xdr:from>
    <xdr:to>
      <xdr:col>10</xdr:col>
      <xdr:colOff>165100</xdr:colOff>
      <xdr:row>37</xdr:row>
      <xdr:rowOff>21984</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264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38511</xdr:rowOff>
    </xdr:from>
    <xdr:ext cx="534377"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52111" y="6039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87928</xdr:rowOff>
    </xdr:from>
    <xdr:to>
      <xdr:col>6</xdr:col>
      <xdr:colOff>38100</xdr:colOff>
      <xdr:row>37</xdr:row>
      <xdr:rowOff>18078</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260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34605</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035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43580</xdr:rowOff>
    </xdr:from>
    <xdr:to>
      <xdr:col>24</xdr:col>
      <xdr:colOff>114300</xdr:colOff>
      <xdr:row>37</xdr:row>
      <xdr:rowOff>145180</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6387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22007</xdr:rowOff>
    </xdr:from>
    <xdr:ext cx="534377"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6365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141821</xdr:rowOff>
    </xdr:from>
    <xdr:to>
      <xdr:col>20</xdr:col>
      <xdr:colOff>38100</xdr:colOff>
      <xdr:row>38</xdr:row>
      <xdr:rowOff>71971</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6485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38</xdr:row>
      <xdr:rowOff>63098</xdr:rowOff>
    </xdr:from>
    <xdr:ext cx="534377"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530111" y="6578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151784</xdr:rowOff>
    </xdr:from>
    <xdr:to>
      <xdr:col>15</xdr:col>
      <xdr:colOff>101600</xdr:colOff>
      <xdr:row>38</xdr:row>
      <xdr:rowOff>81935</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6495434"/>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38</xdr:row>
      <xdr:rowOff>73061</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41111" y="65881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110388</xdr:rowOff>
    </xdr:from>
    <xdr:to>
      <xdr:col>10</xdr:col>
      <xdr:colOff>165100</xdr:colOff>
      <xdr:row>38</xdr:row>
      <xdr:rowOff>40539</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6454038"/>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31666</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52111" y="65467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139992</xdr:rowOff>
    </xdr:from>
    <xdr:to>
      <xdr:col>6</xdr:col>
      <xdr:colOff>38100</xdr:colOff>
      <xdr:row>38</xdr:row>
      <xdr:rowOff>70142</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6483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61269</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63111" y="6576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139700</xdr:rowOff>
    </xdr:from>
    <xdr:to>
      <xdr:col>28</xdr:col>
      <xdr:colOff>114300</xdr:colOff>
      <xdr:row>58</xdr:row>
      <xdr:rowOff>139700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57</xdr:row>
      <xdr:rowOff>168927</xdr:rowOff>
    </xdr:from>
    <xdr:ext cx="53129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230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物件費グラフ枠">
          <a:extLst>
            <a:ext uri="{FF2B5EF4-FFF2-40B4-BE49-F238E27FC236}">
              <a16:creationId xmlns:a16="http://schemas.microsoft.com/office/drawing/2014/main" id="{00000000-0008-0000-0600-00006F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57166</xdr:rowOff>
    </xdr:from>
    <xdr:to>
      <xdr:col>24</xdr:col>
      <xdr:colOff>62865</xdr:colOff>
      <xdr:row>59</xdr:row>
      <xdr:rowOff>78901</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flipV="1">
          <a:off x="4633595" y="8801116"/>
          <a:ext cx="1270" cy="13933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82728</xdr:rowOff>
    </xdr:from>
    <xdr:ext cx="534377" cy="259045"/>
    <xdr:sp macro="" textlink="">
      <xdr:nvSpPr>
        <xdr:cNvPr id="113" name="物件費最小値テキスト">
          <a:extLst>
            <a:ext uri="{FF2B5EF4-FFF2-40B4-BE49-F238E27FC236}">
              <a16:creationId xmlns:a16="http://schemas.microsoft.com/office/drawing/2014/main" id="{00000000-0008-0000-0600-000071000000}"/>
            </a:ext>
          </a:extLst>
        </xdr:cNvPr>
        <xdr:cNvSpPr txBox="1"/>
      </xdr:nvSpPr>
      <xdr:spPr>
        <a:xfrm>
          <a:off x="4686300" y="10198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37,899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78901</xdr:rowOff>
    </xdr:from>
    <xdr:to>
      <xdr:col>24</xdr:col>
      <xdr:colOff>152400</xdr:colOff>
      <xdr:row>59</xdr:row>
      <xdr:rowOff>78901</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a:off x="4546600" y="101944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3843</xdr:rowOff>
    </xdr:from>
    <xdr:ext cx="599010" cy="259045"/>
    <xdr:sp macro="" textlink="">
      <xdr:nvSpPr>
        <xdr:cNvPr id="115" name="物件費最大値テキスト">
          <a:extLst>
            <a:ext uri="{FF2B5EF4-FFF2-40B4-BE49-F238E27FC236}">
              <a16:creationId xmlns:a16="http://schemas.microsoft.com/office/drawing/2014/main" id="{00000000-0008-0000-0600-000073000000}"/>
            </a:ext>
          </a:extLst>
        </xdr:cNvPr>
        <xdr:cNvSpPr txBox="1"/>
      </xdr:nvSpPr>
      <xdr:spPr>
        <a:xfrm>
          <a:off x="4686300" y="85763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190,276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57166</xdr:rowOff>
    </xdr:from>
    <xdr:to>
      <xdr:col>24</xdr:col>
      <xdr:colOff>152400</xdr:colOff>
      <xdr:row>51</xdr:row>
      <xdr:rowOff>57166</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a:off x="4546600" y="88011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145150</xdr:rowOff>
    </xdr:from>
    <xdr:to>
      <xdr:col>24</xdr:col>
      <xdr:colOff>63500</xdr:colOff>
      <xdr:row>58</xdr:row>
      <xdr:rowOff>35376</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flipV="1">
          <a:off x="3797300" y="9917800"/>
          <a:ext cx="838200" cy="61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93580</xdr:rowOff>
    </xdr:from>
    <xdr:ext cx="534377" cy="259045"/>
    <xdr:sp macro="" textlink="">
      <xdr:nvSpPr>
        <xdr:cNvPr id="118" name="物件費平均値テキスト">
          <a:extLst>
            <a:ext uri="{FF2B5EF4-FFF2-40B4-BE49-F238E27FC236}">
              <a16:creationId xmlns:a16="http://schemas.microsoft.com/office/drawing/2014/main" id="{00000000-0008-0000-0600-000076000000}"/>
            </a:ext>
          </a:extLst>
        </xdr:cNvPr>
        <xdr:cNvSpPr txBox="1"/>
      </xdr:nvSpPr>
      <xdr:spPr>
        <a:xfrm>
          <a:off x="4686300" y="98662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115153</xdr:rowOff>
    </xdr:from>
    <xdr:to>
      <xdr:col>24</xdr:col>
      <xdr:colOff>114300</xdr:colOff>
      <xdr:row>58</xdr:row>
      <xdr:rowOff>45303</xdr:rowOff>
    </xdr:to>
    <xdr:sp macro="" textlink="">
      <xdr:nvSpPr>
        <xdr:cNvPr id="119" name="フローチャート: 判断 118">
          <a:extLst>
            <a:ext uri="{FF2B5EF4-FFF2-40B4-BE49-F238E27FC236}">
              <a16:creationId xmlns:a16="http://schemas.microsoft.com/office/drawing/2014/main" id="{00000000-0008-0000-0600-000077000000}"/>
            </a:ext>
          </a:extLst>
        </xdr:cNvPr>
        <xdr:cNvSpPr/>
      </xdr:nvSpPr>
      <xdr:spPr>
        <a:xfrm>
          <a:off x="4584700" y="9887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35376</xdr:rowOff>
    </xdr:from>
    <xdr:to>
      <xdr:col>19</xdr:col>
      <xdr:colOff>177800</xdr:colOff>
      <xdr:row>58</xdr:row>
      <xdr:rowOff>53298</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flipV="1">
          <a:off x="2908300" y="9979476"/>
          <a:ext cx="889000" cy="17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127552</xdr:rowOff>
    </xdr:from>
    <xdr:to>
      <xdr:col>20</xdr:col>
      <xdr:colOff>38100</xdr:colOff>
      <xdr:row>58</xdr:row>
      <xdr:rowOff>57702</xdr:rowOff>
    </xdr:to>
    <xdr:sp macro="" textlink="">
      <xdr:nvSpPr>
        <xdr:cNvPr id="121" name="フローチャート: 判断 120">
          <a:extLst>
            <a:ext uri="{FF2B5EF4-FFF2-40B4-BE49-F238E27FC236}">
              <a16:creationId xmlns:a16="http://schemas.microsoft.com/office/drawing/2014/main" id="{00000000-0008-0000-0600-000079000000}"/>
            </a:ext>
          </a:extLst>
        </xdr:cNvPr>
        <xdr:cNvSpPr/>
      </xdr:nvSpPr>
      <xdr:spPr>
        <a:xfrm>
          <a:off x="3746500" y="99002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74229</xdr:rowOff>
    </xdr:from>
    <xdr:ext cx="534377" cy="259045"/>
    <xdr:sp macro="" textlink="">
      <xdr:nvSpPr>
        <xdr:cNvPr id="122" name="テキスト ボックス 121">
          <a:extLst>
            <a:ext uri="{FF2B5EF4-FFF2-40B4-BE49-F238E27FC236}">
              <a16:creationId xmlns:a16="http://schemas.microsoft.com/office/drawing/2014/main" id="{00000000-0008-0000-0600-00007A000000}"/>
            </a:ext>
          </a:extLst>
        </xdr:cNvPr>
        <xdr:cNvSpPr txBox="1"/>
      </xdr:nvSpPr>
      <xdr:spPr>
        <a:xfrm>
          <a:off x="3530111" y="9675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41118</xdr:rowOff>
    </xdr:from>
    <xdr:to>
      <xdr:col>15</xdr:col>
      <xdr:colOff>50800</xdr:colOff>
      <xdr:row>58</xdr:row>
      <xdr:rowOff>53298</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a:off x="2019300" y="9985218"/>
          <a:ext cx="889000" cy="12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153338</xdr:rowOff>
    </xdr:from>
    <xdr:to>
      <xdr:col>15</xdr:col>
      <xdr:colOff>101600</xdr:colOff>
      <xdr:row>58</xdr:row>
      <xdr:rowOff>83488</xdr:rowOff>
    </xdr:to>
    <xdr:sp macro="" textlink="">
      <xdr:nvSpPr>
        <xdr:cNvPr id="124" name="フローチャート: 判断 123">
          <a:extLst>
            <a:ext uri="{FF2B5EF4-FFF2-40B4-BE49-F238E27FC236}">
              <a16:creationId xmlns:a16="http://schemas.microsoft.com/office/drawing/2014/main" id="{00000000-0008-0000-0600-00007C000000}"/>
            </a:ext>
          </a:extLst>
        </xdr:cNvPr>
        <xdr:cNvSpPr/>
      </xdr:nvSpPr>
      <xdr:spPr>
        <a:xfrm>
          <a:off x="2857500" y="9925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100015</xdr:rowOff>
    </xdr:from>
    <xdr:ext cx="534377" cy="259045"/>
    <xdr:sp macro="" textlink="">
      <xdr:nvSpPr>
        <xdr:cNvPr id="125" name="テキスト ボックス 124">
          <a:extLst>
            <a:ext uri="{FF2B5EF4-FFF2-40B4-BE49-F238E27FC236}">
              <a16:creationId xmlns:a16="http://schemas.microsoft.com/office/drawing/2014/main" id="{00000000-0008-0000-0600-00007D000000}"/>
            </a:ext>
          </a:extLst>
        </xdr:cNvPr>
        <xdr:cNvSpPr txBox="1"/>
      </xdr:nvSpPr>
      <xdr:spPr>
        <a:xfrm>
          <a:off x="2641111" y="97012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18423</xdr:rowOff>
    </xdr:from>
    <xdr:to>
      <xdr:col>10</xdr:col>
      <xdr:colOff>114300</xdr:colOff>
      <xdr:row>58</xdr:row>
      <xdr:rowOff>41118</xdr:rowOff>
    </xdr:to>
    <xdr:cxnSp macro="">
      <xdr:nvCxnSpPr>
        <xdr:cNvPr id="126" name="直線コネクタ 125">
          <a:extLst>
            <a:ext uri="{FF2B5EF4-FFF2-40B4-BE49-F238E27FC236}">
              <a16:creationId xmlns:a16="http://schemas.microsoft.com/office/drawing/2014/main" id="{00000000-0008-0000-0600-00007E000000}"/>
            </a:ext>
          </a:extLst>
        </xdr:cNvPr>
        <xdr:cNvCxnSpPr/>
      </xdr:nvCxnSpPr>
      <xdr:spPr>
        <a:xfrm>
          <a:off x="1130300" y="9962523"/>
          <a:ext cx="889000" cy="22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155139</xdr:rowOff>
    </xdr:from>
    <xdr:to>
      <xdr:col>10</xdr:col>
      <xdr:colOff>165100</xdr:colOff>
      <xdr:row>58</xdr:row>
      <xdr:rowOff>85289</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1968500" y="9927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101816</xdr:rowOff>
    </xdr:from>
    <xdr:ext cx="534377"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1752111" y="9703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102415</xdr:rowOff>
    </xdr:from>
    <xdr:to>
      <xdr:col>6</xdr:col>
      <xdr:colOff>38100</xdr:colOff>
      <xdr:row>58</xdr:row>
      <xdr:rowOff>32565</xdr:rowOff>
    </xdr:to>
    <xdr:sp macro="" textlink="">
      <xdr:nvSpPr>
        <xdr:cNvPr id="129" name="フローチャート: 判断 128">
          <a:extLst>
            <a:ext uri="{FF2B5EF4-FFF2-40B4-BE49-F238E27FC236}">
              <a16:creationId xmlns:a16="http://schemas.microsoft.com/office/drawing/2014/main" id="{00000000-0008-0000-0600-000081000000}"/>
            </a:ext>
          </a:extLst>
        </xdr:cNvPr>
        <xdr:cNvSpPr/>
      </xdr:nvSpPr>
      <xdr:spPr>
        <a:xfrm>
          <a:off x="1079500" y="9875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49092</xdr:rowOff>
    </xdr:from>
    <xdr:ext cx="534377"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863111" y="9650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94350</xdr:rowOff>
    </xdr:from>
    <xdr:to>
      <xdr:col>24</xdr:col>
      <xdr:colOff>114300</xdr:colOff>
      <xdr:row>58</xdr:row>
      <xdr:rowOff>24500</xdr:rowOff>
    </xdr:to>
    <xdr:sp macro="" textlink="">
      <xdr:nvSpPr>
        <xdr:cNvPr id="136" name="楕円 135">
          <a:extLst>
            <a:ext uri="{FF2B5EF4-FFF2-40B4-BE49-F238E27FC236}">
              <a16:creationId xmlns:a16="http://schemas.microsoft.com/office/drawing/2014/main" id="{00000000-0008-0000-0600-000088000000}"/>
            </a:ext>
          </a:extLst>
        </xdr:cNvPr>
        <xdr:cNvSpPr/>
      </xdr:nvSpPr>
      <xdr:spPr>
        <a:xfrm>
          <a:off x="4584700" y="9867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117227</xdr:rowOff>
    </xdr:from>
    <xdr:ext cx="534377" cy="259045"/>
    <xdr:sp macro="" textlink="">
      <xdr:nvSpPr>
        <xdr:cNvPr id="137" name="物件費該当値テキスト">
          <a:extLst>
            <a:ext uri="{FF2B5EF4-FFF2-40B4-BE49-F238E27FC236}">
              <a16:creationId xmlns:a16="http://schemas.microsoft.com/office/drawing/2014/main" id="{00000000-0008-0000-0600-000089000000}"/>
            </a:ext>
          </a:extLst>
        </xdr:cNvPr>
        <xdr:cNvSpPr txBox="1"/>
      </xdr:nvSpPr>
      <xdr:spPr>
        <a:xfrm>
          <a:off x="4686300" y="9718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156026</xdr:rowOff>
    </xdr:from>
    <xdr:to>
      <xdr:col>20</xdr:col>
      <xdr:colOff>38100</xdr:colOff>
      <xdr:row>58</xdr:row>
      <xdr:rowOff>86176</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3746500" y="9928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77303</xdr:rowOff>
    </xdr:from>
    <xdr:ext cx="534377"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3530111" y="10021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2498</xdr:rowOff>
    </xdr:from>
    <xdr:to>
      <xdr:col>15</xdr:col>
      <xdr:colOff>101600</xdr:colOff>
      <xdr:row>58</xdr:row>
      <xdr:rowOff>104098</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2857500" y="99465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95225</xdr:rowOff>
    </xdr:from>
    <xdr:ext cx="534377"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2641111" y="10039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161768</xdr:rowOff>
    </xdr:from>
    <xdr:to>
      <xdr:col>10</xdr:col>
      <xdr:colOff>165100</xdr:colOff>
      <xdr:row>58</xdr:row>
      <xdr:rowOff>91918</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1968500" y="9934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83045</xdr:rowOff>
    </xdr:from>
    <xdr:ext cx="534377"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1752111" y="10027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139073</xdr:rowOff>
    </xdr:from>
    <xdr:to>
      <xdr:col>6</xdr:col>
      <xdr:colOff>38100</xdr:colOff>
      <xdr:row>58</xdr:row>
      <xdr:rowOff>69223</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1079500" y="9911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60350</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863111" y="10004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a:extLst>
            <a:ext uri="{FF2B5EF4-FFF2-40B4-BE49-F238E27FC236}">
              <a16:creationId xmlns:a16="http://schemas.microsoft.com/office/drawing/2014/main" id="{00000000-0008-0000-0600-00009A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a:extLst>
            <a:ext uri="{FF2B5EF4-FFF2-40B4-BE49-F238E27FC236}">
              <a16:creationId xmlns:a16="http://schemas.microsoft.com/office/drawing/2014/main" id="{00000000-0008-0000-0600-00009B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25400</xdr:rowOff>
    </xdr:from>
    <xdr:to>
      <xdr:col>28</xdr:col>
      <xdr:colOff>114300</xdr:colOff>
      <xdr:row>78</xdr:row>
      <xdr:rowOff>25400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54627</xdr:rowOff>
    </xdr:from>
    <xdr:ext cx="248786" cy="259045"/>
    <xdr:sp macro="" textlink="">
      <xdr:nvSpPr>
        <xdr:cNvPr id="157" name="テキスト ボックス 156">
          <a:extLst>
            <a:ext uri="{FF2B5EF4-FFF2-40B4-BE49-F238E27FC236}">
              <a16:creationId xmlns:a16="http://schemas.microsoft.com/office/drawing/2014/main" id="{00000000-0008-0000-0600-00009D000000}"/>
            </a:ext>
          </a:extLst>
        </xdr:cNvPr>
        <xdr:cNvSpPr txBox="1"/>
      </xdr:nvSpPr>
      <xdr:spPr>
        <a:xfrm>
          <a:off x="513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70</xdr:row>
      <xdr:rowOff>111777</xdr:rowOff>
    </xdr:from>
    <xdr:ext cx="53129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230701" y="12113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4" name="維持補修費グラフ枠">
          <a:extLst>
            <a:ext uri="{FF2B5EF4-FFF2-40B4-BE49-F238E27FC236}">
              <a16:creationId xmlns:a16="http://schemas.microsoft.com/office/drawing/2014/main" id="{00000000-0008-0000-0600-0000A4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23685</xdr:rowOff>
    </xdr:from>
    <xdr:to>
      <xdr:col>24</xdr:col>
      <xdr:colOff>62865</xdr:colOff>
      <xdr:row>78</xdr:row>
      <xdr:rowOff>425</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flipV="1">
          <a:off x="4633595" y="12196635"/>
          <a:ext cx="1270" cy="11768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4252</xdr:rowOff>
    </xdr:from>
    <xdr:ext cx="378565" cy="259045"/>
    <xdr:sp macro="" textlink="">
      <xdr:nvSpPr>
        <xdr:cNvPr id="166" name="維持補修費最小値テキスト">
          <a:extLst>
            <a:ext uri="{FF2B5EF4-FFF2-40B4-BE49-F238E27FC236}">
              <a16:creationId xmlns:a16="http://schemas.microsoft.com/office/drawing/2014/main" id="{00000000-0008-0000-0600-0000A6000000}"/>
            </a:ext>
          </a:extLst>
        </xdr:cNvPr>
        <xdr:cNvSpPr txBox="1"/>
      </xdr:nvSpPr>
      <xdr:spPr>
        <a:xfrm>
          <a:off x="4686300" y="133773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425</xdr:rowOff>
    </xdr:from>
    <xdr:to>
      <xdr:col>24</xdr:col>
      <xdr:colOff>152400</xdr:colOff>
      <xdr:row>78</xdr:row>
      <xdr:rowOff>425</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4546600" y="133735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141812</xdr:rowOff>
    </xdr:from>
    <xdr:ext cx="534377" cy="259045"/>
    <xdr:sp macro="" textlink="">
      <xdr:nvSpPr>
        <xdr:cNvPr id="168" name="維持補修費最大値テキスト">
          <a:extLst>
            <a:ext uri="{FF2B5EF4-FFF2-40B4-BE49-F238E27FC236}">
              <a16:creationId xmlns:a16="http://schemas.microsoft.com/office/drawing/2014/main" id="{00000000-0008-0000-0600-0000A8000000}"/>
            </a:ext>
          </a:extLst>
        </xdr:cNvPr>
        <xdr:cNvSpPr txBox="1"/>
      </xdr:nvSpPr>
      <xdr:spPr>
        <a:xfrm>
          <a:off x="4686300" y="11971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21,030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23685</xdr:rowOff>
    </xdr:from>
    <xdr:to>
      <xdr:col>24</xdr:col>
      <xdr:colOff>152400</xdr:colOff>
      <xdr:row>71</xdr:row>
      <xdr:rowOff>23685</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4546600" y="121966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38088</xdr:rowOff>
    </xdr:from>
    <xdr:to>
      <xdr:col>24</xdr:col>
      <xdr:colOff>63500</xdr:colOff>
      <xdr:row>77</xdr:row>
      <xdr:rowOff>83865</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flipV="1">
          <a:off x="3797300" y="13239738"/>
          <a:ext cx="838200" cy="457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61542</xdr:rowOff>
    </xdr:from>
    <xdr:ext cx="469744" cy="259045"/>
    <xdr:sp macro="" textlink="">
      <xdr:nvSpPr>
        <xdr:cNvPr id="171" name="維持補修費平均値テキスト">
          <a:extLst>
            <a:ext uri="{FF2B5EF4-FFF2-40B4-BE49-F238E27FC236}">
              <a16:creationId xmlns:a16="http://schemas.microsoft.com/office/drawing/2014/main" id="{00000000-0008-0000-0600-0000AB000000}"/>
            </a:ext>
          </a:extLst>
        </xdr:cNvPr>
        <xdr:cNvSpPr txBox="1"/>
      </xdr:nvSpPr>
      <xdr:spPr>
        <a:xfrm>
          <a:off x="4686300" y="1292029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38666</xdr:rowOff>
    </xdr:from>
    <xdr:to>
      <xdr:col>24</xdr:col>
      <xdr:colOff>114300</xdr:colOff>
      <xdr:row>76</xdr:row>
      <xdr:rowOff>140266</xdr:rowOff>
    </xdr:to>
    <xdr:sp macro="" textlink="">
      <xdr:nvSpPr>
        <xdr:cNvPr id="172" name="フローチャート: 判断 171">
          <a:extLst>
            <a:ext uri="{FF2B5EF4-FFF2-40B4-BE49-F238E27FC236}">
              <a16:creationId xmlns:a16="http://schemas.microsoft.com/office/drawing/2014/main" id="{00000000-0008-0000-0600-0000AC000000}"/>
            </a:ext>
          </a:extLst>
        </xdr:cNvPr>
        <xdr:cNvSpPr/>
      </xdr:nvSpPr>
      <xdr:spPr>
        <a:xfrm>
          <a:off x="4584700" y="13068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83865</xdr:rowOff>
    </xdr:from>
    <xdr:to>
      <xdr:col>19</xdr:col>
      <xdr:colOff>177800</xdr:colOff>
      <xdr:row>77</xdr:row>
      <xdr:rowOff>103239</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flipV="1">
          <a:off x="2908300" y="13285515"/>
          <a:ext cx="889000" cy="19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95186</xdr:rowOff>
    </xdr:from>
    <xdr:to>
      <xdr:col>20</xdr:col>
      <xdr:colOff>38100</xdr:colOff>
      <xdr:row>77</xdr:row>
      <xdr:rowOff>25336</xdr:rowOff>
    </xdr:to>
    <xdr:sp macro="" textlink="">
      <xdr:nvSpPr>
        <xdr:cNvPr id="174" name="フローチャート: 判断 173">
          <a:extLst>
            <a:ext uri="{FF2B5EF4-FFF2-40B4-BE49-F238E27FC236}">
              <a16:creationId xmlns:a16="http://schemas.microsoft.com/office/drawing/2014/main" id="{00000000-0008-0000-0600-0000AE000000}"/>
            </a:ext>
          </a:extLst>
        </xdr:cNvPr>
        <xdr:cNvSpPr/>
      </xdr:nvSpPr>
      <xdr:spPr>
        <a:xfrm>
          <a:off x="3746500" y="13125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41863</xdr:rowOff>
    </xdr:from>
    <xdr:ext cx="469744" cy="259045"/>
    <xdr:sp macro="" textlink="">
      <xdr:nvSpPr>
        <xdr:cNvPr id="175" name="テキスト ボックス 174">
          <a:extLst>
            <a:ext uri="{FF2B5EF4-FFF2-40B4-BE49-F238E27FC236}">
              <a16:creationId xmlns:a16="http://schemas.microsoft.com/office/drawing/2014/main" id="{00000000-0008-0000-0600-0000AF000000}"/>
            </a:ext>
          </a:extLst>
        </xdr:cNvPr>
        <xdr:cNvSpPr txBox="1"/>
      </xdr:nvSpPr>
      <xdr:spPr>
        <a:xfrm>
          <a:off x="3562428" y="129006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103239</xdr:rowOff>
    </xdr:from>
    <xdr:to>
      <xdr:col>15</xdr:col>
      <xdr:colOff>50800</xdr:colOff>
      <xdr:row>77</xdr:row>
      <xdr:rowOff>103524</xdr:rowOff>
    </xdr:to>
    <xdr:cxnSp macro="">
      <xdr:nvCxnSpPr>
        <xdr:cNvPr id="176" name="直線コネクタ 175">
          <a:extLst>
            <a:ext uri="{FF2B5EF4-FFF2-40B4-BE49-F238E27FC236}">
              <a16:creationId xmlns:a16="http://schemas.microsoft.com/office/drawing/2014/main" id="{00000000-0008-0000-0600-0000B0000000}"/>
            </a:ext>
          </a:extLst>
        </xdr:cNvPr>
        <xdr:cNvCxnSpPr/>
      </xdr:nvCxnSpPr>
      <xdr:spPr>
        <a:xfrm flipV="1">
          <a:off x="2019300" y="13304889"/>
          <a:ext cx="889000" cy="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84499</xdr:rowOff>
    </xdr:from>
    <xdr:to>
      <xdr:col>15</xdr:col>
      <xdr:colOff>101600</xdr:colOff>
      <xdr:row>77</xdr:row>
      <xdr:rowOff>14649</xdr:rowOff>
    </xdr:to>
    <xdr:sp macro="" textlink="">
      <xdr:nvSpPr>
        <xdr:cNvPr id="177" name="フローチャート: 判断 176">
          <a:extLst>
            <a:ext uri="{FF2B5EF4-FFF2-40B4-BE49-F238E27FC236}">
              <a16:creationId xmlns:a16="http://schemas.microsoft.com/office/drawing/2014/main" id="{00000000-0008-0000-0600-0000B1000000}"/>
            </a:ext>
          </a:extLst>
        </xdr:cNvPr>
        <xdr:cNvSpPr/>
      </xdr:nvSpPr>
      <xdr:spPr>
        <a:xfrm>
          <a:off x="2857500" y="13114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31176</xdr:rowOff>
    </xdr:from>
    <xdr:ext cx="469744" cy="259045"/>
    <xdr:sp macro="" textlink="">
      <xdr:nvSpPr>
        <xdr:cNvPr id="178" name="テキスト ボックス 177">
          <a:extLst>
            <a:ext uri="{FF2B5EF4-FFF2-40B4-BE49-F238E27FC236}">
              <a16:creationId xmlns:a16="http://schemas.microsoft.com/office/drawing/2014/main" id="{00000000-0008-0000-0600-0000B2000000}"/>
            </a:ext>
          </a:extLst>
        </xdr:cNvPr>
        <xdr:cNvSpPr txBox="1"/>
      </xdr:nvSpPr>
      <xdr:spPr>
        <a:xfrm>
          <a:off x="2673428" y="12889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82093</xdr:rowOff>
    </xdr:from>
    <xdr:to>
      <xdr:col>10</xdr:col>
      <xdr:colOff>114300</xdr:colOff>
      <xdr:row>77</xdr:row>
      <xdr:rowOff>103524</xdr:rowOff>
    </xdr:to>
    <xdr:cxnSp macro="">
      <xdr:nvCxnSpPr>
        <xdr:cNvPr id="179" name="直線コネクタ 178">
          <a:extLst>
            <a:ext uri="{FF2B5EF4-FFF2-40B4-BE49-F238E27FC236}">
              <a16:creationId xmlns:a16="http://schemas.microsoft.com/office/drawing/2014/main" id="{00000000-0008-0000-0600-0000B3000000}"/>
            </a:ext>
          </a:extLst>
        </xdr:cNvPr>
        <xdr:cNvCxnSpPr/>
      </xdr:nvCxnSpPr>
      <xdr:spPr>
        <a:xfrm>
          <a:off x="1130300" y="13283743"/>
          <a:ext cx="889000" cy="21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35237</xdr:rowOff>
    </xdr:from>
    <xdr:to>
      <xdr:col>10</xdr:col>
      <xdr:colOff>165100</xdr:colOff>
      <xdr:row>76</xdr:row>
      <xdr:rowOff>136837</xdr:rowOff>
    </xdr:to>
    <xdr:sp macro="" textlink="">
      <xdr:nvSpPr>
        <xdr:cNvPr id="180" name="フローチャート: 判断 179">
          <a:extLst>
            <a:ext uri="{FF2B5EF4-FFF2-40B4-BE49-F238E27FC236}">
              <a16:creationId xmlns:a16="http://schemas.microsoft.com/office/drawing/2014/main" id="{00000000-0008-0000-0600-0000B4000000}"/>
            </a:ext>
          </a:extLst>
        </xdr:cNvPr>
        <xdr:cNvSpPr/>
      </xdr:nvSpPr>
      <xdr:spPr>
        <a:xfrm>
          <a:off x="1968500" y="13065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74</xdr:row>
      <xdr:rowOff>153363</xdr:rowOff>
    </xdr:from>
    <xdr:ext cx="469744" cy="259045"/>
    <xdr:sp macro="" textlink="">
      <xdr:nvSpPr>
        <xdr:cNvPr id="181" name="テキスト ボックス 180">
          <a:extLst>
            <a:ext uri="{FF2B5EF4-FFF2-40B4-BE49-F238E27FC236}">
              <a16:creationId xmlns:a16="http://schemas.microsoft.com/office/drawing/2014/main" id="{00000000-0008-0000-0600-0000B5000000}"/>
            </a:ext>
          </a:extLst>
        </xdr:cNvPr>
        <xdr:cNvSpPr txBox="1"/>
      </xdr:nvSpPr>
      <xdr:spPr>
        <a:xfrm>
          <a:off x="1784428" y="12840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89585</xdr:rowOff>
    </xdr:from>
    <xdr:to>
      <xdr:col>6</xdr:col>
      <xdr:colOff>38100</xdr:colOff>
      <xdr:row>77</xdr:row>
      <xdr:rowOff>19735</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1079500" y="13119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36263</xdr:rowOff>
    </xdr:from>
    <xdr:ext cx="469744"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895428" y="128950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4" name="テキスト ボックス 183">
          <a:extLst>
            <a:ext uri="{FF2B5EF4-FFF2-40B4-BE49-F238E27FC236}">
              <a16:creationId xmlns:a16="http://schemas.microsoft.com/office/drawing/2014/main" id="{00000000-0008-0000-0600-0000B8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158738</xdr:rowOff>
    </xdr:from>
    <xdr:to>
      <xdr:col>24</xdr:col>
      <xdr:colOff>114300</xdr:colOff>
      <xdr:row>77</xdr:row>
      <xdr:rowOff>88888</xdr:rowOff>
    </xdr:to>
    <xdr:sp macro="" textlink="">
      <xdr:nvSpPr>
        <xdr:cNvPr id="189" name="楕円 188">
          <a:extLst>
            <a:ext uri="{FF2B5EF4-FFF2-40B4-BE49-F238E27FC236}">
              <a16:creationId xmlns:a16="http://schemas.microsoft.com/office/drawing/2014/main" id="{00000000-0008-0000-0600-0000BD000000}"/>
            </a:ext>
          </a:extLst>
        </xdr:cNvPr>
        <xdr:cNvSpPr/>
      </xdr:nvSpPr>
      <xdr:spPr>
        <a:xfrm>
          <a:off x="4584700" y="13188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137165</xdr:rowOff>
    </xdr:from>
    <xdr:ext cx="469744" cy="259045"/>
    <xdr:sp macro="" textlink="">
      <xdr:nvSpPr>
        <xdr:cNvPr id="190" name="維持補修費該当値テキスト">
          <a:extLst>
            <a:ext uri="{FF2B5EF4-FFF2-40B4-BE49-F238E27FC236}">
              <a16:creationId xmlns:a16="http://schemas.microsoft.com/office/drawing/2014/main" id="{00000000-0008-0000-0600-0000BE000000}"/>
            </a:ext>
          </a:extLst>
        </xdr:cNvPr>
        <xdr:cNvSpPr txBox="1"/>
      </xdr:nvSpPr>
      <xdr:spPr>
        <a:xfrm>
          <a:off x="4686300" y="131673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33065</xdr:rowOff>
    </xdr:from>
    <xdr:to>
      <xdr:col>20</xdr:col>
      <xdr:colOff>38100</xdr:colOff>
      <xdr:row>77</xdr:row>
      <xdr:rowOff>134665</xdr:rowOff>
    </xdr:to>
    <xdr:sp macro="" textlink="">
      <xdr:nvSpPr>
        <xdr:cNvPr id="191" name="楕円 190">
          <a:extLst>
            <a:ext uri="{FF2B5EF4-FFF2-40B4-BE49-F238E27FC236}">
              <a16:creationId xmlns:a16="http://schemas.microsoft.com/office/drawing/2014/main" id="{00000000-0008-0000-0600-0000BF000000}"/>
            </a:ext>
          </a:extLst>
        </xdr:cNvPr>
        <xdr:cNvSpPr/>
      </xdr:nvSpPr>
      <xdr:spPr>
        <a:xfrm>
          <a:off x="3746500" y="13234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125792</xdr:rowOff>
    </xdr:from>
    <xdr:ext cx="469744"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3562428" y="133274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52439</xdr:rowOff>
    </xdr:from>
    <xdr:to>
      <xdr:col>15</xdr:col>
      <xdr:colOff>101600</xdr:colOff>
      <xdr:row>77</xdr:row>
      <xdr:rowOff>154039</xdr:rowOff>
    </xdr:to>
    <xdr:sp macro="" textlink="">
      <xdr:nvSpPr>
        <xdr:cNvPr id="193" name="楕円 192">
          <a:extLst>
            <a:ext uri="{FF2B5EF4-FFF2-40B4-BE49-F238E27FC236}">
              <a16:creationId xmlns:a16="http://schemas.microsoft.com/office/drawing/2014/main" id="{00000000-0008-0000-0600-0000C1000000}"/>
            </a:ext>
          </a:extLst>
        </xdr:cNvPr>
        <xdr:cNvSpPr/>
      </xdr:nvSpPr>
      <xdr:spPr>
        <a:xfrm>
          <a:off x="2857500" y="13254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145166</xdr:rowOff>
    </xdr:from>
    <xdr:ext cx="469744"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2673428" y="133468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52724</xdr:rowOff>
    </xdr:from>
    <xdr:to>
      <xdr:col>10</xdr:col>
      <xdr:colOff>165100</xdr:colOff>
      <xdr:row>77</xdr:row>
      <xdr:rowOff>154324</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1968500" y="13254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145451</xdr:rowOff>
    </xdr:from>
    <xdr:ext cx="469744"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1784428" y="133471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31293</xdr:rowOff>
    </xdr:from>
    <xdr:to>
      <xdr:col>6</xdr:col>
      <xdr:colOff>38100</xdr:colOff>
      <xdr:row>77</xdr:row>
      <xdr:rowOff>132893</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1079500" y="13232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124020</xdr:rowOff>
    </xdr:from>
    <xdr:ext cx="469744"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895428" y="133256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199" name="正方形/長方形 198">
          <a:extLst>
            <a:ext uri="{FF2B5EF4-FFF2-40B4-BE49-F238E27FC236}">
              <a16:creationId xmlns:a16="http://schemas.microsoft.com/office/drawing/2014/main" id="{00000000-0008-0000-0600-0000C7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0" name="正方形/長方形 199">
          <a:extLst>
            <a:ext uri="{FF2B5EF4-FFF2-40B4-BE49-F238E27FC236}">
              <a16:creationId xmlns:a16="http://schemas.microsoft.com/office/drawing/2014/main" id="{00000000-0008-0000-0600-0000C8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1" name="正方形/長方形 200">
          <a:extLst>
            <a:ext uri="{FF2B5EF4-FFF2-40B4-BE49-F238E27FC236}">
              <a16:creationId xmlns:a16="http://schemas.microsoft.com/office/drawing/2014/main" id="{00000000-0008-0000-0600-0000C9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85,983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7" name="テキスト ボックス 206">
          <a:extLst>
            <a:ext uri="{FF2B5EF4-FFF2-40B4-BE49-F238E27FC236}">
              <a16:creationId xmlns:a16="http://schemas.microsoft.com/office/drawing/2014/main" id="{00000000-0008-0000-0600-0000CF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08" name="直線コネクタ 207">
          <a:extLst>
            <a:ext uri="{FF2B5EF4-FFF2-40B4-BE49-F238E27FC236}">
              <a16:creationId xmlns:a16="http://schemas.microsoft.com/office/drawing/2014/main" id="{00000000-0008-0000-0600-0000D0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09" name="テキスト ボックス 208">
          <a:extLst>
            <a:ext uri="{FF2B5EF4-FFF2-40B4-BE49-F238E27FC236}">
              <a16:creationId xmlns:a16="http://schemas.microsoft.com/office/drawing/2014/main" id="{00000000-0008-0000-0600-0000D1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0" name="直線コネクタ 209">
          <a:extLst>
            <a:ext uri="{FF2B5EF4-FFF2-40B4-BE49-F238E27FC236}">
              <a16:creationId xmlns:a16="http://schemas.microsoft.com/office/drawing/2014/main" id="{00000000-0008-0000-0600-0000D2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1" name="テキスト ボックス 210">
          <a:extLst>
            <a:ext uri="{FF2B5EF4-FFF2-40B4-BE49-F238E27FC236}">
              <a16:creationId xmlns:a16="http://schemas.microsoft.com/office/drawing/2014/main" id="{00000000-0008-0000-0600-0000D3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2" name="直線コネクタ 211">
          <a:extLst>
            <a:ext uri="{FF2B5EF4-FFF2-40B4-BE49-F238E27FC236}">
              <a16:creationId xmlns:a16="http://schemas.microsoft.com/office/drawing/2014/main" id="{00000000-0008-0000-0600-0000D4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3" name="テキスト ボックス 212">
          <a:extLst>
            <a:ext uri="{FF2B5EF4-FFF2-40B4-BE49-F238E27FC236}">
              <a16:creationId xmlns:a16="http://schemas.microsoft.com/office/drawing/2014/main" id="{00000000-0008-0000-0600-0000D5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4" name="直線コネクタ 213">
          <a:extLst>
            <a:ext uri="{FF2B5EF4-FFF2-40B4-BE49-F238E27FC236}">
              <a16:creationId xmlns:a16="http://schemas.microsoft.com/office/drawing/2014/main" id="{00000000-0008-0000-0600-0000D6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2" name="扶助費グラフ枠">
          <a:extLst>
            <a:ext uri="{FF2B5EF4-FFF2-40B4-BE49-F238E27FC236}">
              <a16:creationId xmlns:a16="http://schemas.microsoft.com/office/drawing/2014/main" id="{00000000-0008-0000-0600-0000DE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17907</xdr:rowOff>
    </xdr:from>
    <xdr:to>
      <xdr:col>24</xdr:col>
      <xdr:colOff>62865</xdr:colOff>
      <xdr:row>99</xdr:row>
      <xdr:rowOff>82511</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flipV="1">
          <a:off x="4633595" y="15619857"/>
          <a:ext cx="1270" cy="14362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86338</xdr:rowOff>
    </xdr:from>
    <xdr:ext cx="534377" cy="259045"/>
    <xdr:sp macro="" textlink="">
      <xdr:nvSpPr>
        <xdr:cNvPr id="224" name="扶助費最小値テキスト">
          <a:extLst>
            <a:ext uri="{FF2B5EF4-FFF2-40B4-BE49-F238E27FC236}">
              <a16:creationId xmlns:a16="http://schemas.microsoft.com/office/drawing/2014/main" id="{00000000-0008-0000-0600-0000E0000000}"/>
            </a:ext>
          </a:extLst>
        </xdr:cNvPr>
        <xdr:cNvSpPr txBox="1"/>
      </xdr:nvSpPr>
      <xdr:spPr>
        <a:xfrm>
          <a:off x="4686300" y="17059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82511</xdr:rowOff>
    </xdr:from>
    <xdr:to>
      <xdr:col>24</xdr:col>
      <xdr:colOff>152400</xdr:colOff>
      <xdr:row>99</xdr:row>
      <xdr:rowOff>82511</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4546600" y="17056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136034</xdr:rowOff>
    </xdr:from>
    <xdr:ext cx="599010" cy="259045"/>
    <xdr:sp macro="" textlink="">
      <xdr:nvSpPr>
        <xdr:cNvPr id="226" name="扶助費最大値テキスト">
          <a:extLst>
            <a:ext uri="{FF2B5EF4-FFF2-40B4-BE49-F238E27FC236}">
              <a16:creationId xmlns:a16="http://schemas.microsoft.com/office/drawing/2014/main" id="{00000000-0008-0000-0600-0000E2000000}"/>
            </a:ext>
          </a:extLst>
        </xdr:cNvPr>
        <xdr:cNvSpPr txBox="1"/>
      </xdr:nvSpPr>
      <xdr:spPr>
        <a:xfrm>
          <a:off x="4686300" y="153950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170,090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91</xdr:row>
      <xdr:rowOff>17907</xdr:rowOff>
    </xdr:from>
    <xdr:to>
      <xdr:col>24</xdr:col>
      <xdr:colOff>152400</xdr:colOff>
      <xdr:row>91</xdr:row>
      <xdr:rowOff>17907</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4546600" y="156198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134759</xdr:rowOff>
    </xdr:from>
    <xdr:to>
      <xdr:col>24</xdr:col>
      <xdr:colOff>63500</xdr:colOff>
      <xdr:row>98</xdr:row>
      <xdr:rowOff>37415</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flipV="1">
          <a:off x="3797300" y="16765409"/>
          <a:ext cx="838200" cy="74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9695</xdr:rowOff>
    </xdr:from>
    <xdr:ext cx="534377" cy="259045"/>
    <xdr:sp macro="" textlink="">
      <xdr:nvSpPr>
        <xdr:cNvPr id="229" name="扶助費平均値テキスト">
          <a:extLst>
            <a:ext uri="{FF2B5EF4-FFF2-40B4-BE49-F238E27FC236}">
              <a16:creationId xmlns:a16="http://schemas.microsoft.com/office/drawing/2014/main" id="{00000000-0008-0000-0600-0000E5000000}"/>
            </a:ext>
          </a:extLst>
        </xdr:cNvPr>
        <xdr:cNvSpPr txBox="1"/>
      </xdr:nvSpPr>
      <xdr:spPr>
        <a:xfrm>
          <a:off x="4686300" y="164688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158268</xdr:rowOff>
    </xdr:from>
    <xdr:to>
      <xdr:col>24</xdr:col>
      <xdr:colOff>114300</xdr:colOff>
      <xdr:row>97</xdr:row>
      <xdr:rowOff>88418</xdr:rowOff>
    </xdr:to>
    <xdr:sp macro="" textlink="">
      <xdr:nvSpPr>
        <xdr:cNvPr id="230" name="フローチャート: 判断 229">
          <a:extLst>
            <a:ext uri="{FF2B5EF4-FFF2-40B4-BE49-F238E27FC236}">
              <a16:creationId xmlns:a16="http://schemas.microsoft.com/office/drawing/2014/main" id="{00000000-0008-0000-0600-0000E6000000}"/>
            </a:ext>
          </a:extLst>
        </xdr:cNvPr>
        <xdr:cNvSpPr/>
      </xdr:nvSpPr>
      <xdr:spPr>
        <a:xfrm>
          <a:off x="4584700" y="16617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37415</xdr:rowOff>
    </xdr:from>
    <xdr:to>
      <xdr:col>19</xdr:col>
      <xdr:colOff>177800</xdr:colOff>
      <xdr:row>98</xdr:row>
      <xdr:rowOff>98907</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flipV="1">
          <a:off x="2908300" y="16839515"/>
          <a:ext cx="889000" cy="614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31483</xdr:rowOff>
    </xdr:from>
    <xdr:to>
      <xdr:col>20</xdr:col>
      <xdr:colOff>38100</xdr:colOff>
      <xdr:row>97</xdr:row>
      <xdr:rowOff>133083</xdr:rowOff>
    </xdr:to>
    <xdr:sp macro="" textlink="">
      <xdr:nvSpPr>
        <xdr:cNvPr id="232" name="フローチャート: 判断 231">
          <a:extLst>
            <a:ext uri="{FF2B5EF4-FFF2-40B4-BE49-F238E27FC236}">
              <a16:creationId xmlns:a16="http://schemas.microsoft.com/office/drawing/2014/main" id="{00000000-0008-0000-0600-0000E8000000}"/>
            </a:ext>
          </a:extLst>
        </xdr:cNvPr>
        <xdr:cNvSpPr/>
      </xdr:nvSpPr>
      <xdr:spPr>
        <a:xfrm>
          <a:off x="3746500" y="166621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149610</xdr:rowOff>
    </xdr:from>
    <xdr:ext cx="534377" cy="259045"/>
    <xdr:sp macro="" textlink="">
      <xdr:nvSpPr>
        <xdr:cNvPr id="233" name="テキスト ボックス 232">
          <a:extLst>
            <a:ext uri="{FF2B5EF4-FFF2-40B4-BE49-F238E27FC236}">
              <a16:creationId xmlns:a16="http://schemas.microsoft.com/office/drawing/2014/main" id="{00000000-0008-0000-0600-0000E9000000}"/>
            </a:ext>
          </a:extLst>
        </xdr:cNvPr>
        <xdr:cNvSpPr txBox="1"/>
      </xdr:nvSpPr>
      <xdr:spPr>
        <a:xfrm>
          <a:off x="3530111" y="164373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98907</xdr:rowOff>
    </xdr:from>
    <xdr:to>
      <xdr:col>15</xdr:col>
      <xdr:colOff>50800</xdr:colOff>
      <xdr:row>98</xdr:row>
      <xdr:rowOff>115164</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flipV="1">
          <a:off x="2019300" y="16901007"/>
          <a:ext cx="889000" cy="162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80975</xdr:rowOff>
    </xdr:from>
    <xdr:to>
      <xdr:col>15</xdr:col>
      <xdr:colOff>101600</xdr:colOff>
      <xdr:row>98</xdr:row>
      <xdr:rowOff>11125</xdr:rowOff>
    </xdr:to>
    <xdr:sp macro="" textlink="">
      <xdr:nvSpPr>
        <xdr:cNvPr id="235" name="フローチャート: 判断 234">
          <a:extLst>
            <a:ext uri="{FF2B5EF4-FFF2-40B4-BE49-F238E27FC236}">
              <a16:creationId xmlns:a16="http://schemas.microsoft.com/office/drawing/2014/main" id="{00000000-0008-0000-0600-0000EB000000}"/>
            </a:ext>
          </a:extLst>
        </xdr:cNvPr>
        <xdr:cNvSpPr/>
      </xdr:nvSpPr>
      <xdr:spPr>
        <a:xfrm>
          <a:off x="2857500" y="16711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27652</xdr:rowOff>
    </xdr:from>
    <xdr:ext cx="534377" cy="259045"/>
    <xdr:sp macro="" textlink="">
      <xdr:nvSpPr>
        <xdr:cNvPr id="236" name="テキスト ボックス 235">
          <a:extLst>
            <a:ext uri="{FF2B5EF4-FFF2-40B4-BE49-F238E27FC236}">
              <a16:creationId xmlns:a16="http://schemas.microsoft.com/office/drawing/2014/main" id="{00000000-0008-0000-0600-0000EC000000}"/>
            </a:ext>
          </a:extLst>
        </xdr:cNvPr>
        <xdr:cNvSpPr txBox="1"/>
      </xdr:nvSpPr>
      <xdr:spPr>
        <a:xfrm>
          <a:off x="2641111" y="164868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115164</xdr:rowOff>
    </xdr:from>
    <xdr:to>
      <xdr:col>10</xdr:col>
      <xdr:colOff>114300</xdr:colOff>
      <xdr:row>98</xdr:row>
      <xdr:rowOff>120498</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flipV="1">
          <a:off x="1130300" y="16917264"/>
          <a:ext cx="889000" cy="5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84252</xdr:rowOff>
    </xdr:from>
    <xdr:to>
      <xdr:col>10</xdr:col>
      <xdr:colOff>165100</xdr:colOff>
      <xdr:row>98</xdr:row>
      <xdr:rowOff>14402</xdr:rowOff>
    </xdr:to>
    <xdr:sp macro="" textlink="">
      <xdr:nvSpPr>
        <xdr:cNvPr id="238" name="フローチャート: 判断 237">
          <a:extLst>
            <a:ext uri="{FF2B5EF4-FFF2-40B4-BE49-F238E27FC236}">
              <a16:creationId xmlns:a16="http://schemas.microsoft.com/office/drawing/2014/main" id="{00000000-0008-0000-0600-0000EE000000}"/>
            </a:ext>
          </a:extLst>
        </xdr:cNvPr>
        <xdr:cNvSpPr/>
      </xdr:nvSpPr>
      <xdr:spPr>
        <a:xfrm>
          <a:off x="1968500" y="16714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30929</xdr:rowOff>
    </xdr:from>
    <xdr:ext cx="534377" cy="259045"/>
    <xdr:sp macro="" textlink="">
      <xdr:nvSpPr>
        <xdr:cNvPr id="239" name="テキスト ボックス 238">
          <a:extLst>
            <a:ext uri="{FF2B5EF4-FFF2-40B4-BE49-F238E27FC236}">
              <a16:creationId xmlns:a16="http://schemas.microsoft.com/office/drawing/2014/main" id="{00000000-0008-0000-0600-0000EF000000}"/>
            </a:ext>
          </a:extLst>
        </xdr:cNvPr>
        <xdr:cNvSpPr txBox="1"/>
      </xdr:nvSpPr>
      <xdr:spPr>
        <a:xfrm>
          <a:off x="1752111" y="16490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79,866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92951</xdr:rowOff>
    </xdr:from>
    <xdr:to>
      <xdr:col>6</xdr:col>
      <xdr:colOff>38100</xdr:colOff>
      <xdr:row>98</xdr:row>
      <xdr:rowOff>23101</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1079500" y="16723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39628</xdr:rowOff>
    </xdr:from>
    <xdr:ext cx="534377" cy="259045"/>
    <xdr:sp macro="" textlink="">
      <xdr:nvSpPr>
        <xdr:cNvPr id="241" name="テキスト ボックス 240">
          <a:extLst>
            <a:ext uri="{FF2B5EF4-FFF2-40B4-BE49-F238E27FC236}">
              <a16:creationId xmlns:a16="http://schemas.microsoft.com/office/drawing/2014/main" id="{00000000-0008-0000-0600-0000F1000000}"/>
            </a:ext>
          </a:extLst>
        </xdr:cNvPr>
        <xdr:cNvSpPr txBox="1"/>
      </xdr:nvSpPr>
      <xdr:spPr>
        <a:xfrm>
          <a:off x="863111" y="16498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83959</xdr:rowOff>
    </xdr:from>
    <xdr:to>
      <xdr:col>24</xdr:col>
      <xdr:colOff>114300</xdr:colOff>
      <xdr:row>98</xdr:row>
      <xdr:rowOff>14109</xdr:rowOff>
    </xdr:to>
    <xdr:sp macro="" textlink="">
      <xdr:nvSpPr>
        <xdr:cNvPr id="247" name="楕円 246">
          <a:extLst>
            <a:ext uri="{FF2B5EF4-FFF2-40B4-BE49-F238E27FC236}">
              <a16:creationId xmlns:a16="http://schemas.microsoft.com/office/drawing/2014/main" id="{00000000-0008-0000-0600-0000F7000000}"/>
            </a:ext>
          </a:extLst>
        </xdr:cNvPr>
        <xdr:cNvSpPr/>
      </xdr:nvSpPr>
      <xdr:spPr>
        <a:xfrm>
          <a:off x="4584700" y="16714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62386</xdr:rowOff>
    </xdr:from>
    <xdr:ext cx="534377" cy="259045"/>
    <xdr:sp macro="" textlink="">
      <xdr:nvSpPr>
        <xdr:cNvPr id="248" name="扶助費該当値テキスト">
          <a:extLst>
            <a:ext uri="{FF2B5EF4-FFF2-40B4-BE49-F238E27FC236}">
              <a16:creationId xmlns:a16="http://schemas.microsoft.com/office/drawing/2014/main" id="{00000000-0008-0000-0600-0000F8000000}"/>
            </a:ext>
          </a:extLst>
        </xdr:cNvPr>
        <xdr:cNvSpPr txBox="1"/>
      </xdr:nvSpPr>
      <xdr:spPr>
        <a:xfrm>
          <a:off x="4686300" y="16693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158065</xdr:rowOff>
    </xdr:from>
    <xdr:to>
      <xdr:col>20</xdr:col>
      <xdr:colOff>38100</xdr:colOff>
      <xdr:row>98</xdr:row>
      <xdr:rowOff>88215</xdr:rowOff>
    </xdr:to>
    <xdr:sp macro="" textlink="">
      <xdr:nvSpPr>
        <xdr:cNvPr id="249" name="楕円 248">
          <a:extLst>
            <a:ext uri="{FF2B5EF4-FFF2-40B4-BE49-F238E27FC236}">
              <a16:creationId xmlns:a16="http://schemas.microsoft.com/office/drawing/2014/main" id="{00000000-0008-0000-0600-0000F9000000}"/>
            </a:ext>
          </a:extLst>
        </xdr:cNvPr>
        <xdr:cNvSpPr/>
      </xdr:nvSpPr>
      <xdr:spPr>
        <a:xfrm>
          <a:off x="3746500" y="16788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79342</xdr:rowOff>
    </xdr:from>
    <xdr:ext cx="534377"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3530111" y="16881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48107</xdr:rowOff>
    </xdr:from>
    <xdr:to>
      <xdr:col>15</xdr:col>
      <xdr:colOff>101600</xdr:colOff>
      <xdr:row>98</xdr:row>
      <xdr:rowOff>149707</xdr:rowOff>
    </xdr:to>
    <xdr:sp macro="" textlink="">
      <xdr:nvSpPr>
        <xdr:cNvPr id="251" name="楕円 250">
          <a:extLst>
            <a:ext uri="{FF2B5EF4-FFF2-40B4-BE49-F238E27FC236}">
              <a16:creationId xmlns:a16="http://schemas.microsoft.com/office/drawing/2014/main" id="{00000000-0008-0000-0600-0000FB000000}"/>
            </a:ext>
          </a:extLst>
        </xdr:cNvPr>
        <xdr:cNvSpPr/>
      </xdr:nvSpPr>
      <xdr:spPr>
        <a:xfrm>
          <a:off x="2857500" y="16850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140834</xdr:rowOff>
    </xdr:from>
    <xdr:ext cx="534377"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2641111" y="16942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64364</xdr:rowOff>
    </xdr:from>
    <xdr:to>
      <xdr:col>10</xdr:col>
      <xdr:colOff>165100</xdr:colOff>
      <xdr:row>98</xdr:row>
      <xdr:rowOff>165964</xdr:rowOff>
    </xdr:to>
    <xdr:sp macro="" textlink="">
      <xdr:nvSpPr>
        <xdr:cNvPr id="253" name="楕円 252">
          <a:extLst>
            <a:ext uri="{FF2B5EF4-FFF2-40B4-BE49-F238E27FC236}">
              <a16:creationId xmlns:a16="http://schemas.microsoft.com/office/drawing/2014/main" id="{00000000-0008-0000-0600-0000FD000000}"/>
            </a:ext>
          </a:extLst>
        </xdr:cNvPr>
        <xdr:cNvSpPr/>
      </xdr:nvSpPr>
      <xdr:spPr>
        <a:xfrm>
          <a:off x="1968500" y="168664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157091</xdr:rowOff>
    </xdr:from>
    <xdr:ext cx="534377"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1752111" y="169591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69698</xdr:rowOff>
    </xdr:from>
    <xdr:to>
      <xdr:col>6</xdr:col>
      <xdr:colOff>38100</xdr:colOff>
      <xdr:row>98</xdr:row>
      <xdr:rowOff>171298</xdr:rowOff>
    </xdr:to>
    <xdr:sp macro="" textlink="">
      <xdr:nvSpPr>
        <xdr:cNvPr id="255" name="楕円 254">
          <a:extLst>
            <a:ext uri="{FF2B5EF4-FFF2-40B4-BE49-F238E27FC236}">
              <a16:creationId xmlns:a16="http://schemas.microsoft.com/office/drawing/2014/main" id="{00000000-0008-0000-0600-0000FF000000}"/>
            </a:ext>
          </a:extLst>
        </xdr:cNvPr>
        <xdr:cNvSpPr/>
      </xdr:nvSpPr>
      <xdr:spPr>
        <a:xfrm>
          <a:off x="1079500" y="16871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162425</xdr:rowOff>
    </xdr:from>
    <xdr:ext cx="534377"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863111" y="169645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7" name="正方形/長方形 256">
          <a:extLst>
            <a:ext uri="{FF2B5EF4-FFF2-40B4-BE49-F238E27FC236}">
              <a16:creationId xmlns:a16="http://schemas.microsoft.com/office/drawing/2014/main" id="{00000000-0008-0000-0600-000001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8" name="正方形/長方形 257">
          <a:extLst>
            <a:ext uri="{FF2B5EF4-FFF2-40B4-BE49-F238E27FC236}">
              <a16:creationId xmlns:a16="http://schemas.microsoft.com/office/drawing/2014/main" id="{00000000-0008-0000-0600-000002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59" name="正方形/長方形 258">
          <a:extLst>
            <a:ext uri="{FF2B5EF4-FFF2-40B4-BE49-F238E27FC236}">
              <a16:creationId xmlns:a16="http://schemas.microsoft.com/office/drawing/2014/main" id="{00000000-0008-0000-0600-000003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0" name="正方形/長方形 259">
          <a:extLst>
            <a:ext uri="{FF2B5EF4-FFF2-40B4-BE49-F238E27FC236}">
              <a16:creationId xmlns:a16="http://schemas.microsoft.com/office/drawing/2014/main" id="{00000000-0008-0000-0600-000004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5" name="テキスト ボックス 264">
          <a:extLst>
            <a:ext uri="{FF2B5EF4-FFF2-40B4-BE49-F238E27FC236}">
              <a16:creationId xmlns:a16="http://schemas.microsoft.com/office/drawing/2014/main" id="{00000000-0008-0000-0600-000009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6" name="直線コネクタ 265">
          <a:extLst>
            <a:ext uri="{FF2B5EF4-FFF2-40B4-BE49-F238E27FC236}">
              <a16:creationId xmlns:a16="http://schemas.microsoft.com/office/drawing/2014/main" id="{00000000-0008-0000-0600-00000A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67" name="直線コネクタ 266">
          <a:extLst>
            <a:ext uri="{FF2B5EF4-FFF2-40B4-BE49-F238E27FC236}">
              <a16:creationId xmlns:a16="http://schemas.microsoft.com/office/drawing/2014/main" id="{00000000-0008-0000-0600-00000B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68" name="テキスト ボックス 267">
          <a:extLst>
            <a:ext uri="{FF2B5EF4-FFF2-40B4-BE49-F238E27FC236}">
              <a16:creationId xmlns:a16="http://schemas.microsoft.com/office/drawing/2014/main" id="{00000000-0008-0000-0600-00000C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69" name="直線コネクタ 268">
          <a:extLst>
            <a:ext uri="{FF2B5EF4-FFF2-40B4-BE49-F238E27FC236}">
              <a16:creationId xmlns:a16="http://schemas.microsoft.com/office/drawing/2014/main" id="{00000000-0008-0000-0600-00000D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0" name="テキスト ボックス 269">
          <a:extLst>
            <a:ext uri="{FF2B5EF4-FFF2-40B4-BE49-F238E27FC236}">
              <a16:creationId xmlns:a16="http://schemas.microsoft.com/office/drawing/2014/main" id="{00000000-0008-0000-0600-00000E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1" name="直線コネクタ 270">
          <a:extLst>
            <a:ext uri="{FF2B5EF4-FFF2-40B4-BE49-F238E27FC236}">
              <a16:creationId xmlns:a16="http://schemas.microsoft.com/office/drawing/2014/main" id="{00000000-0008-0000-0600-00000F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2" name="テキスト ボックス 271">
          <a:extLst>
            <a:ext uri="{FF2B5EF4-FFF2-40B4-BE49-F238E27FC236}">
              <a16:creationId xmlns:a16="http://schemas.microsoft.com/office/drawing/2014/main" id="{00000000-0008-0000-0600-000010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3" name="直線コネクタ 272">
          <a:extLst>
            <a:ext uri="{FF2B5EF4-FFF2-40B4-BE49-F238E27FC236}">
              <a16:creationId xmlns:a16="http://schemas.microsoft.com/office/drawing/2014/main" id="{00000000-0008-0000-0600-000011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4" name="テキスト ボックス 273">
          <a:extLst>
            <a:ext uri="{FF2B5EF4-FFF2-40B4-BE49-F238E27FC236}">
              <a16:creationId xmlns:a16="http://schemas.microsoft.com/office/drawing/2014/main" id="{00000000-0008-0000-0600-000012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5" name="直線コネクタ 274">
          <a:extLst>
            <a:ext uri="{FF2B5EF4-FFF2-40B4-BE49-F238E27FC236}">
              <a16:creationId xmlns:a16="http://schemas.microsoft.com/office/drawing/2014/main" id="{00000000-0008-0000-0600-000013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6" name="テキスト ボックス 275">
          <a:extLst>
            <a:ext uri="{FF2B5EF4-FFF2-40B4-BE49-F238E27FC236}">
              <a16:creationId xmlns:a16="http://schemas.microsoft.com/office/drawing/2014/main" id="{00000000-0008-0000-0600-000014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77" name="補助費等グラフ枠">
          <a:extLst>
            <a:ext uri="{FF2B5EF4-FFF2-40B4-BE49-F238E27FC236}">
              <a16:creationId xmlns:a16="http://schemas.microsoft.com/office/drawing/2014/main" id="{00000000-0008-0000-0600-000015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67751</xdr:rowOff>
    </xdr:from>
    <xdr:to>
      <xdr:col>54</xdr:col>
      <xdr:colOff>189865</xdr:colOff>
      <xdr:row>35</xdr:row>
      <xdr:rowOff>70471</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flipV="1">
          <a:off x="10475595" y="5211251"/>
          <a:ext cx="1270" cy="8599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74298</xdr:rowOff>
    </xdr:from>
    <xdr:ext cx="599010" cy="259045"/>
    <xdr:sp macro="" textlink="">
      <xdr:nvSpPr>
        <xdr:cNvPr id="279" name="補助費等最小値テキスト">
          <a:extLst>
            <a:ext uri="{FF2B5EF4-FFF2-40B4-BE49-F238E27FC236}">
              <a16:creationId xmlns:a16="http://schemas.microsoft.com/office/drawing/2014/main" id="{00000000-0008-0000-0600-000017010000}"/>
            </a:ext>
          </a:extLst>
        </xdr:cNvPr>
        <xdr:cNvSpPr txBox="1"/>
      </xdr:nvSpPr>
      <xdr:spPr>
        <a:xfrm>
          <a:off x="10528300" y="60750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127,642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35</xdr:row>
      <xdr:rowOff>70471</xdr:rowOff>
    </xdr:from>
    <xdr:to>
      <xdr:col>55</xdr:col>
      <xdr:colOff>88900</xdr:colOff>
      <xdr:row>35</xdr:row>
      <xdr:rowOff>70471</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10388600" y="60712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14428</xdr:rowOff>
    </xdr:from>
    <xdr:ext cx="599010" cy="259045"/>
    <xdr:sp macro="" textlink="">
      <xdr:nvSpPr>
        <xdr:cNvPr id="281" name="補助費等最大値テキスト">
          <a:extLst>
            <a:ext uri="{FF2B5EF4-FFF2-40B4-BE49-F238E27FC236}">
              <a16:creationId xmlns:a16="http://schemas.microsoft.com/office/drawing/2014/main" id="{00000000-0008-0000-0600-000019010000}"/>
            </a:ext>
          </a:extLst>
        </xdr:cNvPr>
        <xdr:cNvSpPr txBox="1"/>
      </xdr:nvSpPr>
      <xdr:spPr>
        <a:xfrm>
          <a:off x="10528300" y="49864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315,737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67751</xdr:rowOff>
    </xdr:from>
    <xdr:to>
      <xdr:col>55</xdr:col>
      <xdr:colOff>88900</xdr:colOff>
      <xdr:row>30</xdr:row>
      <xdr:rowOff>67751</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10388600" y="52112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6929</xdr:rowOff>
    </xdr:from>
    <xdr:to>
      <xdr:col>55</xdr:col>
      <xdr:colOff>0</xdr:colOff>
      <xdr:row>37</xdr:row>
      <xdr:rowOff>63741</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flipV="1">
          <a:off x="9639300" y="5836229"/>
          <a:ext cx="838200" cy="571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10556</xdr:rowOff>
    </xdr:from>
    <xdr:ext cx="599010" cy="259045"/>
    <xdr:sp macro="" textlink="">
      <xdr:nvSpPr>
        <xdr:cNvPr id="284" name="補助費等平均値テキスト">
          <a:extLst>
            <a:ext uri="{FF2B5EF4-FFF2-40B4-BE49-F238E27FC236}">
              <a16:creationId xmlns:a16="http://schemas.microsoft.com/office/drawing/2014/main" id="{00000000-0008-0000-0600-00001C010000}"/>
            </a:ext>
          </a:extLst>
        </xdr:cNvPr>
        <xdr:cNvSpPr txBox="1"/>
      </xdr:nvSpPr>
      <xdr:spPr>
        <a:xfrm>
          <a:off x="10528300" y="583985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162,417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32129</xdr:rowOff>
    </xdr:from>
    <xdr:to>
      <xdr:col>55</xdr:col>
      <xdr:colOff>50800</xdr:colOff>
      <xdr:row>34</xdr:row>
      <xdr:rowOff>133729</xdr:rowOff>
    </xdr:to>
    <xdr:sp macro="" textlink="">
      <xdr:nvSpPr>
        <xdr:cNvPr id="285" name="フローチャート: 判断 284">
          <a:extLst>
            <a:ext uri="{FF2B5EF4-FFF2-40B4-BE49-F238E27FC236}">
              <a16:creationId xmlns:a16="http://schemas.microsoft.com/office/drawing/2014/main" id="{00000000-0008-0000-0600-00001D010000}"/>
            </a:ext>
          </a:extLst>
        </xdr:cNvPr>
        <xdr:cNvSpPr/>
      </xdr:nvSpPr>
      <xdr:spPr>
        <a:xfrm>
          <a:off x="10426700" y="5861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55854</xdr:rowOff>
    </xdr:from>
    <xdr:to>
      <xdr:col>50</xdr:col>
      <xdr:colOff>114300</xdr:colOff>
      <xdr:row>37</xdr:row>
      <xdr:rowOff>63741</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a:off x="8750300" y="6399504"/>
          <a:ext cx="889000" cy="7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34644</xdr:rowOff>
    </xdr:from>
    <xdr:to>
      <xdr:col>50</xdr:col>
      <xdr:colOff>165100</xdr:colOff>
      <xdr:row>37</xdr:row>
      <xdr:rowOff>136244</xdr:rowOff>
    </xdr:to>
    <xdr:sp macro="" textlink="">
      <xdr:nvSpPr>
        <xdr:cNvPr id="287" name="フローチャート: 判断 286">
          <a:extLst>
            <a:ext uri="{FF2B5EF4-FFF2-40B4-BE49-F238E27FC236}">
              <a16:creationId xmlns:a16="http://schemas.microsoft.com/office/drawing/2014/main" id="{00000000-0008-0000-0600-00001F010000}"/>
            </a:ext>
          </a:extLst>
        </xdr:cNvPr>
        <xdr:cNvSpPr/>
      </xdr:nvSpPr>
      <xdr:spPr>
        <a:xfrm>
          <a:off x="9588500" y="6378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127371</xdr:rowOff>
    </xdr:from>
    <xdr:ext cx="534377" cy="259045"/>
    <xdr:sp macro="" textlink="">
      <xdr:nvSpPr>
        <xdr:cNvPr id="288" name="テキスト ボックス 287">
          <a:extLst>
            <a:ext uri="{FF2B5EF4-FFF2-40B4-BE49-F238E27FC236}">
              <a16:creationId xmlns:a16="http://schemas.microsoft.com/office/drawing/2014/main" id="{00000000-0008-0000-0600-000020010000}"/>
            </a:ext>
          </a:extLst>
        </xdr:cNvPr>
        <xdr:cNvSpPr txBox="1"/>
      </xdr:nvSpPr>
      <xdr:spPr>
        <a:xfrm>
          <a:off x="9372111" y="6471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54679</xdr:rowOff>
    </xdr:from>
    <xdr:to>
      <xdr:col>45</xdr:col>
      <xdr:colOff>177800</xdr:colOff>
      <xdr:row>37</xdr:row>
      <xdr:rowOff>55854</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7861300" y="6398329"/>
          <a:ext cx="889000" cy="11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53494</xdr:rowOff>
    </xdr:from>
    <xdr:to>
      <xdr:col>46</xdr:col>
      <xdr:colOff>38100</xdr:colOff>
      <xdr:row>37</xdr:row>
      <xdr:rowOff>155094</xdr:rowOff>
    </xdr:to>
    <xdr:sp macro="" textlink="">
      <xdr:nvSpPr>
        <xdr:cNvPr id="290" name="フローチャート: 判断 289">
          <a:extLst>
            <a:ext uri="{FF2B5EF4-FFF2-40B4-BE49-F238E27FC236}">
              <a16:creationId xmlns:a16="http://schemas.microsoft.com/office/drawing/2014/main" id="{00000000-0008-0000-0600-000022010000}"/>
            </a:ext>
          </a:extLst>
        </xdr:cNvPr>
        <xdr:cNvSpPr/>
      </xdr:nvSpPr>
      <xdr:spPr>
        <a:xfrm>
          <a:off x="8699500" y="6397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146221</xdr:rowOff>
    </xdr:from>
    <xdr:ext cx="534377" cy="259045"/>
    <xdr:sp macro="" textlink="">
      <xdr:nvSpPr>
        <xdr:cNvPr id="291" name="テキスト ボックス 290">
          <a:extLst>
            <a:ext uri="{FF2B5EF4-FFF2-40B4-BE49-F238E27FC236}">
              <a16:creationId xmlns:a16="http://schemas.microsoft.com/office/drawing/2014/main" id="{00000000-0008-0000-0600-000023010000}"/>
            </a:ext>
          </a:extLst>
        </xdr:cNvPr>
        <xdr:cNvSpPr txBox="1"/>
      </xdr:nvSpPr>
      <xdr:spPr>
        <a:xfrm>
          <a:off x="8483111" y="6489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54679</xdr:rowOff>
    </xdr:from>
    <xdr:to>
      <xdr:col>41</xdr:col>
      <xdr:colOff>50800</xdr:colOff>
      <xdr:row>37</xdr:row>
      <xdr:rowOff>57523</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flipV="1">
          <a:off x="6972300" y="6398329"/>
          <a:ext cx="889000" cy="28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59662</xdr:rowOff>
    </xdr:from>
    <xdr:to>
      <xdr:col>41</xdr:col>
      <xdr:colOff>101600</xdr:colOff>
      <xdr:row>37</xdr:row>
      <xdr:rowOff>161262</xdr:rowOff>
    </xdr:to>
    <xdr:sp macro="" textlink="">
      <xdr:nvSpPr>
        <xdr:cNvPr id="293" name="フローチャート: 判断 292">
          <a:extLst>
            <a:ext uri="{FF2B5EF4-FFF2-40B4-BE49-F238E27FC236}">
              <a16:creationId xmlns:a16="http://schemas.microsoft.com/office/drawing/2014/main" id="{00000000-0008-0000-0600-000025010000}"/>
            </a:ext>
          </a:extLst>
        </xdr:cNvPr>
        <xdr:cNvSpPr/>
      </xdr:nvSpPr>
      <xdr:spPr>
        <a:xfrm>
          <a:off x="7810500" y="6403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152389</xdr:rowOff>
    </xdr:from>
    <xdr:ext cx="534377" cy="259045"/>
    <xdr:sp macro="" textlink="">
      <xdr:nvSpPr>
        <xdr:cNvPr id="294" name="テキスト ボックス 293">
          <a:extLst>
            <a:ext uri="{FF2B5EF4-FFF2-40B4-BE49-F238E27FC236}">
              <a16:creationId xmlns:a16="http://schemas.microsoft.com/office/drawing/2014/main" id="{00000000-0008-0000-0600-000026010000}"/>
            </a:ext>
          </a:extLst>
        </xdr:cNvPr>
        <xdr:cNvSpPr txBox="1"/>
      </xdr:nvSpPr>
      <xdr:spPr>
        <a:xfrm>
          <a:off x="7594111" y="64960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60759</xdr:rowOff>
    </xdr:from>
    <xdr:to>
      <xdr:col>36</xdr:col>
      <xdr:colOff>165100</xdr:colOff>
      <xdr:row>37</xdr:row>
      <xdr:rowOff>162359</xdr:rowOff>
    </xdr:to>
    <xdr:sp macro="" textlink="">
      <xdr:nvSpPr>
        <xdr:cNvPr id="295" name="フローチャート: 判断 294">
          <a:extLst>
            <a:ext uri="{FF2B5EF4-FFF2-40B4-BE49-F238E27FC236}">
              <a16:creationId xmlns:a16="http://schemas.microsoft.com/office/drawing/2014/main" id="{00000000-0008-0000-0600-000027010000}"/>
            </a:ext>
          </a:extLst>
        </xdr:cNvPr>
        <xdr:cNvSpPr/>
      </xdr:nvSpPr>
      <xdr:spPr>
        <a:xfrm>
          <a:off x="6921500" y="6404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153486</xdr:rowOff>
    </xdr:from>
    <xdr:ext cx="534377" cy="259045"/>
    <xdr:sp macro="" textlink="">
      <xdr:nvSpPr>
        <xdr:cNvPr id="296" name="テキスト ボックス 295">
          <a:extLst>
            <a:ext uri="{FF2B5EF4-FFF2-40B4-BE49-F238E27FC236}">
              <a16:creationId xmlns:a16="http://schemas.microsoft.com/office/drawing/2014/main" id="{00000000-0008-0000-0600-000028010000}"/>
            </a:ext>
          </a:extLst>
        </xdr:cNvPr>
        <xdr:cNvSpPr txBox="1"/>
      </xdr:nvSpPr>
      <xdr:spPr>
        <a:xfrm>
          <a:off x="6705111" y="64971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299" name="テキスト ボックス 298">
          <a:extLst>
            <a:ext uri="{FF2B5EF4-FFF2-40B4-BE49-F238E27FC236}">
              <a16:creationId xmlns:a16="http://schemas.microsoft.com/office/drawing/2014/main" id="{00000000-0008-0000-0600-00002B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33</xdr:row>
      <xdr:rowOff>127579</xdr:rowOff>
    </xdr:from>
    <xdr:to>
      <xdr:col>55</xdr:col>
      <xdr:colOff>50800</xdr:colOff>
      <xdr:row>34</xdr:row>
      <xdr:rowOff>57729</xdr:rowOff>
    </xdr:to>
    <xdr:sp macro="" textlink="">
      <xdr:nvSpPr>
        <xdr:cNvPr id="302" name="楕円 301">
          <a:extLst>
            <a:ext uri="{FF2B5EF4-FFF2-40B4-BE49-F238E27FC236}">
              <a16:creationId xmlns:a16="http://schemas.microsoft.com/office/drawing/2014/main" id="{00000000-0008-0000-0600-00002E010000}"/>
            </a:ext>
          </a:extLst>
        </xdr:cNvPr>
        <xdr:cNvSpPr/>
      </xdr:nvSpPr>
      <xdr:spPr>
        <a:xfrm>
          <a:off x="10426700" y="5785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32</xdr:row>
      <xdr:rowOff>150456</xdr:rowOff>
    </xdr:from>
    <xdr:ext cx="599010" cy="259045"/>
    <xdr:sp macro="" textlink="">
      <xdr:nvSpPr>
        <xdr:cNvPr id="303" name="補助費等該当値テキスト">
          <a:extLst>
            <a:ext uri="{FF2B5EF4-FFF2-40B4-BE49-F238E27FC236}">
              <a16:creationId xmlns:a16="http://schemas.microsoft.com/office/drawing/2014/main" id="{00000000-0008-0000-0600-00002F010000}"/>
            </a:ext>
          </a:extLst>
        </xdr:cNvPr>
        <xdr:cNvSpPr txBox="1"/>
      </xdr:nvSpPr>
      <xdr:spPr>
        <a:xfrm>
          <a:off x="10528300" y="56368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179,040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12941</xdr:rowOff>
    </xdr:from>
    <xdr:to>
      <xdr:col>50</xdr:col>
      <xdr:colOff>165100</xdr:colOff>
      <xdr:row>37</xdr:row>
      <xdr:rowOff>114541</xdr:rowOff>
    </xdr:to>
    <xdr:sp macro="" textlink="">
      <xdr:nvSpPr>
        <xdr:cNvPr id="304" name="楕円 303">
          <a:extLst>
            <a:ext uri="{FF2B5EF4-FFF2-40B4-BE49-F238E27FC236}">
              <a16:creationId xmlns:a16="http://schemas.microsoft.com/office/drawing/2014/main" id="{00000000-0008-0000-0600-000030010000}"/>
            </a:ext>
          </a:extLst>
        </xdr:cNvPr>
        <xdr:cNvSpPr/>
      </xdr:nvSpPr>
      <xdr:spPr>
        <a:xfrm>
          <a:off x="9588500" y="6356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131068</xdr:rowOff>
    </xdr:from>
    <xdr:ext cx="534377"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9372111" y="61318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5054</xdr:rowOff>
    </xdr:from>
    <xdr:to>
      <xdr:col>46</xdr:col>
      <xdr:colOff>38100</xdr:colOff>
      <xdr:row>37</xdr:row>
      <xdr:rowOff>106654</xdr:rowOff>
    </xdr:to>
    <xdr:sp macro="" textlink="">
      <xdr:nvSpPr>
        <xdr:cNvPr id="306" name="楕円 305">
          <a:extLst>
            <a:ext uri="{FF2B5EF4-FFF2-40B4-BE49-F238E27FC236}">
              <a16:creationId xmlns:a16="http://schemas.microsoft.com/office/drawing/2014/main" id="{00000000-0008-0000-0600-000032010000}"/>
            </a:ext>
          </a:extLst>
        </xdr:cNvPr>
        <xdr:cNvSpPr/>
      </xdr:nvSpPr>
      <xdr:spPr>
        <a:xfrm>
          <a:off x="8699500" y="6348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123181</xdr:rowOff>
    </xdr:from>
    <xdr:ext cx="534377"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8483111" y="61239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3879</xdr:rowOff>
    </xdr:from>
    <xdr:to>
      <xdr:col>41</xdr:col>
      <xdr:colOff>101600</xdr:colOff>
      <xdr:row>37</xdr:row>
      <xdr:rowOff>105479</xdr:rowOff>
    </xdr:to>
    <xdr:sp macro="" textlink="">
      <xdr:nvSpPr>
        <xdr:cNvPr id="308" name="楕円 307">
          <a:extLst>
            <a:ext uri="{FF2B5EF4-FFF2-40B4-BE49-F238E27FC236}">
              <a16:creationId xmlns:a16="http://schemas.microsoft.com/office/drawing/2014/main" id="{00000000-0008-0000-0600-000034010000}"/>
            </a:ext>
          </a:extLst>
        </xdr:cNvPr>
        <xdr:cNvSpPr/>
      </xdr:nvSpPr>
      <xdr:spPr>
        <a:xfrm>
          <a:off x="7810500" y="6347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35</xdr:row>
      <xdr:rowOff>122006</xdr:rowOff>
    </xdr:from>
    <xdr:ext cx="534377"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7594111" y="61227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6723</xdr:rowOff>
    </xdr:from>
    <xdr:to>
      <xdr:col>36</xdr:col>
      <xdr:colOff>165100</xdr:colOff>
      <xdr:row>37</xdr:row>
      <xdr:rowOff>108323</xdr:rowOff>
    </xdr:to>
    <xdr:sp macro="" textlink="">
      <xdr:nvSpPr>
        <xdr:cNvPr id="310" name="楕円 309">
          <a:extLst>
            <a:ext uri="{FF2B5EF4-FFF2-40B4-BE49-F238E27FC236}">
              <a16:creationId xmlns:a16="http://schemas.microsoft.com/office/drawing/2014/main" id="{00000000-0008-0000-0600-000036010000}"/>
            </a:ext>
          </a:extLst>
        </xdr:cNvPr>
        <xdr:cNvSpPr/>
      </xdr:nvSpPr>
      <xdr:spPr>
        <a:xfrm>
          <a:off x="6921500" y="6350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124850</xdr:rowOff>
    </xdr:from>
    <xdr:ext cx="534377"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6705111" y="61256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2" name="正方形/長方形 311">
          <a:extLst>
            <a:ext uri="{FF2B5EF4-FFF2-40B4-BE49-F238E27FC236}">
              <a16:creationId xmlns:a16="http://schemas.microsoft.com/office/drawing/2014/main" id="{00000000-0008-0000-0600-000038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3" name="正方形/長方形 312">
          <a:extLst>
            <a:ext uri="{FF2B5EF4-FFF2-40B4-BE49-F238E27FC236}">
              <a16:creationId xmlns:a16="http://schemas.microsoft.com/office/drawing/2014/main" id="{00000000-0008-0000-0600-000039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4" name="正方形/長方形 313">
          <a:extLst>
            <a:ext uri="{FF2B5EF4-FFF2-40B4-BE49-F238E27FC236}">
              <a16:creationId xmlns:a16="http://schemas.microsoft.com/office/drawing/2014/main" id="{00000000-0008-0000-0600-00003A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5" name="正方形/長方形 314">
          <a:extLst>
            <a:ext uri="{FF2B5EF4-FFF2-40B4-BE49-F238E27FC236}">
              <a16:creationId xmlns:a16="http://schemas.microsoft.com/office/drawing/2014/main" id="{00000000-0008-0000-0600-00003B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6" name="正方形/長方形 315">
          <a:extLst>
            <a:ext uri="{FF2B5EF4-FFF2-40B4-BE49-F238E27FC236}">
              <a16:creationId xmlns:a16="http://schemas.microsoft.com/office/drawing/2014/main" id="{00000000-0008-0000-0600-00003C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17" name="正方形/長方形 316">
          <a:extLst>
            <a:ext uri="{FF2B5EF4-FFF2-40B4-BE49-F238E27FC236}">
              <a16:creationId xmlns:a16="http://schemas.microsoft.com/office/drawing/2014/main" id="{00000000-0008-0000-0600-00003D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18" name="正方形/長方形 317">
          <a:extLst>
            <a:ext uri="{FF2B5EF4-FFF2-40B4-BE49-F238E27FC236}">
              <a16:creationId xmlns:a16="http://schemas.microsoft.com/office/drawing/2014/main" id="{00000000-0008-0000-0600-00003E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67,727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0" name="テキスト ボックス 319">
          <a:extLst>
            <a:ext uri="{FF2B5EF4-FFF2-40B4-BE49-F238E27FC236}">
              <a16:creationId xmlns:a16="http://schemas.microsoft.com/office/drawing/2014/main" id="{00000000-0008-0000-0600-000040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1" name="直線コネクタ 320">
          <a:extLst>
            <a:ext uri="{FF2B5EF4-FFF2-40B4-BE49-F238E27FC236}">
              <a16:creationId xmlns:a16="http://schemas.microsoft.com/office/drawing/2014/main" id="{00000000-0008-0000-0600-000041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2" name="直線コネクタ 321">
          <a:extLst>
            <a:ext uri="{FF2B5EF4-FFF2-40B4-BE49-F238E27FC236}">
              <a16:creationId xmlns:a16="http://schemas.microsoft.com/office/drawing/2014/main" id="{00000000-0008-0000-0600-000042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4" name="直線コネクタ 323">
          <a:extLst>
            <a:ext uri="{FF2B5EF4-FFF2-40B4-BE49-F238E27FC236}">
              <a16:creationId xmlns:a16="http://schemas.microsoft.com/office/drawing/2014/main" id="{00000000-0008-0000-0600-000044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25" name="テキスト ボックス 324">
          <a:extLst>
            <a:ext uri="{FF2B5EF4-FFF2-40B4-BE49-F238E27FC236}">
              <a16:creationId xmlns:a16="http://schemas.microsoft.com/office/drawing/2014/main" id="{00000000-0008-0000-0600-000045010000}"/>
            </a:ext>
          </a:extLst>
        </xdr:cNvPr>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26" name="直線コネクタ 325">
          <a:extLst>
            <a:ext uri="{FF2B5EF4-FFF2-40B4-BE49-F238E27FC236}">
              <a16:creationId xmlns:a16="http://schemas.microsoft.com/office/drawing/2014/main" id="{00000000-0008-0000-0600-000046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27" name="テキスト ボックス 326">
          <a:extLst>
            <a:ext uri="{FF2B5EF4-FFF2-40B4-BE49-F238E27FC236}">
              <a16:creationId xmlns:a16="http://schemas.microsoft.com/office/drawing/2014/main" id="{00000000-0008-0000-0600-000047010000}"/>
            </a:ext>
          </a:extLst>
        </xdr:cNvPr>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28" name="直線コネクタ 327">
          <a:extLst>
            <a:ext uri="{FF2B5EF4-FFF2-40B4-BE49-F238E27FC236}">
              <a16:creationId xmlns:a16="http://schemas.microsoft.com/office/drawing/2014/main" id="{00000000-0008-0000-0600-000048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29" name="テキスト ボックス 328">
          <a:extLst>
            <a:ext uri="{FF2B5EF4-FFF2-40B4-BE49-F238E27FC236}">
              <a16:creationId xmlns:a16="http://schemas.microsoft.com/office/drawing/2014/main" id="{00000000-0008-0000-0600-000049010000}"/>
            </a:ext>
          </a:extLst>
        </xdr:cNvPr>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0" name="直線コネクタ 329">
          <a:extLst>
            <a:ext uri="{FF2B5EF4-FFF2-40B4-BE49-F238E27FC236}">
              <a16:creationId xmlns:a16="http://schemas.microsoft.com/office/drawing/2014/main" id="{00000000-0008-0000-0600-00004A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1" name="テキスト ボックス 330">
          <a:extLst>
            <a:ext uri="{FF2B5EF4-FFF2-40B4-BE49-F238E27FC236}">
              <a16:creationId xmlns:a16="http://schemas.microsoft.com/office/drawing/2014/main" id="{00000000-0008-0000-0600-00004B010000}"/>
            </a:ext>
          </a:extLst>
        </xdr:cNvPr>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2" name="直線コネクタ 331">
          <a:extLst>
            <a:ext uri="{FF2B5EF4-FFF2-40B4-BE49-F238E27FC236}">
              <a16:creationId xmlns:a16="http://schemas.microsoft.com/office/drawing/2014/main" id="{00000000-0008-0000-0600-00004C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33" name="テキスト ボックス 332">
          <a:extLst>
            <a:ext uri="{FF2B5EF4-FFF2-40B4-BE49-F238E27FC236}">
              <a16:creationId xmlns:a16="http://schemas.microsoft.com/office/drawing/2014/main" id="{00000000-0008-0000-0600-00004D010000}"/>
            </a:ext>
          </a:extLst>
        </xdr:cNvPr>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6" name="普通建設事業費グラフ枠">
          <a:extLst>
            <a:ext uri="{FF2B5EF4-FFF2-40B4-BE49-F238E27FC236}">
              <a16:creationId xmlns:a16="http://schemas.microsoft.com/office/drawing/2014/main" id="{00000000-0008-0000-0600-000050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135341</xdr:rowOff>
    </xdr:from>
    <xdr:to>
      <xdr:col>54</xdr:col>
      <xdr:colOff>189865</xdr:colOff>
      <xdr:row>59</xdr:row>
      <xdr:rowOff>22673</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flipV="1">
          <a:off x="10475595" y="8707841"/>
          <a:ext cx="1270" cy="14303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26500</xdr:rowOff>
    </xdr:from>
    <xdr:ext cx="534377" cy="259045"/>
    <xdr:sp macro="" textlink="">
      <xdr:nvSpPr>
        <xdr:cNvPr id="338" name="普通建設事業費最小値テキスト">
          <a:extLst>
            <a:ext uri="{FF2B5EF4-FFF2-40B4-BE49-F238E27FC236}">
              <a16:creationId xmlns:a16="http://schemas.microsoft.com/office/drawing/2014/main" id="{00000000-0008-0000-0600-000052010000}"/>
            </a:ext>
          </a:extLst>
        </xdr:cNvPr>
        <xdr:cNvSpPr txBox="1"/>
      </xdr:nvSpPr>
      <xdr:spPr>
        <a:xfrm>
          <a:off x="10528300" y="101420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23,335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22673</xdr:rowOff>
    </xdr:from>
    <xdr:to>
      <xdr:col>55</xdr:col>
      <xdr:colOff>88900</xdr:colOff>
      <xdr:row>59</xdr:row>
      <xdr:rowOff>22673</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10388600" y="101382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82018</xdr:rowOff>
    </xdr:from>
    <xdr:ext cx="599010" cy="259045"/>
    <xdr:sp macro="" textlink="">
      <xdr:nvSpPr>
        <xdr:cNvPr id="340" name="普通建設事業費最大値テキスト">
          <a:extLst>
            <a:ext uri="{FF2B5EF4-FFF2-40B4-BE49-F238E27FC236}">
              <a16:creationId xmlns:a16="http://schemas.microsoft.com/office/drawing/2014/main" id="{00000000-0008-0000-0600-000054010000}"/>
            </a:ext>
          </a:extLst>
        </xdr:cNvPr>
        <xdr:cNvSpPr txBox="1"/>
      </xdr:nvSpPr>
      <xdr:spPr>
        <a:xfrm>
          <a:off x="10528300" y="8483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461,335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135341</xdr:rowOff>
    </xdr:from>
    <xdr:to>
      <xdr:col>55</xdr:col>
      <xdr:colOff>88900</xdr:colOff>
      <xdr:row>50</xdr:row>
      <xdr:rowOff>135341</xdr:rowOff>
    </xdr:to>
    <xdr:cxnSp macro="">
      <xdr:nvCxnSpPr>
        <xdr:cNvPr id="341" name="直線コネクタ 340">
          <a:extLst>
            <a:ext uri="{FF2B5EF4-FFF2-40B4-BE49-F238E27FC236}">
              <a16:creationId xmlns:a16="http://schemas.microsoft.com/office/drawing/2014/main" id="{00000000-0008-0000-0600-000055010000}"/>
            </a:ext>
          </a:extLst>
        </xdr:cNvPr>
        <xdr:cNvCxnSpPr/>
      </xdr:nvCxnSpPr>
      <xdr:spPr>
        <a:xfrm>
          <a:off x="10388600" y="87078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28228</xdr:rowOff>
    </xdr:from>
    <xdr:to>
      <xdr:col>55</xdr:col>
      <xdr:colOff>0</xdr:colOff>
      <xdr:row>58</xdr:row>
      <xdr:rowOff>54654</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9639300" y="9972328"/>
          <a:ext cx="838200" cy="264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161014</xdr:rowOff>
    </xdr:from>
    <xdr:ext cx="534377" cy="259045"/>
    <xdr:sp macro="" textlink="">
      <xdr:nvSpPr>
        <xdr:cNvPr id="343" name="普通建設事業費平均値テキスト">
          <a:extLst>
            <a:ext uri="{FF2B5EF4-FFF2-40B4-BE49-F238E27FC236}">
              <a16:creationId xmlns:a16="http://schemas.microsoft.com/office/drawing/2014/main" id="{00000000-0008-0000-0600-000057010000}"/>
            </a:ext>
          </a:extLst>
        </xdr:cNvPr>
        <xdr:cNvSpPr txBox="1"/>
      </xdr:nvSpPr>
      <xdr:spPr>
        <a:xfrm>
          <a:off x="10528300" y="99336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11137</xdr:rowOff>
    </xdr:from>
    <xdr:to>
      <xdr:col>55</xdr:col>
      <xdr:colOff>50800</xdr:colOff>
      <xdr:row>58</xdr:row>
      <xdr:rowOff>112737</xdr:rowOff>
    </xdr:to>
    <xdr:sp macro="" textlink="">
      <xdr:nvSpPr>
        <xdr:cNvPr id="344" name="フローチャート: 判断 343">
          <a:extLst>
            <a:ext uri="{FF2B5EF4-FFF2-40B4-BE49-F238E27FC236}">
              <a16:creationId xmlns:a16="http://schemas.microsoft.com/office/drawing/2014/main" id="{00000000-0008-0000-0600-000058010000}"/>
            </a:ext>
          </a:extLst>
        </xdr:cNvPr>
        <xdr:cNvSpPr/>
      </xdr:nvSpPr>
      <xdr:spPr>
        <a:xfrm>
          <a:off x="10426700" y="9955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28228</xdr:rowOff>
    </xdr:from>
    <xdr:to>
      <xdr:col>50</xdr:col>
      <xdr:colOff>114300</xdr:colOff>
      <xdr:row>58</xdr:row>
      <xdr:rowOff>87795</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flipV="1">
          <a:off x="8750300" y="9972328"/>
          <a:ext cx="889000" cy="595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15804</xdr:rowOff>
    </xdr:from>
    <xdr:to>
      <xdr:col>50</xdr:col>
      <xdr:colOff>165100</xdr:colOff>
      <xdr:row>58</xdr:row>
      <xdr:rowOff>117404</xdr:rowOff>
    </xdr:to>
    <xdr:sp macro="" textlink="">
      <xdr:nvSpPr>
        <xdr:cNvPr id="346" name="フローチャート: 判断 345">
          <a:extLst>
            <a:ext uri="{FF2B5EF4-FFF2-40B4-BE49-F238E27FC236}">
              <a16:creationId xmlns:a16="http://schemas.microsoft.com/office/drawing/2014/main" id="{00000000-0008-0000-0600-00005A010000}"/>
            </a:ext>
          </a:extLst>
        </xdr:cNvPr>
        <xdr:cNvSpPr/>
      </xdr:nvSpPr>
      <xdr:spPr>
        <a:xfrm>
          <a:off x="9588500" y="9959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108531</xdr:rowOff>
    </xdr:from>
    <xdr:ext cx="534377" cy="259045"/>
    <xdr:sp macro="" textlink="">
      <xdr:nvSpPr>
        <xdr:cNvPr id="347" name="テキスト ボックス 346">
          <a:extLst>
            <a:ext uri="{FF2B5EF4-FFF2-40B4-BE49-F238E27FC236}">
              <a16:creationId xmlns:a16="http://schemas.microsoft.com/office/drawing/2014/main" id="{00000000-0008-0000-0600-00005B010000}"/>
            </a:ext>
          </a:extLst>
        </xdr:cNvPr>
        <xdr:cNvSpPr txBox="1"/>
      </xdr:nvSpPr>
      <xdr:spPr>
        <a:xfrm>
          <a:off x="9372111" y="10052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82106</xdr:rowOff>
    </xdr:from>
    <xdr:to>
      <xdr:col>45</xdr:col>
      <xdr:colOff>177800</xdr:colOff>
      <xdr:row>58</xdr:row>
      <xdr:rowOff>87795</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7861300" y="10026206"/>
          <a:ext cx="889000" cy="5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40946</xdr:rowOff>
    </xdr:from>
    <xdr:to>
      <xdr:col>46</xdr:col>
      <xdr:colOff>38100</xdr:colOff>
      <xdr:row>58</xdr:row>
      <xdr:rowOff>142546</xdr:rowOff>
    </xdr:to>
    <xdr:sp macro="" textlink="">
      <xdr:nvSpPr>
        <xdr:cNvPr id="349" name="フローチャート: 判断 348">
          <a:extLst>
            <a:ext uri="{FF2B5EF4-FFF2-40B4-BE49-F238E27FC236}">
              <a16:creationId xmlns:a16="http://schemas.microsoft.com/office/drawing/2014/main" id="{00000000-0008-0000-0600-00005D010000}"/>
            </a:ext>
          </a:extLst>
        </xdr:cNvPr>
        <xdr:cNvSpPr/>
      </xdr:nvSpPr>
      <xdr:spPr>
        <a:xfrm>
          <a:off x="8699500" y="9985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133673</xdr:rowOff>
    </xdr:from>
    <xdr:ext cx="534377" cy="259045"/>
    <xdr:sp macro="" textlink="">
      <xdr:nvSpPr>
        <xdr:cNvPr id="350" name="テキスト ボックス 349">
          <a:extLst>
            <a:ext uri="{FF2B5EF4-FFF2-40B4-BE49-F238E27FC236}">
              <a16:creationId xmlns:a16="http://schemas.microsoft.com/office/drawing/2014/main" id="{00000000-0008-0000-0600-00005E010000}"/>
            </a:ext>
          </a:extLst>
        </xdr:cNvPr>
        <xdr:cNvSpPr txBox="1"/>
      </xdr:nvSpPr>
      <xdr:spPr>
        <a:xfrm>
          <a:off x="8483111" y="100777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82106</xdr:rowOff>
    </xdr:from>
    <xdr:to>
      <xdr:col>41</xdr:col>
      <xdr:colOff>50800</xdr:colOff>
      <xdr:row>58</xdr:row>
      <xdr:rowOff>94072</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flipV="1">
          <a:off x="6972300" y="10026206"/>
          <a:ext cx="889000" cy="119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42821</xdr:rowOff>
    </xdr:from>
    <xdr:to>
      <xdr:col>41</xdr:col>
      <xdr:colOff>101600</xdr:colOff>
      <xdr:row>58</xdr:row>
      <xdr:rowOff>144421</xdr:rowOff>
    </xdr:to>
    <xdr:sp macro="" textlink="">
      <xdr:nvSpPr>
        <xdr:cNvPr id="352" name="フローチャート: 判断 351">
          <a:extLst>
            <a:ext uri="{FF2B5EF4-FFF2-40B4-BE49-F238E27FC236}">
              <a16:creationId xmlns:a16="http://schemas.microsoft.com/office/drawing/2014/main" id="{00000000-0008-0000-0600-000060010000}"/>
            </a:ext>
          </a:extLst>
        </xdr:cNvPr>
        <xdr:cNvSpPr/>
      </xdr:nvSpPr>
      <xdr:spPr>
        <a:xfrm>
          <a:off x="7810500" y="9986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135548</xdr:rowOff>
    </xdr:from>
    <xdr:ext cx="534377" cy="259045"/>
    <xdr:sp macro="" textlink="">
      <xdr:nvSpPr>
        <xdr:cNvPr id="353" name="テキスト ボックス 352">
          <a:extLst>
            <a:ext uri="{FF2B5EF4-FFF2-40B4-BE49-F238E27FC236}">
              <a16:creationId xmlns:a16="http://schemas.microsoft.com/office/drawing/2014/main" id="{00000000-0008-0000-0600-000061010000}"/>
            </a:ext>
          </a:extLst>
        </xdr:cNvPr>
        <xdr:cNvSpPr txBox="1"/>
      </xdr:nvSpPr>
      <xdr:spPr>
        <a:xfrm>
          <a:off x="7594111" y="10079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32420</xdr:rowOff>
    </xdr:from>
    <xdr:to>
      <xdr:col>36</xdr:col>
      <xdr:colOff>165100</xdr:colOff>
      <xdr:row>58</xdr:row>
      <xdr:rowOff>134020</xdr:rowOff>
    </xdr:to>
    <xdr:sp macro="" textlink="">
      <xdr:nvSpPr>
        <xdr:cNvPr id="354" name="フローチャート: 判断 353">
          <a:extLst>
            <a:ext uri="{FF2B5EF4-FFF2-40B4-BE49-F238E27FC236}">
              <a16:creationId xmlns:a16="http://schemas.microsoft.com/office/drawing/2014/main" id="{00000000-0008-0000-0600-000062010000}"/>
            </a:ext>
          </a:extLst>
        </xdr:cNvPr>
        <xdr:cNvSpPr/>
      </xdr:nvSpPr>
      <xdr:spPr>
        <a:xfrm>
          <a:off x="6921500" y="9976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150547</xdr:rowOff>
    </xdr:from>
    <xdr:ext cx="534377"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6705111" y="9751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3854</xdr:rowOff>
    </xdr:from>
    <xdr:to>
      <xdr:col>55</xdr:col>
      <xdr:colOff>50800</xdr:colOff>
      <xdr:row>58</xdr:row>
      <xdr:rowOff>105454</xdr:rowOff>
    </xdr:to>
    <xdr:sp macro="" textlink="">
      <xdr:nvSpPr>
        <xdr:cNvPr id="361" name="楕円 360">
          <a:extLst>
            <a:ext uri="{FF2B5EF4-FFF2-40B4-BE49-F238E27FC236}">
              <a16:creationId xmlns:a16="http://schemas.microsoft.com/office/drawing/2014/main" id="{00000000-0008-0000-0600-000069010000}"/>
            </a:ext>
          </a:extLst>
        </xdr:cNvPr>
        <xdr:cNvSpPr/>
      </xdr:nvSpPr>
      <xdr:spPr>
        <a:xfrm>
          <a:off x="10426700" y="9947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26731</xdr:rowOff>
    </xdr:from>
    <xdr:ext cx="534377" cy="259045"/>
    <xdr:sp macro="" textlink="">
      <xdr:nvSpPr>
        <xdr:cNvPr id="362" name="普通建設事業費該当値テキスト">
          <a:extLst>
            <a:ext uri="{FF2B5EF4-FFF2-40B4-BE49-F238E27FC236}">
              <a16:creationId xmlns:a16="http://schemas.microsoft.com/office/drawing/2014/main" id="{00000000-0008-0000-0600-00006A010000}"/>
            </a:ext>
          </a:extLst>
        </xdr:cNvPr>
        <xdr:cNvSpPr txBox="1"/>
      </xdr:nvSpPr>
      <xdr:spPr>
        <a:xfrm>
          <a:off x="10528300" y="9799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148878</xdr:rowOff>
    </xdr:from>
    <xdr:to>
      <xdr:col>50</xdr:col>
      <xdr:colOff>165100</xdr:colOff>
      <xdr:row>58</xdr:row>
      <xdr:rowOff>79028</xdr:rowOff>
    </xdr:to>
    <xdr:sp macro="" textlink="">
      <xdr:nvSpPr>
        <xdr:cNvPr id="363" name="楕円 362">
          <a:extLst>
            <a:ext uri="{FF2B5EF4-FFF2-40B4-BE49-F238E27FC236}">
              <a16:creationId xmlns:a16="http://schemas.microsoft.com/office/drawing/2014/main" id="{00000000-0008-0000-0600-00006B010000}"/>
            </a:ext>
          </a:extLst>
        </xdr:cNvPr>
        <xdr:cNvSpPr/>
      </xdr:nvSpPr>
      <xdr:spPr>
        <a:xfrm>
          <a:off x="9588500" y="9921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95555</xdr:rowOff>
    </xdr:from>
    <xdr:ext cx="534377"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9372111" y="96967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36995</xdr:rowOff>
    </xdr:from>
    <xdr:to>
      <xdr:col>46</xdr:col>
      <xdr:colOff>38100</xdr:colOff>
      <xdr:row>58</xdr:row>
      <xdr:rowOff>138595</xdr:rowOff>
    </xdr:to>
    <xdr:sp macro="" textlink="">
      <xdr:nvSpPr>
        <xdr:cNvPr id="365" name="楕円 364">
          <a:extLst>
            <a:ext uri="{FF2B5EF4-FFF2-40B4-BE49-F238E27FC236}">
              <a16:creationId xmlns:a16="http://schemas.microsoft.com/office/drawing/2014/main" id="{00000000-0008-0000-0600-00006D010000}"/>
            </a:ext>
          </a:extLst>
        </xdr:cNvPr>
        <xdr:cNvSpPr/>
      </xdr:nvSpPr>
      <xdr:spPr>
        <a:xfrm>
          <a:off x="8699500" y="9981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155122</xdr:rowOff>
    </xdr:from>
    <xdr:ext cx="534377"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8483111" y="9756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31306</xdr:rowOff>
    </xdr:from>
    <xdr:to>
      <xdr:col>41</xdr:col>
      <xdr:colOff>101600</xdr:colOff>
      <xdr:row>58</xdr:row>
      <xdr:rowOff>132906</xdr:rowOff>
    </xdr:to>
    <xdr:sp macro="" textlink="">
      <xdr:nvSpPr>
        <xdr:cNvPr id="367" name="楕円 366">
          <a:extLst>
            <a:ext uri="{FF2B5EF4-FFF2-40B4-BE49-F238E27FC236}">
              <a16:creationId xmlns:a16="http://schemas.microsoft.com/office/drawing/2014/main" id="{00000000-0008-0000-0600-00006F010000}"/>
            </a:ext>
          </a:extLst>
        </xdr:cNvPr>
        <xdr:cNvSpPr/>
      </xdr:nvSpPr>
      <xdr:spPr>
        <a:xfrm>
          <a:off x="7810500" y="9975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149433</xdr:rowOff>
    </xdr:from>
    <xdr:ext cx="534377"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7594111" y="9750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43272</xdr:rowOff>
    </xdr:from>
    <xdr:to>
      <xdr:col>36</xdr:col>
      <xdr:colOff>165100</xdr:colOff>
      <xdr:row>58</xdr:row>
      <xdr:rowOff>144872</xdr:rowOff>
    </xdr:to>
    <xdr:sp macro="" textlink="">
      <xdr:nvSpPr>
        <xdr:cNvPr id="369" name="楕円 368">
          <a:extLst>
            <a:ext uri="{FF2B5EF4-FFF2-40B4-BE49-F238E27FC236}">
              <a16:creationId xmlns:a16="http://schemas.microsoft.com/office/drawing/2014/main" id="{00000000-0008-0000-0600-000071010000}"/>
            </a:ext>
          </a:extLst>
        </xdr:cNvPr>
        <xdr:cNvSpPr/>
      </xdr:nvSpPr>
      <xdr:spPr>
        <a:xfrm>
          <a:off x="6921500" y="9987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135999</xdr:rowOff>
    </xdr:from>
    <xdr:ext cx="534377" cy="259045"/>
    <xdr:sp macro="" textlink="">
      <xdr:nvSpPr>
        <xdr:cNvPr id="370" name="テキスト ボックス 369">
          <a:extLst>
            <a:ext uri="{FF2B5EF4-FFF2-40B4-BE49-F238E27FC236}">
              <a16:creationId xmlns:a16="http://schemas.microsoft.com/office/drawing/2014/main" id="{00000000-0008-0000-0600-000072010000}"/>
            </a:ext>
          </a:extLst>
        </xdr:cNvPr>
        <xdr:cNvSpPr txBox="1"/>
      </xdr:nvSpPr>
      <xdr:spPr>
        <a:xfrm>
          <a:off x="6705111" y="10080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1" name="正方形/長方形 370">
          <a:extLst>
            <a:ext uri="{FF2B5EF4-FFF2-40B4-BE49-F238E27FC236}">
              <a16:creationId xmlns:a16="http://schemas.microsoft.com/office/drawing/2014/main" id="{00000000-0008-0000-0600-000073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2" name="正方形/長方形 371">
          <a:extLst>
            <a:ext uri="{FF2B5EF4-FFF2-40B4-BE49-F238E27FC236}">
              <a16:creationId xmlns:a16="http://schemas.microsoft.com/office/drawing/2014/main" id="{00000000-0008-0000-0600-000074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3" name="正方形/長方形 372">
          <a:extLst>
            <a:ext uri="{FF2B5EF4-FFF2-40B4-BE49-F238E27FC236}">
              <a16:creationId xmlns:a16="http://schemas.microsoft.com/office/drawing/2014/main" id="{00000000-0008-0000-0600-000075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4" name="正方形/長方形 373">
          <a:extLst>
            <a:ext uri="{FF2B5EF4-FFF2-40B4-BE49-F238E27FC236}">
              <a16:creationId xmlns:a16="http://schemas.microsoft.com/office/drawing/2014/main" id="{00000000-0008-0000-0600-000076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5" name="正方形/長方形 374">
          <a:extLst>
            <a:ext uri="{FF2B5EF4-FFF2-40B4-BE49-F238E27FC236}">
              <a16:creationId xmlns:a16="http://schemas.microsoft.com/office/drawing/2014/main" id="{00000000-0008-0000-0600-000077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9" name="テキスト ボックス 378">
          <a:extLst>
            <a:ext uri="{FF2B5EF4-FFF2-40B4-BE49-F238E27FC236}">
              <a16:creationId xmlns:a16="http://schemas.microsoft.com/office/drawing/2014/main" id="{00000000-0008-0000-0600-00007B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0" name="直線コネクタ 379">
          <a:extLst>
            <a:ext uri="{FF2B5EF4-FFF2-40B4-BE49-F238E27FC236}">
              <a16:creationId xmlns:a16="http://schemas.microsoft.com/office/drawing/2014/main" id="{00000000-0008-0000-0600-00007C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1" name="直線コネクタ 380">
          <a:extLst>
            <a:ext uri="{FF2B5EF4-FFF2-40B4-BE49-F238E27FC236}">
              <a16:creationId xmlns:a16="http://schemas.microsoft.com/office/drawing/2014/main" id="{00000000-0008-0000-0600-00007D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3" name="直線コネクタ 382">
          <a:extLst>
            <a:ext uri="{FF2B5EF4-FFF2-40B4-BE49-F238E27FC236}">
              <a16:creationId xmlns:a16="http://schemas.microsoft.com/office/drawing/2014/main" id="{00000000-0008-0000-0600-00007F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4" name="テキスト ボックス 383">
          <a:extLst>
            <a:ext uri="{FF2B5EF4-FFF2-40B4-BE49-F238E27FC236}">
              <a16:creationId xmlns:a16="http://schemas.microsoft.com/office/drawing/2014/main" id="{00000000-0008-0000-0600-000080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5" name="直線コネクタ 384">
          <a:extLst>
            <a:ext uri="{FF2B5EF4-FFF2-40B4-BE49-F238E27FC236}">
              <a16:creationId xmlns:a16="http://schemas.microsoft.com/office/drawing/2014/main" id="{00000000-0008-0000-0600-000081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86" name="テキスト ボックス 385">
          <a:extLst>
            <a:ext uri="{FF2B5EF4-FFF2-40B4-BE49-F238E27FC236}">
              <a16:creationId xmlns:a16="http://schemas.microsoft.com/office/drawing/2014/main" id="{00000000-0008-0000-0600-000082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88" name="テキスト ボックス 387">
          <a:extLst>
            <a:ext uri="{FF2B5EF4-FFF2-40B4-BE49-F238E27FC236}">
              <a16:creationId xmlns:a16="http://schemas.microsoft.com/office/drawing/2014/main" id="{00000000-0008-0000-0600-000084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0" name="テキスト ボックス 389">
          <a:extLst>
            <a:ext uri="{FF2B5EF4-FFF2-40B4-BE49-F238E27FC236}">
              <a16:creationId xmlns:a16="http://schemas.microsoft.com/office/drawing/2014/main" id="{00000000-0008-0000-0600-000086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1" name="普通建設事業費 （ うち新規整備　）グラフ枠">
          <a:extLst>
            <a:ext uri="{FF2B5EF4-FFF2-40B4-BE49-F238E27FC236}">
              <a16:creationId xmlns:a16="http://schemas.microsoft.com/office/drawing/2014/main" id="{00000000-0008-0000-0600-000087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29222</xdr:rowOff>
    </xdr:from>
    <xdr:to>
      <xdr:col>54</xdr:col>
      <xdr:colOff>189865</xdr:colOff>
      <xdr:row>78</xdr:row>
      <xdr:rowOff>139700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flipV="1">
          <a:off x="10475595" y="12030722"/>
          <a:ext cx="1270" cy="14820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393" name="普通建設事業費 （ うち新規整備　）最小値テキスト">
          <a:extLst>
            <a:ext uri="{FF2B5EF4-FFF2-40B4-BE49-F238E27FC236}">
              <a16:creationId xmlns:a16="http://schemas.microsoft.com/office/drawing/2014/main" id="{00000000-0008-0000-0600-000089010000}"/>
            </a:ext>
          </a:extLst>
        </xdr:cNvPr>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147349</xdr:rowOff>
    </xdr:from>
    <xdr:ext cx="599010" cy="259045"/>
    <xdr:sp macro="" textlink="">
      <xdr:nvSpPr>
        <xdr:cNvPr id="395" name="普通建設事業費 （ うち新規整備　）最大値テキスト">
          <a:extLst>
            <a:ext uri="{FF2B5EF4-FFF2-40B4-BE49-F238E27FC236}">
              <a16:creationId xmlns:a16="http://schemas.microsoft.com/office/drawing/2014/main" id="{00000000-0008-0000-0600-00008B010000}"/>
            </a:ext>
          </a:extLst>
        </xdr:cNvPr>
        <xdr:cNvSpPr txBox="1"/>
      </xdr:nvSpPr>
      <xdr:spPr>
        <a:xfrm>
          <a:off x="10528300" y="11805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324,164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29222</xdr:rowOff>
    </xdr:from>
    <xdr:to>
      <xdr:col>55</xdr:col>
      <xdr:colOff>88900</xdr:colOff>
      <xdr:row>70</xdr:row>
      <xdr:rowOff>29222</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10388600" y="12030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159885</xdr:rowOff>
    </xdr:from>
    <xdr:to>
      <xdr:col>55</xdr:col>
      <xdr:colOff>0</xdr:colOff>
      <xdr:row>78</xdr:row>
      <xdr:rowOff>83282</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9639300" y="13361535"/>
          <a:ext cx="838200" cy="948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26990</xdr:rowOff>
    </xdr:from>
    <xdr:ext cx="534377" cy="259045"/>
    <xdr:sp macro="" textlink="">
      <xdr:nvSpPr>
        <xdr:cNvPr id="398" name="普通建設事業費 （ うち新規整備　）平均値テキスト">
          <a:extLst>
            <a:ext uri="{FF2B5EF4-FFF2-40B4-BE49-F238E27FC236}">
              <a16:creationId xmlns:a16="http://schemas.microsoft.com/office/drawing/2014/main" id="{00000000-0008-0000-0600-00008E010000}"/>
            </a:ext>
          </a:extLst>
        </xdr:cNvPr>
        <xdr:cNvSpPr txBox="1"/>
      </xdr:nvSpPr>
      <xdr:spPr>
        <a:xfrm>
          <a:off x="10528300" y="132286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4113</xdr:rowOff>
    </xdr:from>
    <xdr:to>
      <xdr:col>55</xdr:col>
      <xdr:colOff>50800</xdr:colOff>
      <xdr:row>78</xdr:row>
      <xdr:rowOff>105713</xdr:rowOff>
    </xdr:to>
    <xdr:sp macro="" textlink="">
      <xdr:nvSpPr>
        <xdr:cNvPr id="399" name="フローチャート: 判断 398">
          <a:extLst>
            <a:ext uri="{FF2B5EF4-FFF2-40B4-BE49-F238E27FC236}">
              <a16:creationId xmlns:a16="http://schemas.microsoft.com/office/drawing/2014/main" id="{00000000-0008-0000-0600-00008F010000}"/>
            </a:ext>
          </a:extLst>
        </xdr:cNvPr>
        <xdr:cNvSpPr/>
      </xdr:nvSpPr>
      <xdr:spPr>
        <a:xfrm>
          <a:off x="10426700" y="13377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159885</xdr:rowOff>
    </xdr:from>
    <xdr:to>
      <xdr:col>50</xdr:col>
      <xdr:colOff>114300</xdr:colOff>
      <xdr:row>78</xdr:row>
      <xdr:rowOff>19479</xdr:rowOff>
    </xdr:to>
    <xdr:cxnSp macro="">
      <xdr:nvCxnSpPr>
        <xdr:cNvPr id="400" name="直線コネクタ 399">
          <a:extLst>
            <a:ext uri="{FF2B5EF4-FFF2-40B4-BE49-F238E27FC236}">
              <a16:creationId xmlns:a16="http://schemas.microsoft.com/office/drawing/2014/main" id="{00000000-0008-0000-0600-000090010000}"/>
            </a:ext>
          </a:extLst>
        </xdr:cNvPr>
        <xdr:cNvCxnSpPr/>
      </xdr:nvCxnSpPr>
      <xdr:spPr>
        <a:xfrm flipV="1">
          <a:off x="8750300" y="13361535"/>
          <a:ext cx="889000" cy="31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9342</xdr:rowOff>
    </xdr:from>
    <xdr:to>
      <xdr:col>50</xdr:col>
      <xdr:colOff>165100</xdr:colOff>
      <xdr:row>78</xdr:row>
      <xdr:rowOff>110942</xdr:rowOff>
    </xdr:to>
    <xdr:sp macro="" textlink="">
      <xdr:nvSpPr>
        <xdr:cNvPr id="401" name="フローチャート: 判断 400">
          <a:extLst>
            <a:ext uri="{FF2B5EF4-FFF2-40B4-BE49-F238E27FC236}">
              <a16:creationId xmlns:a16="http://schemas.microsoft.com/office/drawing/2014/main" id="{00000000-0008-0000-0600-000091010000}"/>
            </a:ext>
          </a:extLst>
        </xdr:cNvPr>
        <xdr:cNvSpPr/>
      </xdr:nvSpPr>
      <xdr:spPr>
        <a:xfrm>
          <a:off x="9588500" y="13382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102069</xdr:rowOff>
    </xdr:from>
    <xdr:ext cx="534377" cy="259045"/>
    <xdr:sp macro="" textlink="">
      <xdr:nvSpPr>
        <xdr:cNvPr id="402" name="テキスト ボックス 401">
          <a:extLst>
            <a:ext uri="{FF2B5EF4-FFF2-40B4-BE49-F238E27FC236}">
              <a16:creationId xmlns:a16="http://schemas.microsoft.com/office/drawing/2014/main" id="{00000000-0008-0000-0600-000092010000}"/>
            </a:ext>
          </a:extLst>
        </xdr:cNvPr>
        <xdr:cNvSpPr txBox="1"/>
      </xdr:nvSpPr>
      <xdr:spPr>
        <a:xfrm>
          <a:off x="9372111" y="134751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18267</xdr:rowOff>
    </xdr:from>
    <xdr:to>
      <xdr:col>45</xdr:col>
      <xdr:colOff>177800</xdr:colOff>
      <xdr:row>78</xdr:row>
      <xdr:rowOff>19479</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7861300" y="13391367"/>
          <a:ext cx="889000" cy="12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24174</xdr:rowOff>
    </xdr:from>
    <xdr:to>
      <xdr:col>46</xdr:col>
      <xdr:colOff>38100</xdr:colOff>
      <xdr:row>78</xdr:row>
      <xdr:rowOff>125774</xdr:rowOff>
    </xdr:to>
    <xdr:sp macro="" textlink="">
      <xdr:nvSpPr>
        <xdr:cNvPr id="404" name="フローチャート: 判断 403">
          <a:extLst>
            <a:ext uri="{FF2B5EF4-FFF2-40B4-BE49-F238E27FC236}">
              <a16:creationId xmlns:a16="http://schemas.microsoft.com/office/drawing/2014/main" id="{00000000-0008-0000-0600-000094010000}"/>
            </a:ext>
          </a:extLst>
        </xdr:cNvPr>
        <xdr:cNvSpPr/>
      </xdr:nvSpPr>
      <xdr:spPr>
        <a:xfrm>
          <a:off x="8699500" y="13397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116901</xdr:rowOff>
    </xdr:from>
    <xdr:ext cx="534377" cy="259045"/>
    <xdr:sp macro="" textlink="">
      <xdr:nvSpPr>
        <xdr:cNvPr id="405" name="テキスト ボックス 404">
          <a:extLst>
            <a:ext uri="{FF2B5EF4-FFF2-40B4-BE49-F238E27FC236}">
              <a16:creationId xmlns:a16="http://schemas.microsoft.com/office/drawing/2014/main" id="{00000000-0008-0000-0600-000095010000}"/>
            </a:ext>
          </a:extLst>
        </xdr:cNvPr>
        <xdr:cNvSpPr txBox="1"/>
      </xdr:nvSpPr>
      <xdr:spPr>
        <a:xfrm>
          <a:off x="8483111" y="13490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18267</xdr:rowOff>
    </xdr:from>
    <xdr:to>
      <xdr:col>41</xdr:col>
      <xdr:colOff>50800</xdr:colOff>
      <xdr:row>78</xdr:row>
      <xdr:rowOff>28139</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flipV="1">
          <a:off x="6972300" y="13391367"/>
          <a:ext cx="889000" cy="9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15304</xdr:rowOff>
    </xdr:from>
    <xdr:to>
      <xdr:col>41</xdr:col>
      <xdr:colOff>101600</xdr:colOff>
      <xdr:row>78</xdr:row>
      <xdr:rowOff>116904</xdr:rowOff>
    </xdr:to>
    <xdr:sp macro="" textlink="">
      <xdr:nvSpPr>
        <xdr:cNvPr id="407" name="フローチャート: 判断 406">
          <a:extLst>
            <a:ext uri="{FF2B5EF4-FFF2-40B4-BE49-F238E27FC236}">
              <a16:creationId xmlns:a16="http://schemas.microsoft.com/office/drawing/2014/main" id="{00000000-0008-0000-0600-000097010000}"/>
            </a:ext>
          </a:extLst>
        </xdr:cNvPr>
        <xdr:cNvSpPr/>
      </xdr:nvSpPr>
      <xdr:spPr>
        <a:xfrm>
          <a:off x="7810500" y="13388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108031</xdr:rowOff>
    </xdr:from>
    <xdr:ext cx="534377" cy="259045"/>
    <xdr:sp macro="" textlink="">
      <xdr:nvSpPr>
        <xdr:cNvPr id="408" name="テキスト ボックス 407">
          <a:extLst>
            <a:ext uri="{FF2B5EF4-FFF2-40B4-BE49-F238E27FC236}">
              <a16:creationId xmlns:a16="http://schemas.microsoft.com/office/drawing/2014/main" id="{00000000-0008-0000-0600-000098010000}"/>
            </a:ext>
          </a:extLst>
        </xdr:cNvPr>
        <xdr:cNvSpPr txBox="1"/>
      </xdr:nvSpPr>
      <xdr:spPr>
        <a:xfrm>
          <a:off x="7594111" y="13481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170689</xdr:rowOff>
    </xdr:from>
    <xdr:to>
      <xdr:col>36</xdr:col>
      <xdr:colOff>165100</xdr:colOff>
      <xdr:row>78</xdr:row>
      <xdr:rowOff>100839</xdr:rowOff>
    </xdr:to>
    <xdr:sp macro="" textlink="">
      <xdr:nvSpPr>
        <xdr:cNvPr id="409" name="フローチャート: 判断 408">
          <a:extLst>
            <a:ext uri="{FF2B5EF4-FFF2-40B4-BE49-F238E27FC236}">
              <a16:creationId xmlns:a16="http://schemas.microsoft.com/office/drawing/2014/main" id="{00000000-0008-0000-0600-000099010000}"/>
            </a:ext>
          </a:extLst>
        </xdr:cNvPr>
        <xdr:cNvSpPr/>
      </xdr:nvSpPr>
      <xdr:spPr>
        <a:xfrm>
          <a:off x="6921500" y="13372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91966</xdr:rowOff>
    </xdr:from>
    <xdr:ext cx="534377" cy="259045"/>
    <xdr:sp macro="" textlink="">
      <xdr:nvSpPr>
        <xdr:cNvPr id="410" name="テキスト ボックス 409">
          <a:extLst>
            <a:ext uri="{FF2B5EF4-FFF2-40B4-BE49-F238E27FC236}">
              <a16:creationId xmlns:a16="http://schemas.microsoft.com/office/drawing/2014/main" id="{00000000-0008-0000-0600-00009A010000}"/>
            </a:ext>
          </a:extLst>
        </xdr:cNvPr>
        <xdr:cNvSpPr txBox="1"/>
      </xdr:nvSpPr>
      <xdr:spPr>
        <a:xfrm>
          <a:off x="6705111" y="13465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32482</xdr:rowOff>
    </xdr:from>
    <xdr:to>
      <xdr:col>55</xdr:col>
      <xdr:colOff>50800</xdr:colOff>
      <xdr:row>78</xdr:row>
      <xdr:rowOff>134082</xdr:rowOff>
    </xdr:to>
    <xdr:sp macro="" textlink="">
      <xdr:nvSpPr>
        <xdr:cNvPr id="416" name="楕円 415">
          <a:extLst>
            <a:ext uri="{FF2B5EF4-FFF2-40B4-BE49-F238E27FC236}">
              <a16:creationId xmlns:a16="http://schemas.microsoft.com/office/drawing/2014/main" id="{00000000-0008-0000-0600-0000A0010000}"/>
            </a:ext>
          </a:extLst>
        </xdr:cNvPr>
        <xdr:cNvSpPr/>
      </xdr:nvSpPr>
      <xdr:spPr>
        <a:xfrm>
          <a:off x="10426700" y="13405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153990</xdr:rowOff>
    </xdr:from>
    <xdr:ext cx="534377" cy="259045"/>
    <xdr:sp macro="" textlink="">
      <xdr:nvSpPr>
        <xdr:cNvPr id="417" name="普通建設事業費 （ うち新規整備　）該当値テキスト">
          <a:extLst>
            <a:ext uri="{FF2B5EF4-FFF2-40B4-BE49-F238E27FC236}">
              <a16:creationId xmlns:a16="http://schemas.microsoft.com/office/drawing/2014/main" id="{00000000-0008-0000-0600-0000A1010000}"/>
            </a:ext>
          </a:extLst>
        </xdr:cNvPr>
        <xdr:cNvSpPr txBox="1"/>
      </xdr:nvSpPr>
      <xdr:spPr>
        <a:xfrm>
          <a:off x="10528300" y="13355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109085</xdr:rowOff>
    </xdr:from>
    <xdr:to>
      <xdr:col>50</xdr:col>
      <xdr:colOff>165100</xdr:colOff>
      <xdr:row>78</xdr:row>
      <xdr:rowOff>39235</xdr:rowOff>
    </xdr:to>
    <xdr:sp macro="" textlink="">
      <xdr:nvSpPr>
        <xdr:cNvPr id="418" name="楕円 417">
          <a:extLst>
            <a:ext uri="{FF2B5EF4-FFF2-40B4-BE49-F238E27FC236}">
              <a16:creationId xmlns:a16="http://schemas.microsoft.com/office/drawing/2014/main" id="{00000000-0008-0000-0600-0000A2010000}"/>
            </a:ext>
          </a:extLst>
        </xdr:cNvPr>
        <xdr:cNvSpPr/>
      </xdr:nvSpPr>
      <xdr:spPr>
        <a:xfrm>
          <a:off x="9588500" y="13310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55762</xdr:rowOff>
    </xdr:from>
    <xdr:ext cx="534377"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9372111" y="13085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140129</xdr:rowOff>
    </xdr:from>
    <xdr:to>
      <xdr:col>46</xdr:col>
      <xdr:colOff>38100</xdr:colOff>
      <xdr:row>78</xdr:row>
      <xdr:rowOff>70279</xdr:rowOff>
    </xdr:to>
    <xdr:sp macro="" textlink="">
      <xdr:nvSpPr>
        <xdr:cNvPr id="420" name="楕円 419">
          <a:extLst>
            <a:ext uri="{FF2B5EF4-FFF2-40B4-BE49-F238E27FC236}">
              <a16:creationId xmlns:a16="http://schemas.microsoft.com/office/drawing/2014/main" id="{00000000-0008-0000-0600-0000A4010000}"/>
            </a:ext>
          </a:extLst>
        </xdr:cNvPr>
        <xdr:cNvSpPr/>
      </xdr:nvSpPr>
      <xdr:spPr>
        <a:xfrm>
          <a:off x="8699500" y="13341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86806</xdr:rowOff>
    </xdr:from>
    <xdr:ext cx="534377"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8483111" y="13117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138917</xdr:rowOff>
    </xdr:from>
    <xdr:to>
      <xdr:col>41</xdr:col>
      <xdr:colOff>101600</xdr:colOff>
      <xdr:row>78</xdr:row>
      <xdr:rowOff>69067</xdr:rowOff>
    </xdr:to>
    <xdr:sp macro="" textlink="">
      <xdr:nvSpPr>
        <xdr:cNvPr id="422" name="楕円 421">
          <a:extLst>
            <a:ext uri="{FF2B5EF4-FFF2-40B4-BE49-F238E27FC236}">
              <a16:creationId xmlns:a16="http://schemas.microsoft.com/office/drawing/2014/main" id="{00000000-0008-0000-0600-0000A6010000}"/>
            </a:ext>
          </a:extLst>
        </xdr:cNvPr>
        <xdr:cNvSpPr/>
      </xdr:nvSpPr>
      <xdr:spPr>
        <a:xfrm>
          <a:off x="7810500" y="133405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85594</xdr:rowOff>
    </xdr:from>
    <xdr:ext cx="534377"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7594111" y="13115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148789</xdr:rowOff>
    </xdr:from>
    <xdr:to>
      <xdr:col>36</xdr:col>
      <xdr:colOff>165100</xdr:colOff>
      <xdr:row>78</xdr:row>
      <xdr:rowOff>78939</xdr:rowOff>
    </xdr:to>
    <xdr:sp macro="" textlink="">
      <xdr:nvSpPr>
        <xdr:cNvPr id="424" name="楕円 423">
          <a:extLst>
            <a:ext uri="{FF2B5EF4-FFF2-40B4-BE49-F238E27FC236}">
              <a16:creationId xmlns:a16="http://schemas.microsoft.com/office/drawing/2014/main" id="{00000000-0008-0000-0600-0000A8010000}"/>
            </a:ext>
          </a:extLst>
        </xdr:cNvPr>
        <xdr:cNvSpPr/>
      </xdr:nvSpPr>
      <xdr:spPr>
        <a:xfrm>
          <a:off x="6921500" y="13350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95466</xdr:rowOff>
    </xdr:from>
    <xdr:ext cx="534377" cy="259045"/>
    <xdr:sp macro="" textlink="">
      <xdr:nvSpPr>
        <xdr:cNvPr id="425" name="テキスト ボックス 424">
          <a:extLst>
            <a:ext uri="{FF2B5EF4-FFF2-40B4-BE49-F238E27FC236}">
              <a16:creationId xmlns:a16="http://schemas.microsoft.com/office/drawing/2014/main" id="{00000000-0008-0000-0600-0000A9010000}"/>
            </a:ext>
          </a:extLst>
        </xdr:cNvPr>
        <xdr:cNvSpPr txBox="1"/>
      </xdr:nvSpPr>
      <xdr:spPr>
        <a:xfrm>
          <a:off x="6705111" y="13125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6" name="正方形/長方形 425">
          <a:extLst>
            <a:ext uri="{FF2B5EF4-FFF2-40B4-BE49-F238E27FC236}">
              <a16:creationId xmlns:a16="http://schemas.microsoft.com/office/drawing/2014/main" id="{00000000-0008-0000-0600-0000AA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7" name="正方形/長方形 426">
          <a:extLst>
            <a:ext uri="{FF2B5EF4-FFF2-40B4-BE49-F238E27FC236}">
              <a16:creationId xmlns:a16="http://schemas.microsoft.com/office/drawing/2014/main" id="{00000000-0008-0000-0600-0000AB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8" name="正方形/長方形 427">
          <a:extLst>
            <a:ext uri="{FF2B5EF4-FFF2-40B4-BE49-F238E27FC236}">
              <a16:creationId xmlns:a16="http://schemas.microsoft.com/office/drawing/2014/main" id="{00000000-0008-0000-0600-0000AC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9" name="正方形/長方形 428">
          <a:extLst>
            <a:ext uri="{FF2B5EF4-FFF2-40B4-BE49-F238E27FC236}">
              <a16:creationId xmlns:a16="http://schemas.microsoft.com/office/drawing/2014/main" id="{00000000-0008-0000-0600-0000AD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0" name="正方形/長方形 429">
          <a:extLst>
            <a:ext uri="{FF2B5EF4-FFF2-40B4-BE49-F238E27FC236}">
              <a16:creationId xmlns:a16="http://schemas.microsoft.com/office/drawing/2014/main" id="{00000000-0008-0000-0600-0000AE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1" name="正方形/長方形 430">
          <a:extLst>
            <a:ext uri="{FF2B5EF4-FFF2-40B4-BE49-F238E27FC236}">
              <a16:creationId xmlns:a16="http://schemas.microsoft.com/office/drawing/2014/main" id="{00000000-0008-0000-0600-0000AF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2" name="正方形/長方形 431">
          <a:extLst>
            <a:ext uri="{FF2B5EF4-FFF2-40B4-BE49-F238E27FC236}">
              <a16:creationId xmlns:a16="http://schemas.microsoft.com/office/drawing/2014/main" id="{00000000-0008-0000-0600-0000B0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35,344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4" name="テキスト ボックス 433">
          <a:extLst>
            <a:ext uri="{FF2B5EF4-FFF2-40B4-BE49-F238E27FC236}">
              <a16:creationId xmlns:a16="http://schemas.microsoft.com/office/drawing/2014/main" id="{00000000-0008-0000-0600-0000B2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5" name="直線コネクタ 434">
          <a:extLst>
            <a:ext uri="{FF2B5EF4-FFF2-40B4-BE49-F238E27FC236}">
              <a16:creationId xmlns:a16="http://schemas.microsoft.com/office/drawing/2014/main" id="{00000000-0008-0000-0600-0000B3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36" name="直線コネクタ 435">
          <a:extLst>
            <a:ext uri="{FF2B5EF4-FFF2-40B4-BE49-F238E27FC236}">
              <a16:creationId xmlns:a16="http://schemas.microsoft.com/office/drawing/2014/main" id="{00000000-0008-0000-0600-0000B4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37" name="テキスト ボックス 436">
          <a:extLst>
            <a:ext uri="{FF2B5EF4-FFF2-40B4-BE49-F238E27FC236}">
              <a16:creationId xmlns:a16="http://schemas.microsoft.com/office/drawing/2014/main" id="{00000000-0008-0000-0600-0000B5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38" name="直線コネクタ 437">
          <a:extLst>
            <a:ext uri="{FF2B5EF4-FFF2-40B4-BE49-F238E27FC236}">
              <a16:creationId xmlns:a16="http://schemas.microsoft.com/office/drawing/2014/main" id="{00000000-0008-0000-0600-0000B6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39" name="テキスト ボックス 438">
          <a:extLst>
            <a:ext uri="{FF2B5EF4-FFF2-40B4-BE49-F238E27FC236}">
              <a16:creationId xmlns:a16="http://schemas.microsoft.com/office/drawing/2014/main" id="{00000000-0008-0000-0600-0000B7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0" name="直線コネクタ 439">
          <a:extLst>
            <a:ext uri="{FF2B5EF4-FFF2-40B4-BE49-F238E27FC236}">
              <a16:creationId xmlns:a16="http://schemas.microsoft.com/office/drawing/2014/main" id="{00000000-0008-0000-0600-0000B8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1" name="テキスト ボックス 440">
          <a:extLst>
            <a:ext uri="{FF2B5EF4-FFF2-40B4-BE49-F238E27FC236}">
              <a16:creationId xmlns:a16="http://schemas.microsoft.com/office/drawing/2014/main" id="{00000000-0008-0000-0600-0000B9010000}"/>
            </a:ext>
          </a:extLst>
        </xdr:cNvPr>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2" name="直線コネクタ 441">
          <a:extLst>
            <a:ext uri="{FF2B5EF4-FFF2-40B4-BE49-F238E27FC236}">
              <a16:creationId xmlns:a16="http://schemas.microsoft.com/office/drawing/2014/main" id="{00000000-0008-0000-0600-0000BA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43" name="テキスト ボックス 442">
          <a:extLst>
            <a:ext uri="{FF2B5EF4-FFF2-40B4-BE49-F238E27FC236}">
              <a16:creationId xmlns:a16="http://schemas.microsoft.com/office/drawing/2014/main" id="{00000000-0008-0000-0600-0000BB010000}"/>
            </a:ext>
          </a:extLst>
        </xdr:cNvPr>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45" name="テキスト ボックス 444">
          <a:extLst>
            <a:ext uri="{FF2B5EF4-FFF2-40B4-BE49-F238E27FC236}">
              <a16:creationId xmlns:a16="http://schemas.microsoft.com/office/drawing/2014/main" id="{00000000-0008-0000-0600-0000BD010000}"/>
            </a:ext>
          </a:extLst>
        </xdr:cNvPr>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46" name="直線コネクタ 445">
          <a:extLst>
            <a:ext uri="{FF2B5EF4-FFF2-40B4-BE49-F238E27FC236}">
              <a16:creationId xmlns:a16="http://schemas.microsoft.com/office/drawing/2014/main" id="{00000000-0008-0000-0600-0000BE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47" name="テキスト ボックス 446">
          <a:extLst>
            <a:ext uri="{FF2B5EF4-FFF2-40B4-BE49-F238E27FC236}">
              <a16:creationId xmlns:a16="http://schemas.microsoft.com/office/drawing/2014/main" id="{00000000-0008-0000-0600-0000BF010000}"/>
            </a:ext>
          </a:extLst>
        </xdr:cNvPr>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9" name="テキスト ボックス 448">
          <a:extLst>
            <a:ext uri="{FF2B5EF4-FFF2-40B4-BE49-F238E27FC236}">
              <a16:creationId xmlns:a16="http://schemas.microsoft.com/office/drawing/2014/main" id="{00000000-0008-0000-0600-0000C1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0" name="普通建設事業費 （ うち更新整備　）グラフ枠">
          <a:extLst>
            <a:ext uri="{FF2B5EF4-FFF2-40B4-BE49-F238E27FC236}">
              <a16:creationId xmlns:a16="http://schemas.microsoft.com/office/drawing/2014/main" id="{00000000-0008-0000-0600-0000C2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94895</xdr:rowOff>
    </xdr:from>
    <xdr:to>
      <xdr:col>54</xdr:col>
      <xdr:colOff>189865</xdr:colOff>
      <xdr:row>98</xdr:row>
      <xdr:rowOff>155136</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flipV="1">
          <a:off x="10475595" y="15525395"/>
          <a:ext cx="1270" cy="14318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158963</xdr:rowOff>
    </xdr:from>
    <xdr:ext cx="534377" cy="259045"/>
    <xdr:sp macro="" textlink="">
      <xdr:nvSpPr>
        <xdr:cNvPr id="452" name="普通建設事業費 （ うち更新整備　）最小値テキスト">
          <a:extLst>
            <a:ext uri="{FF2B5EF4-FFF2-40B4-BE49-F238E27FC236}">
              <a16:creationId xmlns:a16="http://schemas.microsoft.com/office/drawing/2014/main" id="{00000000-0008-0000-0600-0000C4010000}"/>
            </a:ext>
          </a:extLst>
        </xdr:cNvPr>
        <xdr:cNvSpPr txBox="1"/>
      </xdr:nvSpPr>
      <xdr:spPr>
        <a:xfrm>
          <a:off x="10528300" y="169610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155136</xdr:rowOff>
    </xdr:from>
    <xdr:to>
      <xdr:col>55</xdr:col>
      <xdr:colOff>88900</xdr:colOff>
      <xdr:row>98</xdr:row>
      <xdr:rowOff>155136</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a:off x="10388600" y="169572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41572</xdr:rowOff>
    </xdr:from>
    <xdr:ext cx="599010" cy="259045"/>
    <xdr:sp macro="" textlink="">
      <xdr:nvSpPr>
        <xdr:cNvPr id="454" name="普通建設事業費 （ うち更新整備　）最大値テキスト">
          <a:extLst>
            <a:ext uri="{FF2B5EF4-FFF2-40B4-BE49-F238E27FC236}">
              <a16:creationId xmlns:a16="http://schemas.microsoft.com/office/drawing/2014/main" id="{00000000-0008-0000-0600-0000C6010000}"/>
            </a:ext>
          </a:extLst>
        </xdr:cNvPr>
        <xdr:cNvSpPr txBox="1"/>
      </xdr:nvSpPr>
      <xdr:spPr>
        <a:xfrm>
          <a:off x="10528300" y="153006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142,116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94895</xdr:rowOff>
    </xdr:from>
    <xdr:to>
      <xdr:col>55</xdr:col>
      <xdr:colOff>88900</xdr:colOff>
      <xdr:row>90</xdr:row>
      <xdr:rowOff>94895</xdr:rowOff>
    </xdr:to>
    <xdr:cxnSp macro="">
      <xdr:nvCxnSpPr>
        <xdr:cNvPr id="455" name="直線コネクタ 454">
          <a:extLst>
            <a:ext uri="{FF2B5EF4-FFF2-40B4-BE49-F238E27FC236}">
              <a16:creationId xmlns:a16="http://schemas.microsoft.com/office/drawing/2014/main" id="{00000000-0008-0000-0600-0000C7010000}"/>
            </a:ext>
          </a:extLst>
        </xdr:cNvPr>
        <xdr:cNvCxnSpPr/>
      </xdr:nvCxnSpPr>
      <xdr:spPr>
        <a:xfrm>
          <a:off x="10388600" y="155253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26467</xdr:rowOff>
    </xdr:from>
    <xdr:to>
      <xdr:col>55</xdr:col>
      <xdr:colOff>0</xdr:colOff>
      <xdr:row>98</xdr:row>
      <xdr:rowOff>60855</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flipV="1">
          <a:off x="9639300" y="16657117"/>
          <a:ext cx="838200" cy="205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142287</xdr:rowOff>
    </xdr:from>
    <xdr:ext cx="534377" cy="259045"/>
    <xdr:sp macro="" textlink="">
      <xdr:nvSpPr>
        <xdr:cNvPr id="457" name="普通建設事業費 （ うち更新整備　）平均値テキスト">
          <a:extLst>
            <a:ext uri="{FF2B5EF4-FFF2-40B4-BE49-F238E27FC236}">
              <a16:creationId xmlns:a16="http://schemas.microsoft.com/office/drawing/2014/main" id="{00000000-0008-0000-0600-0000C9010000}"/>
            </a:ext>
          </a:extLst>
        </xdr:cNvPr>
        <xdr:cNvSpPr txBox="1"/>
      </xdr:nvSpPr>
      <xdr:spPr>
        <a:xfrm>
          <a:off x="10528300" y="166014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163860</xdr:rowOff>
    </xdr:from>
    <xdr:to>
      <xdr:col>55</xdr:col>
      <xdr:colOff>50800</xdr:colOff>
      <xdr:row>97</xdr:row>
      <xdr:rowOff>94010</xdr:rowOff>
    </xdr:to>
    <xdr:sp macro="" textlink="">
      <xdr:nvSpPr>
        <xdr:cNvPr id="458" name="フローチャート: 判断 457">
          <a:extLst>
            <a:ext uri="{FF2B5EF4-FFF2-40B4-BE49-F238E27FC236}">
              <a16:creationId xmlns:a16="http://schemas.microsoft.com/office/drawing/2014/main" id="{00000000-0008-0000-0600-0000CA010000}"/>
            </a:ext>
          </a:extLst>
        </xdr:cNvPr>
        <xdr:cNvSpPr/>
      </xdr:nvSpPr>
      <xdr:spPr>
        <a:xfrm>
          <a:off x="10426700" y="16623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60855</xdr:rowOff>
    </xdr:from>
    <xdr:to>
      <xdr:col>50</xdr:col>
      <xdr:colOff>114300</xdr:colOff>
      <xdr:row>98</xdr:row>
      <xdr:rowOff>117721</xdr:rowOff>
    </xdr:to>
    <xdr:cxnSp macro="">
      <xdr:nvCxnSpPr>
        <xdr:cNvPr id="459" name="直線コネクタ 458">
          <a:extLst>
            <a:ext uri="{FF2B5EF4-FFF2-40B4-BE49-F238E27FC236}">
              <a16:creationId xmlns:a16="http://schemas.microsoft.com/office/drawing/2014/main" id="{00000000-0008-0000-0600-0000CB010000}"/>
            </a:ext>
          </a:extLst>
        </xdr:cNvPr>
        <xdr:cNvCxnSpPr/>
      </xdr:nvCxnSpPr>
      <xdr:spPr>
        <a:xfrm flipV="1">
          <a:off x="8750300" y="16862955"/>
          <a:ext cx="889000" cy="568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11720</xdr:rowOff>
    </xdr:from>
    <xdr:to>
      <xdr:col>50</xdr:col>
      <xdr:colOff>165100</xdr:colOff>
      <xdr:row>97</xdr:row>
      <xdr:rowOff>113320</xdr:rowOff>
    </xdr:to>
    <xdr:sp macro="" textlink="">
      <xdr:nvSpPr>
        <xdr:cNvPr id="460" name="フローチャート: 判断 459">
          <a:extLst>
            <a:ext uri="{FF2B5EF4-FFF2-40B4-BE49-F238E27FC236}">
              <a16:creationId xmlns:a16="http://schemas.microsoft.com/office/drawing/2014/main" id="{00000000-0008-0000-0600-0000CC010000}"/>
            </a:ext>
          </a:extLst>
        </xdr:cNvPr>
        <xdr:cNvSpPr/>
      </xdr:nvSpPr>
      <xdr:spPr>
        <a:xfrm>
          <a:off x="9588500" y="1664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129847</xdr:rowOff>
    </xdr:from>
    <xdr:ext cx="534377" cy="259045"/>
    <xdr:sp macro="" textlink="">
      <xdr:nvSpPr>
        <xdr:cNvPr id="461" name="テキスト ボックス 460">
          <a:extLst>
            <a:ext uri="{FF2B5EF4-FFF2-40B4-BE49-F238E27FC236}">
              <a16:creationId xmlns:a16="http://schemas.microsoft.com/office/drawing/2014/main" id="{00000000-0008-0000-0600-0000CD010000}"/>
            </a:ext>
          </a:extLst>
        </xdr:cNvPr>
        <xdr:cNvSpPr txBox="1"/>
      </xdr:nvSpPr>
      <xdr:spPr>
        <a:xfrm>
          <a:off x="9372111" y="16417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103308</xdr:rowOff>
    </xdr:from>
    <xdr:to>
      <xdr:col>45</xdr:col>
      <xdr:colOff>177800</xdr:colOff>
      <xdr:row>98</xdr:row>
      <xdr:rowOff>117721</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a:off x="7861300" y="16905408"/>
          <a:ext cx="889000" cy="144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61610</xdr:rowOff>
    </xdr:from>
    <xdr:to>
      <xdr:col>46</xdr:col>
      <xdr:colOff>38100</xdr:colOff>
      <xdr:row>97</xdr:row>
      <xdr:rowOff>163210</xdr:rowOff>
    </xdr:to>
    <xdr:sp macro="" textlink="">
      <xdr:nvSpPr>
        <xdr:cNvPr id="463" name="フローチャート: 判断 462">
          <a:extLst>
            <a:ext uri="{FF2B5EF4-FFF2-40B4-BE49-F238E27FC236}">
              <a16:creationId xmlns:a16="http://schemas.microsoft.com/office/drawing/2014/main" id="{00000000-0008-0000-0600-0000CF010000}"/>
            </a:ext>
          </a:extLst>
        </xdr:cNvPr>
        <xdr:cNvSpPr/>
      </xdr:nvSpPr>
      <xdr:spPr>
        <a:xfrm>
          <a:off x="8699500" y="16692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8287</xdr:rowOff>
    </xdr:from>
    <xdr:ext cx="534377" cy="259045"/>
    <xdr:sp macro="" textlink="">
      <xdr:nvSpPr>
        <xdr:cNvPr id="464" name="テキスト ボックス 463">
          <a:extLst>
            <a:ext uri="{FF2B5EF4-FFF2-40B4-BE49-F238E27FC236}">
              <a16:creationId xmlns:a16="http://schemas.microsoft.com/office/drawing/2014/main" id="{00000000-0008-0000-0600-0000D0010000}"/>
            </a:ext>
          </a:extLst>
        </xdr:cNvPr>
        <xdr:cNvSpPr txBox="1"/>
      </xdr:nvSpPr>
      <xdr:spPr>
        <a:xfrm>
          <a:off x="8483111" y="164674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56032</xdr:rowOff>
    </xdr:from>
    <xdr:to>
      <xdr:col>41</xdr:col>
      <xdr:colOff>50800</xdr:colOff>
      <xdr:row>98</xdr:row>
      <xdr:rowOff>103308</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a:off x="6972300" y="16858132"/>
          <a:ext cx="889000" cy="472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90794</xdr:rowOff>
    </xdr:from>
    <xdr:to>
      <xdr:col>41</xdr:col>
      <xdr:colOff>101600</xdr:colOff>
      <xdr:row>98</xdr:row>
      <xdr:rowOff>20944</xdr:rowOff>
    </xdr:to>
    <xdr:sp macro="" textlink="">
      <xdr:nvSpPr>
        <xdr:cNvPr id="466" name="フローチャート: 判断 465">
          <a:extLst>
            <a:ext uri="{FF2B5EF4-FFF2-40B4-BE49-F238E27FC236}">
              <a16:creationId xmlns:a16="http://schemas.microsoft.com/office/drawing/2014/main" id="{00000000-0008-0000-0600-0000D2010000}"/>
            </a:ext>
          </a:extLst>
        </xdr:cNvPr>
        <xdr:cNvSpPr/>
      </xdr:nvSpPr>
      <xdr:spPr>
        <a:xfrm>
          <a:off x="7810500" y="16721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37471</xdr:rowOff>
    </xdr:from>
    <xdr:ext cx="534377"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7594111" y="16496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80474</xdr:rowOff>
    </xdr:from>
    <xdr:to>
      <xdr:col>36</xdr:col>
      <xdr:colOff>165100</xdr:colOff>
      <xdr:row>98</xdr:row>
      <xdr:rowOff>10624</xdr:rowOff>
    </xdr:to>
    <xdr:sp macro="" textlink="">
      <xdr:nvSpPr>
        <xdr:cNvPr id="468" name="フローチャート: 判断 467">
          <a:extLst>
            <a:ext uri="{FF2B5EF4-FFF2-40B4-BE49-F238E27FC236}">
              <a16:creationId xmlns:a16="http://schemas.microsoft.com/office/drawing/2014/main" id="{00000000-0008-0000-0600-0000D4010000}"/>
            </a:ext>
          </a:extLst>
        </xdr:cNvPr>
        <xdr:cNvSpPr/>
      </xdr:nvSpPr>
      <xdr:spPr>
        <a:xfrm>
          <a:off x="6921500" y="16711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27151</xdr:rowOff>
    </xdr:from>
    <xdr:ext cx="534377"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6705111" y="16486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0" name="テキスト ボックス 469">
          <a:extLst>
            <a:ext uri="{FF2B5EF4-FFF2-40B4-BE49-F238E27FC236}">
              <a16:creationId xmlns:a16="http://schemas.microsoft.com/office/drawing/2014/main" id="{00000000-0008-0000-0600-0000D6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147117</xdr:rowOff>
    </xdr:from>
    <xdr:to>
      <xdr:col>55</xdr:col>
      <xdr:colOff>50800</xdr:colOff>
      <xdr:row>97</xdr:row>
      <xdr:rowOff>77267</xdr:rowOff>
    </xdr:to>
    <xdr:sp macro="" textlink="">
      <xdr:nvSpPr>
        <xdr:cNvPr id="475" name="楕円 474">
          <a:extLst>
            <a:ext uri="{FF2B5EF4-FFF2-40B4-BE49-F238E27FC236}">
              <a16:creationId xmlns:a16="http://schemas.microsoft.com/office/drawing/2014/main" id="{00000000-0008-0000-0600-0000DB010000}"/>
            </a:ext>
          </a:extLst>
        </xdr:cNvPr>
        <xdr:cNvSpPr/>
      </xdr:nvSpPr>
      <xdr:spPr>
        <a:xfrm>
          <a:off x="10426700" y="16606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169994</xdr:rowOff>
    </xdr:from>
    <xdr:ext cx="534377" cy="259045"/>
    <xdr:sp macro="" textlink="">
      <xdr:nvSpPr>
        <xdr:cNvPr id="476" name="普通建設事業費 （ うち更新整備　）該当値テキスト">
          <a:extLst>
            <a:ext uri="{FF2B5EF4-FFF2-40B4-BE49-F238E27FC236}">
              <a16:creationId xmlns:a16="http://schemas.microsoft.com/office/drawing/2014/main" id="{00000000-0008-0000-0600-0000DC010000}"/>
            </a:ext>
          </a:extLst>
        </xdr:cNvPr>
        <xdr:cNvSpPr txBox="1"/>
      </xdr:nvSpPr>
      <xdr:spPr>
        <a:xfrm>
          <a:off x="10528300" y="16457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10055</xdr:rowOff>
    </xdr:from>
    <xdr:to>
      <xdr:col>50</xdr:col>
      <xdr:colOff>165100</xdr:colOff>
      <xdr:row>98</xdr:row>
      <xdr:rowOff>111655</xdr:rowOff>
    </xdr:to>
    <xdr:sp macro="" textlink="">
      <xdr:nvSpPr>
        <xdr:cNvPr id="477" name="楕円 476">
          <a:extLst>
            <a:ext uri="{FF2B5EF4-FFF2-40B4-BE49-F238E27FC236}">
              <a16:creationId xmlns:a16="http://schemas.microsoft.com/office/drawing/2014/main" id="{00000000-0008-0000-0600-0000DD010000}"/>
            </a:ext>
          </a:extLst>
        </xdr:cNvPr>
        <xdr:cNvSpPr/>
      </xdr:nvSpPr>
      <xdr:spPr>
        <a:xfrm>
          <a:off x="9588500" y="16812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102782</xdr:rowOff>
    </xdr:from>
    <xdr:ext cx="534377"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9372111" y="169048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66921</xdr:rowOff>
    </xdr:from>
    <xdr:to>
      <xdr:col>46</xdr:col>
      <xdr:colOff>38100</xdr:colOff>
      <xdr:row>98</xdr:row>
      <xdr:rowOff>168521</xdr:rowOff>
    </xdr:to>
    <xdr:sp macro="" textlink="">
      <xdr:nvSpPr>
        <xdr:cNvPr id="479" name="楕円 478">
          <a:extLst>
            <a:ext uri="{FF2B5EF4-FFF2-40B4-BE49-F238E27FC236}">
              <a16:creationId xmlns:a16="http://schemas.microsoft.com/office/drawing/2014/main" id="{00000000-0008-0000-0600-0000DF010000}"/>
            </a:ext>
          </a:extLst>
        </xdr:cNvPr>
        <xdr:cNvSpPr/>
      </xdr:nvSpPr>
      <xdr:spPr>
        <a:xfrm>
          <a:off x="8699500" y="168690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159648</xdr:rowOff>
    </xdr:from>
    <xdr:ext cx="534377"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8483111" y="16961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52508</xdr:rowOff>
    </xdr:from>
    <xdr:to>
      <xdr:col>41</xdr:col>
      <xdr:colOff>101600</xdr:colOff>
      <xdr:row>98</xdr:row>
      <xdr:rowOff>154108</xdr:rowOff>
    </xdr:to>
    <xdr:sp macro="" textlink="">
      <xdr:nvSpPr>
        <xdr:cNvPr id="481" name="楕円 480">
          <a:extLst>
            <a:ext uri="{FF2B5EF4-FFF2-40B4-BE49-F238E27FC236}">
              <a16:creationId xmlns:a16="http://schemas.microsoft.com/office/drawing/2014/main" id="{00000000-0008-0000-0600-0000E1010000}"/>
            </a:ext>
          </a:extLst>
        </xdr:cNvPr>
        <xdr:cNvSpPr/>
      </xdr:nvSpPr>
      <xdr:spPr>
        <a:xfrm>
          <a:off x="7810500" y="16854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145235</xdr:rowOff>
    </xdr:from>
    <xdr:ext cx="534377" cy="259045"/>
    <xdr:sp macro="" textlink="">
      <xdr:nvSpPr>
        <xdr:cNvPr id="482" name="テキスト ボックス 481">
          <a:extLst>
            <a:ext uri="{FF2B5EF4-FFF2-40B4-BE49-F238E27FC236}">
              <a16:creationId xmlns:a16="http://schemas.microsoft.com/office/drawing/2014/main" id="{00000000-0008-0000-0600-0000E2010000}"/>
            </a:ext>
          </a:extLst>
        </xdr:cNvPr>
        <xdr:cNvSpPr txBox="1"/>
      </xdr:nvSpPr>
      <xdr:spPr>
        <a:xfrm>
          <a:off x="7594111" y="16947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5232</xdr:rowOff>
    </xdr:from>
    <xdr:to>
      <xdr:col>36</xdr:col>
      <xdr:colOff>165100</xdr:colOff>
      <xdr:row>98</xdr:row>
      <xdr:rowOff>106832</xdr:rowOff>
    </xdr:to>
    <xdr:sp macro="" textlink="">
      <xdr:nvSpPr>
        <xdr:cNvPr id="483" name="楕円 482">
          <a:extLst>
            <a:ext uri="{FF2B5EF4-FFF2-40B4-BE49-F238E27FC236}">
              <a16:creationId xmlns:a16="http://schemas.microsoft.com/office/drawing/2014/main" id="{00000000-0008-0000-0600-0000E3010000}"/>
            </a:ext>
          </a:extLst>
        </xdr:cNvPr>
        <xdr:cNvSpPr/>
      </xdr:nvSpPr>
      <xdr:spPr>
        <a:xfrm>
          <a:off x="6921500" y="16807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97959</xdr:rowOff>
    </xdr:from>
    <xdr:ext cx="534377"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6705111" y="16900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5" name="正方形/長方形 484">
          <a:extLst>
            <a:ext uri="{FF2B5EF4-FFF2-40B4-BE49-F238E27FC236}">
              <a16:creationId xmlns:a16="http://schemas.microsoft.com/office/drawing/2014/main" id="{00000000-0008-0000-0600-0000E5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6" name="正方形/長方形 485">
          <a:extLst>
            <a:ext uri="{FF2B5EF4-FFF2-40B4-BE49-F238E27FC236}">
              <a16:creationId xmlns:a16="http://schemas.microsoft.com/office/drawing/2014/main" id="{00000000-0008-0000-0600-0000E6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7" name="正方形/長方形 486">
          <a:extLst>
            <a:ext uri="{FF2B5EF4-FFF2-40B4-BE49-F238E27FC236}">
              <a16:creationId xmlns:a16="http://schemas.microsoft.com/office/drawing/2014/main" id="{00000000-0008-0000-0600-0000E7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8" name="正方形/長方形 487">
          <a:extLst>
            <a:ext uri="{FF2B5EF4-FFF2-40B4-BE49-F238E27FC236}">
              <a16:creationId xmlns:a16="http://schemas.microsoft.com/office/drawing/2014/main" id="{00000000-0008-0000-0600-0000E8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9" name="正方形/長方形 488">
          <a:extLst>
            <a:ext uri="{FF2B5EF4-FFF2-40B4-BE49-F238E27FC236}">
              <a16:creationId xmlns:a16="http://schemas.microsoft.com/office/drawing/2014/main" id="{00000000-0008-0000-0600-0000E9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3" name="テキスト ボックス 492">
          <a:extLst>
            <a:ext uri="{FF2B5EF4-FFF2-40B4-BE49-F238E27FC236}">
              <a16:creationId xmlns:a16="http://schemas.microsoft.com/office/drawing/2014/main" id="{00000000-0008-0000-0600-0000ED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4" name="直線コネクタ 493">
          <a:extLst>
            <a:ext uri="{FF2B5EF4-FFF2-40B4-BE49-F238E27FC236}">
              <a16:creationId xmlns:a16="http://schemas.microsoft.com/office/drawing/2014/main" id="{00000000-0008-0000-0600-0000EE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5" name="直線コネクタ 494">
          <a:extLst>
            <a:ext uri="{FF2B5EF4-FFF2-40B4-BE49-F238E27FC236}">
              <a16:creationId xmlns:a16="http://schemas.microsoft.com/office/drawing/2014/main" id="{00000000-0008-0000-0600-0000EF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6" name="テキスト ボックス 495">
          <a:extLst>
            <a:ext uri="{FF2B5EF4-FFF2-40B4-BE49-F238E27FC236}">
              <a16:creationId xmlns:a16="http://schemas.microsoft.com/office/drawing/2014/main" id="{00000000-0008-0000-0600-0000F0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7" name="直線コネクタ 496">
          <a:extLst>
            <a:ext uri="{FF2B5EF4-FFF2-40B4-BE49-F238E27FC236}">
              <a16:creationId xmlns:a16="http://schemas.microsoft.com/office/drawing/2014/main" id="{00000000-0008-0000-0600-0000F1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9" name="直線コネクタ 498">
          <a:extLst>
            <a:ext uri="{FF2B5EF4-FFF2-40B4-BE49-F238E27FC236}">
              <a16:creationId xmlns:a16="http://schemas.microsoft.com/office/drawing/2014/main" id="{00000000-0008-0000-0600-0000F3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0" name="テキスト ボックス 499">
          <a:extLst>
            <a:ext uri="{FF2B5EF4-FFF2-40B4-BE49-F238E27FC236}">
              <a16:creationId xmlns:a16="http://schemas.microsoft.com/office/drawing/2014/main" id="{00000000-0008-0000-0600-0000F4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2" name="テキスト ボックス 501">
          <a:extLst>
            <a:ext uri="{FF2B5EF4-FFF2-40B4-BE49-F238E27FC236}">
              <a16:creationId xmlns:a16="http://schemas.microsoft.com/office/drawing/2014/main" id="{00000000-0008-0000-0600-0000F601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3" name="直線コネクタ 502">
          <a:extLst>
            <a:ext uri="{FF2B5EF4-FFF2-40B4-BE49-F238E27FC236}">
              <a16:creationId xmlns:a16="http://schemas.microsoft.com/office/drawing/2014/main" id="{00000000-0008-0000-0600-0000F7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4" name="テキスト ボックス 503">
          <a:extLst>
            <a:ext uri="{FF2B5EF4-FFF2-40B4-BE49-F238E27FC236}">
              <a16:creationId xmlns:a16="http://schemas.microsoft.com/office/drawing/2014/main" id="{00000000-0008-0000-0600-0000F8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6" name="テキスト ボックス 505">
          <a:extLst>
            <a:ext uri="{FF2B5EF4-FFF2-40B4-BE49-F238E27FC236}">
              <a16:creationId xmlns:a16="http://schemas.microsoft.com/office/drawing/2014/main" id="{00000000-0008-0000-0600-0000FA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7" name="災害復旧事業費グラフ枠">
          <a:extLst>
            <a:ext uri="{FF2B5EF4-FFF2-40B4-BE49-F238E27FC236}">
              <a16:creationId xmlns:a16="http://schemas.microsoft.com/office/drawing/2014/main" id="{00000000-0008-0000-0600-0000FB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144470</xdr:rowOff>
    </xdr:from>
    <xdr:to>
      <xdr:col>85</xdr:col>
      <xdr:colOff>126364</xdr:colOff>
      <xdr:row>39</xdr:row>
      <xdr:rowOff>44450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flipV="1">
          <a:off x="16317595" y="5459420"/>
          <a:ext cx="1269" cy="127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66265</xdr:rowOff>
    </xdr:from>
    <xdr:ext cx="249299" cy="259045"/>
    <xdr:sp macro="" textlink="">
      <xdr:nvSpPr>
        <xdr:cNvPr id="509" name="災害復旧事業費最小値テキスト">
          <a:extLst>
            <a:ext uri="{FF2B5EF4-FFF2-40B4-BE49-F238E27FC236}">
              <a16:creationId xmlns:a16="http://schemas.microsoft.com/office/drawing/2014/main" id="{00000000-0008-0000-0600-0000FD010000}"/>
            </a:ext>
          </a:extLst>
        </xdr:cNvPr>
        <xdr:cNvSpPr txBox="1"/>
      </xdr:nvSpPr>
      <xdr:spPr>
        <a:xfrm>
          <a:off x="16370300" y="675281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91147</xdr:rowOff>
    </xdr:from>
    <xdr:ext cx="599010" cy="259045"/>
    <xdr:sp macro="" textlink="">
      <xdr:nvSpPr>
        <xdr:cNvPr id="511" name="災害復旧事業費最大値テキスト">
          <a:extLst>
            <a:ext uri="{FF2B5EF4-FFF2-40B4-BE49-F238E27FC236}">
              <a16:creationId xmlns:a16="http://schemas.microsoft.com/office/drawing/2014/main" id="{00000000-0008-0000-0600-0000FF010000}"/>
            </a:ext>
          </a:extLst>
        </xdr:cNvPr>
        <xdr:cNvSpPr txBox="1"/>
      </xdr:nvSpPr>
      <xdr:spPr>
        <a:xfrm>
          <a:off x="16370300" y="5234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166,874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144470</xdr:rowOff>
    </xdr:from>
    <xdr:to>
      <xdr:col>86</xdr:col>
      <xdr:colOff>25400</xdr:colOff>
      <xdr:row>31</xdr:row>
      <xdr:rowOff>144470</xdr:rowOff>
    </xdr:to>
    <xdr:cxnSp macro="">
      <xdr:nvCxnSpPr>
        <xdr:cNvPr id="512" name="直線コネクタ 511">
          <a:extLst>
            <a:ext uri="{FF2B5EF4-FFF2-40B4-BE49-F238E27FC236}">
              <a16:creationId xmlns:a16="http://schemas.microsoft.com/office/drawing/2014/main" id="{00000000-0008-0000-0600-000000020000}"/>
            </a:ext>
          </a:extLst>
        </xdr:cNvPr>
        <xdr:cNvCxnSpPr/>
      </xdr:nvCxnSpPr>
      <xdr:spPr>
        <a:xfrm>
          <a:off x="16230600" y="5459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39695</xdr:rowOff>
    </xdr:from>
    <xdr:to>
      <xdr:col>85</xdr:col>
      <xdr:colOff>127000</xdr:colOff>
      <xdr:row>39</xdr:row>
      <xdr:rowOff>41905</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5481300" y="6726245"/>
          <a:ext cx="838200" cy="2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155165</xdr:rowOff>
    </xdr:from>
    <xdr:ext cx="469744" cy="259045"/>
    <xdr:sp macro="" textlink="">
      <xdr:nvSpPr>
        <xdr:cNvPr id="514" name="災害復旧事業費平均値テキスト">
          <a:extLst>
            <a:ext uri="{FF2B5EF4-FFF2-40B4-BE49-F238E27FC236}">
              <a16:creationId xmlns:a16="http://schemas.microsoft.com/office/drawing/2014/main" id="{00000000-0008-0000-0600-000002020000}"/>
            </a:ext>
          </a:extLst>
        </xdr:cNvPr>
        <xdr:cNvSpPr txBox="1"/>
      </xdr:nvSpPr>
      <xdr:spPr>
        <a:xfrm>
          <a:off x="16370300" y="649881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132288</xdr:rowOff>
    </xdr:from>
    <xdr:to>
      <xdr:col>85</xdr:col>
      <xdr:colOff>177800</xdr:colOff>
      <xdr:row>39</xdr:row>
      <xdr:rowOff>62438</xdr:rowOff>
    </xdr:to>
    <xdr:sp macro="" textlink="">
      <xdr:nvSpPr>
        <xdr:cNvPr id="515" name="フローチャート: 判断 514">
          <a:extLst>
            <a:ext uri="{FF2B5EF4-FFF2-40B4-BE49-F238E27FC236}">
              <a16:creationId xmlns:a16="http://schemas.microsoft.com/office/drawing/2014/main" id="{00000000-0008-0000-0600-000003020000}"/>
            </a:ext>
          </a:extLst>
        </xdr:cNvPr>
        <xdr:cNvSpPr/>
      </xdr:nvSpPr>
      <xdr:spPr>
        <a:xfrm>
          <a:off x="16268700" y="6647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37996</xdr:rowOff>
    </xdr:from>
    <xdr:to>
      <xdr:col>81</xdr:col>
      <xdr:colOff>50800</xdr:colOff>
      <xdr:row>39</xdr:row>
      <xdr:rowOff>39695</xdr:rowOff>
    </xdr:to>
    <xdr:cxnSp macro="">
      <xdr:nvCxnSpPr>
        <xdr:cNvPr id="516" name="直線コネクタ 515">
          <a:extLst>
            <a:ext uri="{FF2B5EF4-FFF2-40B4-BE49-F238E27FC236}">
              <a16:creationId xmlns:a16="http://schemas.microsoft.com/office/drawing/2014/main" id="{00000000-0008-0000-0600-000004020000}"/>
            </a:ext>
          </a:extLst>
        </xdr:cNvPr>
        <xdr:cNvCxnSpPr/>
      </xdr:nvCxnSpPr>
      <xdr:spPr>
        <a:xfrm>
          <a:off x="14592300" y="6724546"/>
          <a:ext cx="889000" cy="1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139695</xdr:rowOff>
    </xdr:from>
    <xdr:to>
      <xdr:col>81</xdr:col>
      <xdr:colOff>101600</xdr:colOff>
      <xdr:row>39</xdr:row>
      <xdr:rowOff>69845</xdr:rowOff>
    </xdr:to>
    <xdr:sp macro="" textlink="">
      <xdr:nvSpPr>
        <xdr:cNvPr id="517" name="フローチャート: 判断 516">
          <a:extLst>
            <a:ext uri="{FF2B5EF4-FFF2-40B4-BE49-F238E27FC236}">
              <a16:creationId xmlns:a16="http://schemas.microsoft.com/office/drawing/2014/main" id="{00000000-0008-0000-0600-000005020000}"/>
            </a:ext>
          </a:extLst>
        </xdr:cNvPr>
        <xdr:cNvSpPr/>
      </xdr:nvSpPr>
      <xdr:spPr>
        <a:xfrm>
          <a:off x="15430500" y="6654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86372</xdr:rowOff>
    </xdr:from>
    <xdr:ext cx="469744" cy="259045"/>
    <xdr:sp macro="" textlink="">
      <xdr:nvSpPr>
        <xdr:cNvPr id="518" name="テキスト ボックス 517">
          <a:extLst>
            <a:ext uri="{FF2B5EF4-FFF2-40B4-BE49-F238E27FC236}">
              <a16:creationId xmlns:a16="http://schemas.microsoft.com/office/drawing/2014/main" id="{00000000-0008-0000-0600-000006020000}"/>
            </a:ext>
          </a:extLst>
        </xdr:cNvPr>
        <xdr:cNvSpPr txBox="1"/>
      </xdr:nvSpPr>
      <xdr:spPr>
        <a:xfrm>
          <a:off x="15246428" y="6430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37996</xdr:rowOff>
    </xdr:from>
    <xdr:to>
      <xdr:col>76</xdr:col>
      <xdr:colOff>114300</xdr:colOff>
      <xdr:row>39</xdr:row>
      <xdr:rowOff>43734</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flipV="1">
          <a:off x="13703300" y="6724546"/>
          <a:ext cx="889000" cy="5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148519</xdr:rowOff>
    </xdr:from>
    <xdr:to>
      <xdr:col>76</xdr:col>
      <xdr:colOff>165100</xdr:colOff>
      <xdr:row>39</xdr:row>
      <xdr:rowOff>78669</xdr:rowOff>
    </xdr:to>
    <xdr:sp macro="" textlink="">
      <xdr:nvSpPr>
        <xdr:cNvPr id="520" name="フローチャート: 判断 519">
          <a:extLst>
            <a:ext uri="{FF2B5EF4-FFF2-40B4-BE49-F238E27FC236}">
              <a16:creationId xmlns:a16="http://schemas.microsoft.com/office/drawing/2014/main" id="{00000000-0008-0000-0600-000008020000}"/>
            </a:ext>
          </a:extLst>
        </xdr:cNvPr>
        <xdr:cNvSpPr/>
      </xdr:nvSpPr>
      <xdr:spPr>
        <a:xfrm>
          <a:off x="14541500" y="6663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95196</xdr:rowOff>
    </xdr:from>
    <xdr:ext cx="469744" cy="259045"/>
    <xdr:sp macro="" textlink="">
      <xdr:nvSpPr>
        <xdr:cNvPr id="521" name="テキスト ボックス 520">
          <a:extLst>
            <a:ext uri="{FF2B5EF4-FFF2-40B4-BE49-F238E27FC236}">
              <a16:creationId xmlns:a16="http://schemas.microsoft.com/office/drawing/2014/main" id="{00000000-0008-0000-0600-000009020000}"/>
            </a:ext>
          </a:extLst>
        </xdr:cNvPr>
        <xdr:cNvSpPr txBox="1"/>
      </xdr:nvSpPr>
      <xdr:spPr>
        <a:xfrm>
          <a:off x="14357428" y="64388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43734</xdr:rowOff>
    </xdr:from>
    <xdr:to>
      <xdr:col>71</xdr:col>
      <xdr:colOff>177800</xdr:colOff>
      <xdr:row>39</xdr:row>
      <xdr:rowOff>44382</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flipV="1">
          <a:off x="12814300" y="6730284"/>
          <a:ext cx="889000" cy="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155133</xdr:rowOff>
    </xdr:from>
    <xdr:to>
      <xdr:col>72</xdr:col>
      <xdr:colOff>38100</xdr:colOff>
      <xdr:row>39</xdr:row>
      <xdr:rowOff>85283</xdr:rowOff>
    </xdr:to>
    <xdr:sp macro="" textlink="">
      <xdr:nvSpPr>
        <xdr:cNvPr id="523" name="フローチャート: 判断 522">
          <a:extLst>
            <a:ext uri="{FF2B5EF4-FFF2-40B4-BE49-F238E27FC236}">
              <a16:creationId xmlns:a16="http://schemas.microsoft.com/office/drawing/2014/main" id="{00000000-0008-0000-0600-00000B020000}"/>
            </a:ext>
          </a:extLst>
        </xdr:cNvPr>
        <xdr:cNvSpPr/>
      </xdr:nvSpPr>
      <xdr:spPr>
        <a:xfrm>
          <a:off x="13652500" y="6670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101810</xdr:rowOff>
    </xdr:from>
    <xdr:ext cx="469744"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3468428" y="64454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147475</xdr:rowOff>
    </xdr:from>
    <xdr:to>
      <xdr:col>67</xdr:col>
      <xdr:colOff>101600</xdr:colOff>
      <xdr:row>39</xdr:row>
      <xdr:rowOff>77625</xdr:rowOff>
    </xdr:to>
    <xdr:sp macro="" textlink="">
      <xdr:nvSpPr>
        <xdr:cNvPr id="525" name="フローチャート: 判断 524">
          <a:extLst>
            <a:ext uri="{FF2B5EF4-FFF2-40B4-BE49-F238E27FC236}">
              <a16:creationId xmlns:a16="http://schemas.microsoft.com/office/drawing/2014/main" id="{00000000-0008-0000-0600-00000D020000}"/>
            </a:ext>
          </a:extLst>
        </xdr:cNvPr>
        <xdr:cNvSpPr/>
      </xdr:nvSpPr>
      <xdr:spPr>
        <a:xfrm>
          <a:off x="12763500" y="6662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94152</xdr:rowOff>
    </xdr:from>
    <xdr:ext cx="469744" cy="259045"/>
    <xdr:sp macro="" textlink="">
      <xdr:nvSpPr>
        <xdr:cNvPr id="526" name="テキスト ボックス 525">
          <a:extLst>
            <a:ext uri="{FF2B5EF4-FFF2-40B4-BE49-F238E27FC236}">
              <a16:creationId xmlns:a16="http://schemas.microsoft.com/office/drawing/2014/main" id="{00000000-0008-0000-0600-00000E020000}"/>
            </a:ext>
          </a:extLst>
        </xdr:cNvPr>
        <xdr:cNvSpPr txBox="1"/>
      </xdr:nvSpPr>
      <xdr:spPr>
        <a:xfrm>
          <a:off x="12579428" y="64378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162555</xdr:rowOff>
    </xdr:from>
    <xdr:to>
      <xdr:col>85</xdr:col>
      <xdr:colOff>177800</xdr:colOff>
      <xdr:row>39</xdr:row>
      <xdr:rowOff>92705</xdr:rowOff>
    </xdr:to>
    <xdr:sp macro="" textlink="">
      <xdr:nvSpPr>
        <xdr:cNvPr id="532" name="楕円 531">
          <a:extLst>
            <a:ext uri="{FF2B5EF4-FFF2-40B4-BE49-F238E27FC236}">
              <a16:creationId xmlns:a16="http://schemas.microsoft.com/office/drawing/2014/main" id="{00000000-0008-0000-0600-000014020000}"/>
            </a:ext>
          </a:extLst>
        </xdr:cNvPr>
        <xdr:cNvSpPr/>
      </xdr:nvSpPr>
      <xdr:spPr>
        <a:xfrm>
          <a:off x="16268700" y="6677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110715</xdr:rowOff>
    </xdr:from>
    <xdr:ext cx="378565" cy="259045"/>
    <xdr:sp macro="" textlink="">
      <xdr:nvSpPr>
        <xdr:cNvPr id="533" name="災害復旧事業費該当値テキスト">
          <a:extLst>
            <a:ext uri="{FF2B5EF4-FFF2-40B4-BE49-F238E27FC236}">
              <a16:creationId xmlns:a16="http://schemas.microsoft.com/office/drawing/2014/main" id="{00000000-0008-0000-0600-000015020000}"/>
            </a:ext>
          </a:extLst>
        </xdr:cNvPr>
        <xdr:cNvSpPr txBox="1"/>
      </xdr:nvSpPr>
      <xdr:spPr>
        <a:xfrm>
          <a:off x="16370300" y="66258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160345</xdr:rowOff>
    </xdr:from>
    <xdr:to>
      <xdr:col>81</xdr:col>
      <xdr:colOff>101600</xdr:colOff>
      <xdr:row>39</xdr:row>
      <xdr:rowOff>90495</xdr:rowOff>
    </xdr:to>
    <xdr:sp macro="" textlink="">
      <xdr:nvSpPr>
        <xdr:cNvPr id="534" name="楕円 533">
          <a:extLst>
            <a:ext uri="{FF2B5EF4-FFF2-40B4-BE49-F238E27FC236}">
              <a16:creationId xmlns:a16="http://schemas.microsoft.com/office/drawing/2014/main" id="{00000000-0008-0000-0600-000016020000}"/>
            </a:ext>
          </a:extLst>
        </xdr:cNvPr>
        <xdr:cNvSpPr/>
      </xdr:nvSpPr>
      <xdr:spPr>
        <a:xfrm>
          <a:off x="15430500" y="6675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39</xdr:row>
      <xdr:rowOff>81622</xdr:rowOff>
    </xdr:from>
    <xdr:ext cx="378565"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5292017" y="67681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158646</xdr:rowOff>
    </xdr:from>
    <xdr:to>
      <xdr:col>76</xdr:col>
      <xdr:colOff>165100</xdr:colOff>
      <xdr:row>39</xdr:row>
      <xdr:rowOff>88796</xdr:rowOff>
    </xdr:to>
    <xdr:sp macro="" textlink="">
      <xdr:nvSpPr>
        <xdr:cNvPr id="536" name="楕円 535">
          <a:extLst>
            <a:ext uri="{FF2B5EF4-FFF2-40B4-BE49-F238E27FC236}">
              <a16:creationId xmlns:a16="http://schemas.microsoft.com/office/drawing/2014/main" id="{00000000-0008-0000-0600-000018020000}"/>
            </a:ext>
          </a:extLst>
        </xdr:cNvPr>
        <xdr:cNvSpPr/>
      </xdr:nvSpPr>
      <xdr:spPr>
        <a:xfrm>
          <a:off x="14541500" y="6673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39</xdr:row>
      <xdr:rowOff>79923</xdr:rowOff>
    </xdr:from>
    <xdr:ext cx="378565"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4403017" y="67664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164384</xdr:rowOff>
    </xdr:from>
    <xdr:to>
      <xdr:col>72</xdr:col>
      <xdr:colOff>38100</xdr:colOff>
      <xdr:row>39</xdr:row>
      <xdr:rowOff>94534</xdr:rowOff>
    </xdr:to>
    <xdr:sp macro="" textlink="">
      <xdr:nvSpPr>
        <xdr:cNvPr id="538" name="楕円 537">
          <a:extLst>
            <a:ext uri="{FF2B5EF4-FFF2-40B4-BE49-F238E27FC236}">
              <a16:creationId xmlns:a16="http://schemas.microsoft.com/office/drawing/2014/main" id="{00000000-0008-0000-0600-00001A020000}"/>
            </a:ext>
          </a:extLst>
        </xdr:cNvPr>
        <xdr:cNvSpPr/>
      </xdr:nvSpPr>
      <xdr:spPr>
        <a:xfrm>
          <a:off x="13652500" y="66794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39</xdr:row>
      <xdr:rowOff>85661</xdr:rowOff>
    </xdr:from>
    <xdr:ext cx="313932" cy="259045"/>
    <xdr:sp macro="" textlink="">
      <xdr:nvSpPr>
        <xdr:cNvPr id="539" name="テキスト ボックス 538">
          <a:extLst>
            <a:ext uri="{FF2B5EF4-FFF2-40B4-BE49-F238E27FC236}">
              <a16:creationId xmlns:a16="http://schemas.microsoft.com/office/drawing/2014/main" id="{00000000-0008-0000-0600-00001B020000}"/>
            </a:ext>
          </a:extLst>
        </xdr:cNvPr>
        <xdr:cNvSpPr txBox="1"/>
      </xdr:nvSpPr>
      <xdr:spPr>
        <a:xfrm>
          <a:off x="13546333" y="677221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165032</xdr:rowOff>
    </xdr:from>
    <xdr:to>
      <xdr:col>67</xdr:col>
      <xdr:colOff>101600</xdr:colOff>
      <xdr:row>39</xdr:row>
      <xdr:rowOff>95182</xdr:rowOff>
    </xdr:to>
    <xdr:sp macro="" textlink="">
      <xdr:nvSpPr>
        <xdr:cNvPr id="540" name="楕円 539">
          <a:extLst>
            <a:ext uri="{FF2B5EF4-FFF2-40B4-BE49-F238E27FC236}">
              <a16:creationId xmlns:a16="http://schemas.microsoft.com/office/drawing/2014/main" id="{00000000-0008-0000-0600-00001C020000}"/>
            </a:ext>
          </a:extLst>
        </xdr:cNvPr>
        <xdr:cNvSpPr/>
      </xdr:nvSpPr>
      <xdr:spPr>
        <a:xfrm>
          <a:off x="12763500" y="6680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86309</xdr:rowOff>
    </xdr:from>
    <xdr:ext cx="249299" cy="259045"/>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2689650" y="677285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2" name="正方形/長方形 541">
          <a:extLst>
            <a:ext uri="{FF2B5EF4-FFF2-40B4-BE49-F238E27FC236}">
              <a16:creationId xmlns:a16="http://schemas.microsoft.com/office/drawing/2014/main" id="{00000000-0008-0000-0600-00001E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3" name="正方形/長方形 542">
          <a:extLst>
            <a:ext uri="{FF2B5EF4-FFF2-40B4-BE49-F238E27FC236}">
              <a16:creationId xmlns:a16="http://schemas.microsoft.com/office/drawing/2014/main" id="{00000000-0008-0000-0600-00001F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4" name="正方形/長方形 543">
          <a:extLst>
            <a:ext uri="{FF2B5EF4-FFF2-40B4-BE49-F238E27FC236}">
              <a16:creationId xmlns:a16="http://schemas.microsoft.com/office/drawing/2014/main" id="{00000000-0008-0000-0600-000020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5" name="正方形/長方形 544">
          <a:extLst>
            <a:ext uri="{FF2B5EF4-FFF2-40B4-BE49-F238E27FC236}">
              <a16:creationId xmlns:a16="http://schemas.microsoft.com/office/drawing/2014/main" id="{00000000-0008-0000-0600-000021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6" name="正方形/長方形 545">
          <a:extLst>
            <a:ext uri="{FF2B5EF4-FFF2-40B4-BE49-F238E27FC236}">
              <a16:creationId xmlns:a16="http://schemas.microsoft.com/office/drawing/2014/main" id="{00000000-0008-0000-0600-000022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0" name="テキスト ボックス 549">
          <a:extLst>
            <a:ext uri="{FF2B5EF4-FFF2-40B4-BE49-F238E27FC236}">
              <a16:creationId xmlns:a16="http://schemas.microsoft.com/office/drawing/2014/main" id="{00000000-0008-0000-0600-000026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1" name="直線コネクタ 550">
          <a:extLst>
            <a:ext uri="{FF2B5EF4-FFF2-40B4-BE49-F238E27FC236}">
              <a16:creationId xmlns:a16="http://schemas.microsoft.com/office/drawing/2014/main" id="{00000000-0008-0000-0600-000027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2" name="直線コネクタ 551">
          <a:extLst>
            <a:ext uri="{FF2B5EF4-FFF2-40B4-BE49-F238E27FC236}">
              <a16:creationId xmlns:a16="http://schemas.microsoft.com/office/drawing/2014/main" id="{00000000-0008-0000-0600-000028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3" name="テキスト ボックス 552">
          <a:extLst>
            <a:ext uri="{FF2B5EF4-FFF2-40B4-BE49-F238E27FC236}">
              <a16:creationId xmlns:a16="http://schemas.microsoft.com/office/drawing/2014/main" id="{00000000-0008-0000-0600-000029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4" name="直線コネクタ 553">
          <a:extLst>
            <a:ext uri="{FF2B5EF4-FFF2-40B4-BE49-F238E27FC236}">
              <a16:creationId xmlns:a16="http://schemas.microsoft.com/office/drawing/2014/main" id="{00000000-0008-0000-0600-00002A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5" name="テキスト ボックス 554">
          <a:extLst>
            <a:ext uri="{FF2B5EF4-FFF2-40B4-BE49-F238E27FC236}">
              <a16:creationId xmlns:a16="http://schemas.microsoft.com/office/drawing/2014/main" id="{00000000-0008-0000-0600-00002B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6" name="失業対策事業費グラフ枠">
          <a:extLst>
            <a:ext uri="{FF2B5EF4-FFF2-40B4-BE49-F238E27FC236}">
              <a16:creationId xmlns:a16="http://schemas.microsoft.com/office/drawing/2014/main" id="{00000000-0008-0000-0600-00002C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8" name="失業対策事業費最小値テキスト">
          <a:extLst>
            <a:ext uri="{FF2B5EF4-FFF2-40B4-BE49-F238E27FC236}">
              <a16:creationId xmlns:a16="http://schemas.microsoft.com/office/drawing/2014/main" id="{00000000-0008-0000-0600-00002E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0" name="失業対策事業費最大値テキスト">
          <a:extLst>
            <a:ext uri="{FF2B5EF4-FFF2-40B4-BE49-F238E27FC236}">
              <a16:creationId xmlns:a16="http://schemas.microsoft.com/office/drawing/2014/main" id="{00000000-0008-0000-0600-000030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1" name="直線コネクタ 560">
          <a:extLst>
            <a:ext uri="{FF2B5EF4-FFF2-40B4-BE49-F238E27FC236}">
              <a16:creationId xmlns:a16="http://schemas.microsoft.com/office/drawing/2014/main" id="{00000000-0008-0000-0600-000031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3" name="失業対策事業費平均値テキスト">
          <a:extLst>
            <a:ext uri="{FF2B5EF4-FFF2-40B4-BE49-F238E27FC236}">
              <a16:creationId xmlns:a16="http://schemas.microsoft.com/office/drawing/2014/main" id="{00000000-0008-0000-0600-000033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4" name="フローチャート: 判断 563">
          <a:extLst>
            <a:ext uri="{FF2B5EF4-FFF2-40B4-BE49-F238E27FC236}">
              <a16:creationId xmlns:a16="http://schemas.microsoft.com/office/drawing/2014/main" id="{00000000-0008-0000-0600-000034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5" name="直線コネクタ 564">
          <a:extLst>
            <a:ext uri="{FF2B5EF4-FFF2-40B4-BE49-F238E27FC236}">
              <a16:creationId xmlns:a16="http://schemas.microsoft.com/office/drawing/2014/main" id="{00000000-0008-0000-0600-000035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6" name="フローチャート: 判断 565">
          <a:extLst>
            <a:ext uri="{FF2B5EF4-FFF2-40B4-BE49-F238E27FC236}">
              <a16:creationId xmlns:a16="http://schemas.microsoft.com/office/drawing/2014/main" id="{00000000-0008-0000-0600-000036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7" name="テキスト ボックス 566">
          <a:extLst>
            <a:ext uri="{FF2B5EF4-FFF2-40B4-BE49-F238E27FC236}">
              <a16:creationId xmlns:a16="http://schemas.microsoft.com/office/drawing/2014/main" id="{00000000-0008-0000-0600-000037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8" name="直線コネクタ 567">
          <a:extLst>
            <a:ext uri="{FF2B5EF4-FFF2-40B4-BE49-F238E27FC236}">
              <a16:creationId xmlns:a16="http://schemas.microsoft.com/office/drawing/2014/main" id="{00000000-0008-0000-0600-000038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9" name="フローチャート: 判断 568">
          <a:extLst>
            <a:ext uri="{FF2B5EF4-FFF2-40B4-BE49-F238E27FC236}">
              <a16:creationId xmlns:a16="http://schemas.microsoft.com/office/drawing/2014/main" id="{00000000-0008-0000-0600-000039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0" name="テキスト ボックス 569">
          <a:extLst>
            <a:ext uri="{FF2B5EF4-FFF2-40B4-BE49-F238E27FC236}">
              <a16:creationId xmlns:a16="http://schemas.microsoft.com/office/drawing/2014/main" id="{00000000-0008-0000-0600-00003A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2" name="フローチャート: 判断 571">
          <a:extLst>
            <a:ext uri="{FF2B5EF4-FFF2-40B4-BE49-F238E27FC236}">
              <a16:creationId xmlns:a16="http://schemas.microsoft.com/office/drawing/2014/main" id="{00000000-0008-0000-0600-00003C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3" name="テキスト ボックス 572">
          <a:extLst>
            <a:ext uri="{FF2B5EF4-FFF2-40B4-BE49-F238E27FC236}">
              <a16:creationId xmlns:a16="http://schemas.microsoft.com/office/drawing/2014/main" id="{00000000-0008-0000-0600-00003D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4" name="フローチャート: 判断 573">
          <a:extLst>
            <a:ext uri="{FF2B5EF4-FFF2-40B4-BE49-F238E27FC236}">
              <a16:creationId xmlns:a16="http://schemas.microsoft.com/office/drawing/2014/main" id="{00000000-0008-0000-0600-00003E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1" name="楕円 580">
          <a:extLst>
            <a:ext uri="{FF2B5EF4-FFF2-40B4-BE49-F238E27FC236}">
              <a16:creationId xmlns:a16="http://schemas.microsoft.com/office/drawing/2014/main" id="{00000000-0008-0000-0600-000045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2" name="失業対策事業費該当値テキスト">
          <a:extLst>
            <a:ext uri="{FF2B5EF4-FFF2-40B4-BE49-F238E27FC236}">
              <a16:creationId xmlns:a16="http://schemas.microsoft.com/office/drawing/2014/main" id="{00000000-0008-0000-0600-000046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3" name="楕円 582">
          <a:extLst>
            <a:ext uri="{FF2B5EF4-FFF2-40B4-BE49-F238E27FC236}">
              <a16:creationId xmlns:a16="http://schemas.microsoft.com/office/drawing/2014/main" id="{00000000-0008-0000-0600-000047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5" name="楕円 584">
          <a:extLst>
            <a:ext uri="{FF2B5EF4-FFF2-40B4-BE49-F238E27FC236}">
              <a16:creationId xmlns:a16="http://schemas.microsoft.com/office/drawing/2014/main" id="{00000000-0008-0000-0600-000049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7" name="楕円 586">
          <a:extLst>
            <a:ext uri="{FF2B5EF4-FFF2-40B4-BE49-F238E27FC236}">
              <a16:creationId xmlns:a16="http://schemas.microsoft.com/office/drawing/2014/main" id="{00000000-0008-0000-0600-00004B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9" name="楕円 588">
          <a:extLst>
            <a:ext uri="{FF2B5EF4-FFF2-40B4-BE49-F238E27FC236}">
              <a16:creationId xmlns:a16="http://schemas.microsoft.com/office/drawing/2014/main" id="{00000000-0008-0000-0600-00004D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1" name="正方形/長方形 590">
          <a:extLst>
            <a:ext uri="{FF2B5EF4-FFF2-40B4-BE49-F238E27FC236}">
              <a16:creationId xmlns:a16="http://schemas.microsoft.com/office/drawing/2014/main" id="{00000000-0008-0000-0600-00004F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2" name="正方形/長方形 591">
          <a:extLst>
            <a:ext uri="{FF2B5EF4-FFF2-40B4-BE49-F238E27FC236}">
              <a16:creationId xmlns:a16="http://schemas.microsoft.com/office/drawing/2014/main" id="{00000000-0008-0000-0600-000050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3" name="正方形/長方形 592">
          <a:extLst>
            <a:ext uri="{FF2B5EF4-FFF2-40B4-BE49-F238E27FC236}">
              <a16:creationId xmlns:a16="http://schemas.microsoft.com/office/drawing/2014/main" id="{00000000-0008-0000-0600-000051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4" name="正方形/長方形 593">
          <a:extLst>
            <a:ext uri="{FF2B5EF4-FFF2-40B4-BE49-F238E27FC236}">
              <a16:creationId xmlns:a16="http://schemas.microsoft.com/office/drawing/2014/main" id="{00000000-0008-0000-0600-000052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5" name="正方形/長方形 594">
          <a:extLst>
            <a:ext uri="{FF2B5EF4-FFF2-40B4-BE49-F238E27FC236}">
              <a16:creationId xmlns:a16="http://schemas.microsoft.com/office/drawing/2014/main" id="{00000000-0008-0000-0600-000053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9" name="テキスト ボックス 598">
          <a:extLst>
            <a:ext uri="{FF2B5EF4-FFF2-40B4-BE49-F238E27FC236}">
              <a16:creationId xmlns:a16="http://schemas.microsoft.com/office/drawing/2014/main" id="{00000000-0008-0000-0600-000057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0" name="直線コネクタ 599">
          <a:extLst>
            <a:ext uri="{FF2B5EF4-FFF2-40B4-BE49-F238E27FC236}">
              <a16:creationId xmlns:a16="http://schemas.microsoft.com/office/drawing/2014/main" id="{00000000-0008-0000-0600-000058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1" name="直線コネクタ 600">
          <a:extLst>
            <a:ext uri="{FF2B5EF4-FFF2-40B4-BE49-F238E27FC236}">
              <a16:creationId xmlns:a16="http://schemas.microsoft.com/office/drawing/2014/main" id="{00000000-0008-0000-0600-000059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2" name="テキスト ボックス 601">
          <a:extLst>
            <a:ext uri="{FF2B5EF4-FFF2-40B4-BE49-F238E27FC236}">
              <a16:creationId xmlns:a16="http://schemas.microsoft.com/office/drawing/2014/main" id="{00000000-0008-0000-0600-00005A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3" name="直線コネクタ 602">
          <a:extLst>
            <a:ext uri="{FF2B5EF4-FFF2-40B4-BE49-F238E27FC236}">
              <a16:creationId xmlns:a16="http://schemas.microsoft.com/office/drawing/2014/main" id="{00000000-0008-0000-0600-00005B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4" name="テキスト ボックス 603">
          <a:extLst>
            <a:ext uri="{FF2B5EF4-FFF2-40B4-BE49-F238E27FC236}">
              <a16:creationId xmlns:a16="http://schemas.microsoft.com/office/drawing/2014/main" id="{00000000-0008-0000-0600-00005C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5" name="直線コネクタ 604">
          <a:extLst>
            <a:ext uri="{FF2B5EF4-FFF2-40B4-BE49-F238E27FC236}">
              <a16:creationId xmlns:a16="http://schemas.microsoft.com/office/drawing/2014/main" id="{00000000-0008-0000-0600-00005D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06" name="テキスト ボックス 605">
          <a:extLst>
            <a:ext uri="{FF2B5EF4-FFF2-40B4-BE49-F238E27FC236}">
              <a16:creationId xmlns:a16="http://schemas.microsoft.com/office/drawing/2014/main" id="{00000000-0008-0000-0600-00005E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7" name="直線コネクタ 606">
          <a:extLst>
            <a:ext uri="{FF2B5EF4-FFF2-40B4-BE49-F238E27FC236}">
              <a16:creationId xmlns:a16="http://schemas.microsoft.com/office/drawing/2014/main" id="{00000000-0008-0000-0600-00005F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08" name="テキスト ボックス 607">
          <a:extLst>
            <a:ext uri="{FF2B5EF4-FFF2-40B4-BE49-F238E27FC236}">
              <a16:creationId xmlns:a16="http://schemas.microsoft.com/office/drawing/2014/main" id="{00000000-0008-0000-0600-000060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09" name="直線コネクタ 608">
          <a:extLst>
            <a:ext uri="{FF2B5EF4-FFF2-40B4-BE49-F238E27FC236}">
              <a16:creationId xmlns:a16="http://schemas.microsoft.com/office/drawing/2014/main" id="{00000000-0008-0000-0600-000061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10" name="テキスト ボックス 609">
          <a:extLst>
            <a:ext uri="{FF2B5EF4-FFF2-40B4-BE49-F238E27FC236}">
              <a16:creationId xmlns:a16="http://schemas.microsoft.com/office/drawing/2014/main" id="{00000000-0008-0000-0600-000062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2" name="テキスト ボックス 611">
          <a:extLst>
            <a:ext uri="{FF2B5EF4-FFF2-40B4-BE49-F238E27FC236}">
              <a16:creationId xmlns:a16="http://schemas.microsoft.com/office/drawing/2014/main" id="{00000000-0008-0000-0600-000064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3" name="公債費グラフ枠">
          <a:extLst>
            <a:ext uri="{FF2B5EF4-FFF2-40B4-BE49-F238E27FC236}">
              <a16:creationId xmlns:a16="http://schemas.microsoft.com/office/drawing/2014/main" id="{00000000-0008-0000-0600-000065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63157</xdr:rowOff>
    </xdr:from>
    <xdr:to>
      <xdr:col>85</xdr:col>
      <xdr:colOff>126364</xdr:colOff>
      <xdr:row>78</xdr:row>
      <xdr:rowOff>37954</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flipV="1">
          <a:off x="16317595" y="12064657"/>
          <a:ext cx="1269" cy="13463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41781</xdr:rowOff>
    </xdr:from>
    <xdr:ext cx="469744" cy="259045"/>
    <xdr:sp macro="" textlink="">
      <xdr:nvSpPr>
        <xdr:cNvPr id="615" name="公債費最小値テキスト">
          <a:extLst>
            <a:ext uri="{FF2B5EF4-FFF2-40B4-BE49-F238E27FC236}">
              <a16:creationId xmlns:a16="http://schemas.microsoft.com/office/drawing/2014/main" id="{00000000-0008-0000-0600-000067020000}"/>
            </a:ext>
          </a:extLst>
        </xdr:cNvPr>
        <xdr:cNvSpPr txBox="1"/>
      </xdr:nvSpPr>
      <xdr:spPr>
        <a:xfrm>
          <a:off x="16370300" y="134148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37954</xdr:rowOff>
    </xdr:from>
    <xdr:to>
      <xdr:col>86</xdr:col>
      <xdr:colOff>25400</xdr:colOff>
      <xdr:row>78</xdr:row>
      <xdr:rowOff>37954</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a:off x="16230600" y="13411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9834</xdr:rowOff>
    </xdr:from>
    <xdr:ext cx="534377" cy="259045"/>
    <xdr:sp macro="" textlink="">
      <xdr:nvSpPr>
        <xdr:cNvPr id="617" name="公債費最大値テキスト">
          <a:extLst>
            <a:ext uri="{FF2B5EF4-FFF2-40B4-BE49-F238E27FC236}">
              <a16:creationId xmlns:a16="http://schemas.microsoft.com/office/drawing/2014/main" id="{00000000-0008-0000-0600-000069020000}"/>
            </a:ext>
          </a:extLst>
        </xdr:cNvPr>
        <xdr:cNvSpPr txBox="1"/>
      </xdr:nvSpPr>
      <xdr:spPr>
        <a:xfrm>
          <a:off x="16370300" y="11839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63157</xdr:rowOff>
    </xdr:from>
    <xdr:to>
      <xdr:col>86</xdr:col>
      <xdr:colOff>25400</xdr:colOff>
      <xdr:row>70</xdr:row>
      <xdr:rowOff>63157</xdr:rowOff>
    </xdr:to>
    <xdr:cxnSp macro="">
      <xdr:nvCxnSpPr>
        <xdr:cNvPr id="618" name="直線コネクタ 617">
          <a:extLst>
            <a:ext uri="{FF2B5EF4-FFF2-40B4-BE49-F238E27FC236}">
              <a16:creationId xmlns:a16="http://schemas.microsoft.com/office/drawing/2014/main" id="{00000000-0008-0000-0600-00006A020000}"/>
            </a:ext>
          </a:extLst>
        </xdr:cNvPr>
        <xdr:cNvCxnSpPr/>
      </xdr:nvCxnSpPr>
      <xdr:spPr>
        <a:xfrm>
          <a:off x="16230600" y="12064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75</xdr:row>
      <xdr:rowOff>76111</xdr:rowOff>
    </xdr:from>
    <xdr:to>
      <xdr:col>85</xdr:col>
      <xdr:colOff>127000</xdr:colOff>
      <xdr:row>75</xdr:row>
      <xdr:rowOff>80073</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5481300" y="12934861"/>
          <a:ext cx="838200" cy="3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73</xdr:row>
      <xdr:rowOff>117397</xdr:rowOff>
    </xdr:from>
    <xdr:ext cx="534377" cy="259045"/>
    <xdr:sp macro="" textlink="">
      <xdr:nvSpPr>
        <xdr:cNvPr id="620" name="公債費平均値テキスト">
          <a:extLst>
            <a:ext uri="{FF2B5EF4-FFF2-40B4-BE49-F238E27FC236}">
              <a16:creationId xmlns:a16="http://schemas.microsoft.com/office/drawing/2014/main" id="{00000000-0008-0000-0600-00006C020000}"/>
            </a:ext>
          </a:extLst>
        </xdr:cNvPr>
        <xdr:cNvSpPr txBox="1"/>
      </xdr:nvSpPr>
      <xdr:spPr>
        <a:xfrm>
          <a:off x="16370300" y="126332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39,705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94520</xdr:rowOff>
    </xdr:from>
    <xdr:to>
      <xdr:col>85</xdr:col>
      <xdr:colOff>177800</xdr:colOff>
      <xdr:row>75</xdr:row>
      <xdr:rowOff>24670</xdr:rowOff>
    </xdr:to>
    <xdr:sp macro="" textlink="">
      <xdr:nvSpPr>
        <xdr:cNvPr id="621" name="フローチャート: 判断 620">
          <a:extLst>
            <a:ext uri="{FF2B5EF4-FFF2-40B4-BE49-F238E27FC236}">
              <a16:creationId xmlns:a16="http://schemas.microsoft.com/office/drawing/2014/main" id="{00000000-0008-0000-0600-00006D020000}"/>
            </a:ext>
          </a:extLst>
        </xdr:cNvPr>
        <xdr:cNvSpPr/>
      </xdr:nvSpPr>
      <xdr:spPr>
        <a:xfrm>
          <a:off x="16268700" y="12781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46203</xdr:rowOff>
    </xdr:from>
    <xdr:to>
      <xdr:col>81</xdr:col>
      <xdr:colOff>50800</xdr:colOff>
      <xdr:row>75</xdr:row>
      <xdr:rowOff>76111</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a:off x="14592300" y="12904953"/>
          <a:ext cx="889000" cy="29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82099</xdr:rowOff>
    </xdr:from>
    <xdr:to>
      <xdr:col>81</xdr:col>
      <xdr:colOff>101600</xdr:colOff>
      <xdr:row>75</xdr:row>
      <xdr:rowOff>12249</xdr:rowOff>
    </xdr:to>
    <xdr:sp macro="" textlink="">
      <xdr:nvSpPr>
        <xdr:cNvPr id="623" name="フローチャート: 判断 622">
          <a:extLst>
            <a:ext uri="{FF2B5EF4-FFF2-40B4-BE49-F238E27FC236}">
              <a16:creationId xmlns:a16="http://schemas.microsoft.com/office/drawing/2014/main" id="{00000000-0008-0000-0600-00006F020000}"/>
            </a:ext>
          </a:extLst>
        </xdr:cNvPr>
        <xdr:cNvSpPr/>
      </xdr:nvSpPr>
      <xdr:spPr>
        <a:xfrm>
          <a:off x="15430500" y="12769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28776</xdr:rowOff>
    </xdr:from>
    <xdr:ext cx="534377"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5214111" y="125446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26029</xdr:rowOff>
    </xdr:from>
    <xdr:to>
      <xdr:col>76</xdr:col>
      <xdr:colOff>114300</xdr:colOff>
      <xdr:row>75</xdr:row>
      <xdr:rowOff>46203</xdr:rowOff>
    </xdr:to>
    <xdr:cxnSp macro="">
      <xdr:nvCxnSpPr>
        <xdr:cNvPr id="625" name="直線コネクタ 624">
          <a:extLst>
            <a:ext uri="{FF2B5EF4-FFF2-40B4-BE49-F238E27FC236}">
              <a16:creationId xmlns:a16="http://schemas.microsoft.com/office/drawing/2014/main" id="{00000000-0008-0000-0600-000071020000}"/>
            </a:ext>
          </a:extLst>
        </xdr:cNvPr>
        <xdr:cNvCxnSpPr/>
      </xdr:nvCxnSpPr>
      <xdr:spPr>
        <a:xfrm>
          <a:off x="13703300" y="12884779"/>
          <a:ext cx="889000" cy="20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70860</xdr:rowOff>
    </xdr:from>
    <xdr:to>
      <xdr:col>76</xdr:col>
      <xdr:colOff>165100</xdr:colOff>
      <xdr:row>75</xdr:row>
      <xdr:rowOff>1010</xdr:rowOff>
    </xdr:to>
    <xdr:sp macro="" textlink="">
      <xdr:nvSpPr>
        <xdr:cNvPr id="626" name="フローチャート: 判断 625">
          <a:extLst>
            <a:ext uri="{FF2B5EF4-FFF2-40B4-BE49-F238E27FC236}">
              <a16:creationId xmlns:a16="http://schemas.microsoft.com/office/drawing/2014/main" id="{00000000-0008-0000-0600-000072020000}"/>
            </a:ext>
          </a:extLst>
        </xdr:cNvPr>
        <xdr:cNvSpPr/>
      </xdr:nvSpPr>
      <xdr:spPr>
        <a:xfrm>
          <a:off x="14541500" y="12758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17537</xdr:rowOff>
    </xdr:from>
    <xdr:ext cx="534377" cy="259045"/>
    <xdr:sp macro="" textlink="">
      <xdr:nvSpPr>
        <xdr:cNvPr id="627" name="テキスト ボックス 626">
          <a:extLst>
            <a:ext uri="{FF2B5EF4-FFF2-40B4-BE49-F238E27FC236}">
              <a16:creationId xmlns:a16="http://schemas.microsoft.com/office/drawing/2014/main" id="{00000000-0008-0000-0600-000073020000}"/>
            </a:ext>
          </a:extLst>
        </xdr:cNvPr>
        <xdr:cNvSpPr txBox="1"/>
      </xdr:nvSpPr>
      <xdr:spPr>
        <a:xfrm>
          <a:off x="14325111" y="125333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2330</xdr:rowOff>
    </xdr:from>
    <xdr:to>
      <xdr:col>71</xdr:col>
      <xdr:colOff>177800</xdr:colOff>
      <xdr:row>75</xdr:row>
      <xdr:rowOff>26029</xdr:rowOff>
    </xdr:to>
    <xdr:cxnSp macro="">
      <xdr:nvCxnSpPr>
        <xdr:cNvPr id="628" name="直線コネクタ 627">
          <a:extLst>
            <a:ext uri="{FF2B5EF4-FFF2-40B4-BE49-F238E27FC236}">
              <a16:creationId xmlns:a16="http://schemas.microsoft.com/office/drawing/2014/main" id="{00000000-0008-0000-0600-000074020000}"/>
            </a:ext>
          </a:extLst>
        </xdr:cNvPr>
        <xdr:cNvCxnSpPr/>
      </xdr:nvCxnSpPr>
      <xdr:spPr>
        <a:xfrm>
          <a:off x="12814300" y="12861080"/>
          <a:ext cx="889000" cy="23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73908</xdr:rowOff>
    </xdr:from>
    <xdr:to>
      <xdr:col>72</xdr:col>
      <xdr:colOff>38100</xdr:colOff>
      <xdr:row>75</xdr:row>
      <xdr:rowOff>4058</xdr:rowOff>
    </xdr:to>
    <xdr:sp macro="" textlink="">
      <xdr:nvSpPr>
        <xdr:cNvPr id="629" name="フローチャート: 判断 628">
          <a:extLst>
            <a:ext uri="{FF2B5EF4-FFF2-40B4-BE49-F238E27FC236}">
              <a16:creationId xmlns:a16="http://schemas.microsoft.com/office/drawing/2014/main" id="{00000000-0008-0000-0600-000075020000}"/>
            </a:ext>
          </a:extLst>
        </xdr:cNvPr>
        <xdr:cNvSpPr/>
      </xdr:nvSpPr>
      <xdr:spPr>
        <a:xfrm>
          <a:off x="13652500" y="12761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73</xdr:row>
      <xdr:rowOff>20585</xdr:rowOff>
    </xdr:from>
    <xdr:ext cx="534377" cy="259045"/>
    <xdr:sp macro="" textlink="">
      <xdr:nvSpPr>
        <xdr:cNvPr id="630" name="テキスト ボックス 629">
          <a:extLst>
            <a:ext uri="{FF2B5EF4-FFF2-40B4-BE49-F238E27FC236}">
              <a16:creationId xmlns:a16="http://schemas.microsoft.com/office/drawing/2014/main" id="{00000000-0008-0000-0600-000076020000}"/>
            </a:ext>
          </a:extLst>
        </xdr:cNvPr>
        <xdr:cNvSpPr txBox="1"/>
      </xdr:nvSpPr>
      <xdr:spPr>
        <a:xfrm>
          <a:off x="13436111" y="12536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74117</xdr:rowOff>
    </xdr:from>
    <xdr:to>
      <xdr:col>67</xdr:col>
      <xdr:colOff>101600</xdr:colOff>
      <xdr:row>75</xdr:row>
      <xdr:rowOff>4267</xdr:rowOff>
    </xdr:to>
    <xdr:sp macro="" textlink="">
      <xdr:nvSpPr>
        <xdr:cNvPr id="631" name="フローチャート: 判断 630">
          <a:extLst>
            <a:ext uri="{FF2B5EF4-FFF2-40B4-BE49-F238E27FC236}">
              <a16:creationId xmlns:a16="http://schemas.microsoft.com/office/drawing/2014/main" id="{00000000-0008-0000-0600-000077020000}"/>
            </a:ext>
          </a:extLst>
        </xdr:cNvPr>
        <xdr:cNvSpPr/>
      </xdr:nvSpPr>
      <xdr:spPr>
        <a:xfrm>
          <a:off x="12763500" y="12761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20794</xdr:rowOff>
    </xdr:from>
    <xdr:ext cx="534377"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2547111" y="12536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29273</xdr:rowOff>
    </xdr:from>
    <xdr:to>
      <xdr:col>85</xdr:col>
      <xdr:colOff>177800</xdr:colOff>
      <xdr:row>75</xdr:row>
      <xdr:rowOff>130873</xdr:rowOff>
    </xdr:to>
    <xdr:sp macro="" textlink="">
      <xdr:nvSpPr>
        <xdr:cNvPr id="638" name="楕円 637">
          <a:extLst>
            <a:ext uri="{FF2B5EF4-FFF2-40B4-BE49-F238E27FC236}">
              <a16:creationId xmlns:a16="http://schemas.microsoft.com/office/drawing/2014/main" id="{00000000-0008-0000-0600-00007E020000}"/>
            </a:ext>
          </a:extLst>
        </xdr:cNvPr>
        <xdr:cNvSpPr/>
      </xdr:nvSpPr>
      <xdr:spPr>
        <a:xfrm>
          <a:off x="16268700" y="12888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7700</xdr:rowOff>
    </xdr:from>
    <xdr:ext cx="534377" cy="259045"/>
    <xdr:sp macro="" textlink="">
      <xdr:nvSpPr>
        <xdr:cNvPr id="639" name="公債費該当値テキスト">
          <a:extLst>
            <a:ext uri="{FF2B5EF4-FFF2-40B4-BE49-F238E27FC236}">
              <a16:creationId xmlns:a16="http://schemas.microsoft.com/office/drawing/2014/main" id="{00000000-0008-0000-0600-00007F020000}"/>
            </a:ext>
          </a:extLst>
        </xdr:cNvPr>
        <xdr:cNvSpPr txBox="1"/>
      </xdr:nvSpPr>
      <xdr:spPr>
        <a:xfrm>
          <a:off x="16370300" y="12866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75</xdr:row>
      <xdr:rowOff>25311</xdr:rowOff>
    </xdr:from>
    <xdr:to>
      <xdr:col>81</xdr:col>
      <xdr:colOff>101600</xdr:colOff>
      <xdr:row>75</xdr:row>
      <xdr:rowOff>126911</xdr:rowOff>
    </xdr:to>
    <xdr:sp macro="" textlink="">
      <xdr:nvSpPr>
        <xdr:cNvPr id="640" name="楕円 639">
          <a:extLst>
            <a:ext uri="{FF2B5EF4-FFF2-40B4-BE49-F238E27FC236}">
              <a16:creationId xmlns:a16="http://schemas.microsoft.com/office/drawing/2014/main" id="{00000000-0008-0000-0600-000080020000}"/>
            </a:ext>
          </a:extLst>
        </xdr:cNvPr>
        <xdr:cNvSpPr/>
      </xdr:nvSpPr>
      <xdr:spPr>
        <a:xfrm>
          <a:off x="15430500" y="12884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118039</xdr:rowOff>
    </xdr:from>
    <xdr:ext cx="534377"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5214111" y="129767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34,338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74</xdr:row>
      <xdr:rowOff>166853</xdr:rowOff>
    </xdr:from>
    <xdr:to>
      <xdr:col>76</xdr:col>
      <xdr:colOff>165100</xdr:colOff>
      <xdr:row>75</xdr:row>
      <xdr:rowOff>97003</xdr:rowOff>
    </xdr:to>
    <xdr:sp macro="" textlink="">
      <xdr:nvSpPr>
        <xdr:cNvPr id="642" name="楕円 641">
          <a:extLst>
            <a:ext uri="{FF2B5EF4-FFF2-40B4-BE49-F238E27FC236}">
              <a16:creationId xmlns:a16="http://schemas.microsoft.com/office/drawing/2014/main" id="{00000000-0008-0000-0600-000082020000}"/>
            </a:ext>
          </a:extLst>
        </xdr:cNvPr>
        <xdr:cNvSpPr/>
      </xdr:nvSpPr>
      <xdr:spPr>
        <a:xfrm>
          <a:off x="14541500" y="12854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88130</xdr:rowOff>
    </xdr:from>
    <xdr:ext cx="534377"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4325111" y="12946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74</xdr:row>
      <xdr:rowOff>146679</xdr:rowOff>
    </xdr:from>
    <xdr:to>
      <xdr:col>72</xdr:col>
      <xdr:colOff>38100</xdr:colOff>
      <xdr:row>75</xdr:row>
      <xdr:rowOff>76829</xdr:rowOff>
    </xdr:to>
    <xdr:sp macro="" textlink="">
      <xdr:nvSpPr>
        <xdr:cNvPr id="644" name="楕円 643">
          <a:extLst>
            <a:ext uri="{FF2B5EF4-FFF2-40B4-BE49-F238E27FC236}">
              <a16:creationId xmlns:a16="http://schemas.microsoft.com/office/drawing/2014/main" id="{00000000-0008-0000-0600-000084020000}"/>
            </a:ext>
          </a:extLst>
        </xdr:cNvPr>
        <xdr:cNvSpPr/>
      </xdr:nvSpPr>
      <xdr:spPr>
        <a:xfrm>
          <a:off x="13652500" y="12833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67956</xdr:rowOff>
    </xdr:from>
    <xdr:ext cx="534377"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3436111" y="129267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122980</xdr:rowOff>
    </xdr:from>
    <xdr:to>
      <xdr:col>67</xdr:col>
      <xdr:colOff>101600</xdr:colOff>
      <xdr:row>75</xdr:row>
      <xdr:rowOff>53130</xdr:rowOff>
    </xdr:to>
    <xdr:sp macro="" textlink="">
      <xdr:nvSpPr>
        <xdr:cNvPr id="646" name="楕円 645">
          <a:extLst>
            <a:ext uri="{FF2B5EF4-FFF2-40B4-BE49-F238E27FC236}">
              <a16:creationId xmlns:a16="http://schemas.microsoft.com/office/drawing/2014/main" id="{00000000-0008-0000-0600-000086020000}"/>
            </a:ext>
          </a:extLst>
        </xdr:cNvPr>
        <xdr:cNvSpPr/>
      </xdr:nvSpPr>
      <xdr:spPr>
        <a:xfrm>
          <a:off x="12763500" y="1281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44257</xdr:rowOff>
    </xdr:from>
    <xdr:ext cx="534377"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2547111" y="12903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8" name="正方形/長方形 647">
          <a:extLst>
            <a:ext uri="{FF2B5EF4-FFF2-40B4-BE49-F238E27FC236}">
              <a16:creationId xmlns:a16="http://schemas.microsoft.com/office/drawing/2014/main" id="{00000000-0008-0000-0600-000088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9" name="正方形/長方形 648">
          <a:extLst>
            <a:ext uri="{FF2B5EF4-FFF2-40B4-BE49-F238E27FC236}">
              <a16:creationId xmlns:a16="http://schemas.microsoft.com/office/drawing/2014/main" id="{00000000-0008-0000-0600-000089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0" name="正方形/長方形 649">
          <a:extLst>
            <a:ext uri="{FF2B5EF4-FFF2-40B4-BE49-F238E27FC236}">
              <a16:creationId xmlns:a16="http://schemas.microsoft.com/office/drawing/2014/main" id="{00000000-0008-0000-0600-00008A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3" name="正方形/長方形 652">
          <a:extLst>
            <a:ext uri="{FF2B5EF4-FFF2-40B4-BE49-F238E27FC236}">
              <a16:creationId xmlns:a16="http://schemas.microsoft.com/office/drawing/2014/main" id="{00000000-0008-0000-0600-00008D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4" name="正方形/長方形 653">
          <a:extLst>
            <a:ext uri="{FF2B5EF4-FFF2-40B4-BE49-F238E27FC236}">
              <a16:creationId xmlns:a16="http://schemas.microsoft.com/office/drawing/2014/main" id="{00000000-0008-0000-0600-00008E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5" name="正方形/長方形 654">
          <a:extLst>
            <a:ext uri="{FF2B5EF4-FFF2-40B4-BE49-F238E27FC236}">
              <a16:creationId xmlns:a16="http://schemas.microsoft.com/office/drawing/2014/main" id="{00000000-0008-0000-0600-00008F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7" name="直線コネクタ 656">
          <a:extLst>
            <a:ext uri="{FF2B5EF4-FFF2-40B4-BE49-F238E27FC236}">
              <a16:creationId xmlns:a16="http://schemas.microsoft.com/office/drawing/2014/main" id="{00000000-0008-0000-0600-000091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58" name="直線コネクタ 657">
          <a:extLst>
            <a:ext uri="{FF2B5EF4-FFF2-40B4-BE49-F238E27FC236}">
              <a16:creationId xmlns:a16="http://schemas.microsoft.com/office/drawing/2014/main" id="{00000000-0008-0000-0600-000092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59" name="テキスト ボックス 658">
          <a:extLst>
            <a:ext uri="{FF2B5EF4-FFF2-40B4-BE49-F238E27FC236}">
              <a16:creationId xmlns:a16="http://schemas.microsoft.com/office/drawing/2014/main" id="{00000000-0008-0000-0600-000093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0" name="直線コネクタ 659">
          <a:extLst>
            <a:ext uri="{FF2B5EF4-FFF2-40B4-BE49-F238E27FC236}">
              <a16:creationId xmlns:a16="http://schemas.microsoft.com/office/drawing/2014/main" id="{00000000-0008-0000-0600-000094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1" name="テキスト ボックス 660">
          <a:extLst>
            <a:ext uri="{FF2B5EF4-FFF2-40B4-BE49-F238E27FC236}">
              <a16:creationId xmlns:a16="http://schemas.microsoft.com/office/drawing/2014/main" id="{00000000-0008-0000-0600-000095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2" name="直線コネクタ 661">
          <a:extLst>
            <a:ext uri="{FF2B5EF4-FFF2-40B4-BE49-F238E27FC236}">
              <a16:creationId xmlns:a16="http://schemas.microsoft.com/office/drawing/2014/main" id="{00000000-0008-0000-0600-000096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63" name="テキスト ボックス 662">
          <a:extLst>
            <a:ext uri="{FF2B5EF4-FFF2-40B4-BE49-F238E27FC236}">
              <a16:creationId xmlns:a16="http://schemas.microsoft.com/office/drawing/2014/main" id="{00000000-0008-0000-0600-000097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4" name="直線コネクタ 663">
          <a:extLst>
            <a:ext uri="{FF2B5EF4-FFF2-40B4-BE49-F238E27FC236}">
              <a16:creationId xmlns:a16="http://schemas.microsoft.com/office/drawing/2014/main" id="{00000000-0008-0000-0600-000098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65" name="テキスト ボックス 664">
          <a:extLst>
            <a:ext uri="{FF2B5EF4-FFF2-40B4-BE49-F238E27FC236}">
              <a16:creationId xmlns:a16="http://schemas.microsoft.com/office/drawing/2014/main" id="{00000000-0008-0000-0600-000099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6" name="直線コネクタ 665">
          <a:extLst>
            <a:ext uri="{FF2B5EF4-FFF2-40B4-BE49-F238E27FC236}">
              <a16:creationId xmlns:a16="http://schemas.microsoft.com/office/drawing/2014/main" id="{00000000-0008-0000-0600-00009A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67" name="テキスト ボックス 666">
          <a:extLst>
            <a:ext uri="{FF2B5EF4-FFF2-40B4-BE49-F238E27FC236}">
              <a16:creationId xmlns:a16="http://schemas.microsoft.com/office/drawing/2014/main" id="{00000000-0008-0000-0600-00009B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9" name="テキスト ボックス 668">
          <a:extLst>
            <a:ext uri="{FF2B5EF4-FFF2-40B4-BE49-F238E27FC236}">
              <a16:creationId xmlns:a16="http://schemas.microsoft.com/office/drawing/2014/main" id="{00000000-0008-0000-0600-00009D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0" name="積立金グラフ枠">
          <a:extLst>
            <a:ext uri="{FF2B5EF4-FFF2-40B4-BE49-F238E27FC236}">
              <a16:creationId xmlns:a16="http://schemas.microsoft.com/office/drawing/2014/main" id="{00000000-0008-0000-0600-00009E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102654</xdr:rowOff>
    </xdr:from>
    <xdr:to>
      <xdr:col>85</xdr:col>
      <xdr:colOff>126364</xdr:colOff>
      <xdr:row>99</xdr:row>
      <xdr:rowOff>32245</xdr:rowOff>
    </xdr:to>
    <xdr:cxnSp macro="">
      <xdr:nvCxnSpPr>
        <xdr:cNvPr id="671" name="直線コネクタ 670">
          <a:extLst>
            <a:ext uri="{FF2B5EF4-FFF2-40B4-BE49-F238E27FC236}">
              <a16:creationId xmlns:a16="http://schemas.microsoft.com/office/drawing/2014/main" id="{00000000-0008-0000-0600-00009F020000}"/>
            </a:ext>
          </a:extLst>
        </xdr:cNvPr>
        <xdr:cNvCxnSpPr/>
      </xdr:nvCxnSpPr>
      <xdr:spPr>
        <a:xfrm flipV="1">
          <a:off x="16317595" y="15704604"/>
          <a:ext cx="1269" cy="13011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36072</xdr:rowOff>
    </xdr:from>
    <xdr:ext cx="378565" cy="259045"/>
    <xdr:sp macro="" textlink="">
      <xdr:nvSpPr>
        <xdr:cNvPr id="672" name="積立金最小値テキスト">
          <a:extLst>
            <a:ext uri="{FF2B5EF4-FFF2-40B4-BE49-F238E27FC236}">
              <a16:creationId xmlns:a16="http://schemas.microsoft.com/office/drawing/2014/main" id="{00000000-0008-0000-0600-0000A0020000}"/>
            </a:ext>
          </a:extLst>
        </xdr:cNvPr>
        <xdr:cNvSpPr txBox="1"/>
      </xdr:nvSpPr>
      <xdr:spPr>
        <a:xfrm>
          <a:off x="16370300" y="170096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32245</xdr:rowOff>
    </xdr:from>
    <xdr:to>
      <xdr:col>86</xdr:col>
      <xdr:colOff>25400</xdr:colOff>
      <xdr:row>99</xdr:row>
      <xdr:rowOff>32245</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a:off x="16230600" y="170057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49331</xdr:rowOff>
    </xdr:from>
    <xdr:ext cx="599010" cy="259045"/>
    <xdr:sp macro="" textlink="">
      <xdr:nvSpPr>
        <xdr:cNvPr id="674" name="積立金最大値テキスト">
          <a:extLst>
            <a:ext uri="{FF2B5EF4-FFF2-40B4-BE49-F238E27FC236}">
              <a16:creationId xmlns:a16="http://schemas.microsoft.com/office/drawing/2014/main" id="{00000000-0008-0000-0600-0000A2020000}"/>
            </a:ext>
          </a:extLst>
        </xdr:cNvPr>
        <xdr:cNvSpPr txBox="1"/>
      </xdr:nvSpPr>
      <xdr:spPr>
        <a:xfrm>
          <a:off x="16370300" y="154798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103,417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102654</xdr:rowOff>
    </xdr:from>
    <xdr:to>
      <xdr:col>86</xdr:col>
      <xdr:colOff>25400</xdr:colOff>
      <xdr:row>91</xdr:row>
      <xdr:rowOff>102654</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6230600" y="157046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80468</xdr:rowOff>
    </xdr:from>
    <xdr:to>
      <xdr:col>85</xdr:col>
      <xdr:colOff>127000</xdr:colOff>
      <xdr:row>99</xdr:row>
      <xdr:rowOff>11188</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5481300" y="16882568"/>
          <a:ext cx="838200" cy="102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146283</xdr:rowOff>
    </xdr:from>
    <xdr:ext cx="534377" cy="259045"/>
    <xdr:sp macro="" textlink="">
      <xdr:nvSpPr>
        <xdr:cNvPr id="677" name="積立金平均値テキスト">
          <a:extLst>
            <a:ext uri="{FF2B5EF4-FFF2-40B4-BE49-F238E27FC236}">
              <a16:creationId xmlns:a16="http://schemas.microsoft.com/office/drawing/2014/main" id="{00000000-0008-0000-0600-0000A5020000}"/>
            </a:ext>
          </a:extLst>
        </xdr:cNvPr>
        <xdr:cNvSpPr txBox="1"/>
      </xdr:nvSpPr>
      <xdr:spPr>
        <a:xfrm>
          <a:off x="16370300" y="1660548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123406</xdr:rowOff>
    </xdr:from>
    <xdr:to>
      <xdr:col>85</xdr:col>
      <xdr:colOff>177800</xdr:colOff>
      <xdr:row>98</xdr:row>
      <xdr:rowOff>53556</xdr:rowOff>
    </xdr:to>
    <xdr:sp macro="" textlink="">
      <xdr:nvSpPr>
        <xdr:cNvPr id="678" name="フローチャート: 判断 677">
          <a:extLst>
            <a:ext uri="{FF2B5EF4-FFF2-40B4-BE49-F238E27FC236}">
              <a16:creationId xmlns:a16="http://schemas.microsoft.com/office/drawing/2014/main" id="{00000000-0008-0000-0600-0000A6020000}"/>
            </a:ext>
          </a:extLst>
        </xdr:cNvPr>
        <xdr:cNvSpPr/>
      </xdr:nvSpPr>
      <xdr:spPr>
        <a:xfrm>
          <a:off x="16268700" y="16754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80468</xdr:rowOff>
    </xdr:from>
    <xdr:to>
      <xdr:col>81</xdr:col>
      <xdr:colOff>50800</xdr:colOff>
      <xdr:row>98</xdr:row>
      <xdr:rowOff>95935</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flipV="1">
          <a:off x="14592300" y="16882568"/>
          <a:ext cx="889000" cy="154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162661</xdr:rowOff>
    </xdr:from>
    <xdr:to>
      <xdr:col>81</xdr:col>
      <xdr:colOff>101600</xdr:colOff>
      <xdr:row>98</xdr:row>
      <xdr:rowOff>92811</xdr:rowOff>
    </xdr:to>
    <xdr:sp macro="" textlink="">
      <xdr:nvSpPr>
        <xdr:cNvPr id="680" name="フローチャート: 判断 679">
          <a:extLst>
            <a:ext uri="{FF2B5EF4-FFF2-40B4-BE49-F238E27FC236}">
              <a16:creationId xmlns:a16="http://schemas.microsoft.com/office/drawing/2014/main" id="{00000000-0008-0000-0600-0000A8020000}"/>
            </a:ext>
          </a:extLst>
        </xdr:cNvPr>
        <xdr:cNvSpPr/>
      </xdr:nvSpPr>
      <xdr:spPr>
        <a:xfrm>
          <a:off x="15430500" y="16793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109338</xdr:rowOff>
    </xdr:from>
    <xdr:ext cx="534377" cy="259045"/>
    <xdr:sp macro="" textlink="">
      <xdr:nvSpPr>
        <xdr:cNvPr id="681" name="テキスト ボックス 680">
          <a:extLst>
            <a:ext uri="{FF2B5EF4-FFF2-40B4-BE49-F238E27FC236}">
              <a16:creationId xmlns:a16="http://schemas.microsoft.com/office/drawing/2014/main" id="{00000000-0008-0000-0600-0000A9020000}"/>
            </a:ext>
          </a:extLst>
        </xdr:cNvPr>
        <xdr:cNvSpPr txBox="1"/>
      </xdr:nvSpPr>
      <xdr:spPr>
        <a:xfrm>
          <a:off x="15214111" y="16568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95935</xdr:rowOff>
    </xdr:from>
    <xdr:to>
      <xdr:col>76</xdr:col>
      <xdr:colOff>114300</xdr:colOff>
      <xdr:row>99</xdr:row>
      <xdr:rowOff>5917</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flipV="1">
          <a:off x="13703300" y="16898035"/>
          <a:ext cx="889000" cy="81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142990</xdr:rowOff>
    </xdr:from>
    <xdr:to>
      <xdr:col>76</xdr:col>
      <xdr:colOff>165100</xdr:colOff>
      <xdr:row>98</xdr:row>
      <xdr:rowOff>73140</xdr:rowOff>
    </xdr:to>
    <xdr:sp macro="" textlink="">
      <xdr:nvSpPr>
        <xdr:cNvPr id="683" name="フローチャート: 判断 682">
          <a:extLst>
            <a:ext uri="{FF2B5EF4-FFF2-40B4-BE49-F238E27FC236}">
              <a16:creationId xmlns:a16="http://schemas.microsoft.com/office/drawing/2014/main" id="{00000000-0008-0000-0600-0000AB020000}"/>
            </a:ext>
          </a:extLst>
        </xdr:cNvPr>
        <xdr:cNvSpPr/>
      </xdr:nvSpPr>
      <xdr:spPr>
        <a:xfrm>
          <a:off x="14541500" y="1677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89667</xdr:rowOff>
    </xdr:from>
    <xdr:ext cx="534377" cy="259045"/>
    <xdr:sp macro="" textlink="">
      <xdr:nvSpPr>
        <xdr:cNvPr id="684" name="テキスト ボックス 683">
          <a:extLst>
            <a:ext uri="{FF2B5EF4-FFF2-40B4-BE49-F238E27FC236}">
              <a16:creationId xmlns:a16="http://schemas.microsoft.com/office/drawing/2014/main" id="{00000000-0008-0000-0600-0000AC020000}"/>
            </a:ext>
          </a:extLst>
        </xdr:cNvPr>
        <xdr:cNvSpPr txBox="1"/>
      </xdr:nvSpPr>
      <xdr:spPr>
        <a:xfrm>
          <a:off x="14325111" y="165488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162255</xdr:rowOff>
    </xdr:from>
    <xdr:to>
      <xdr:col>71</xdr:col>
      <xdr:colOff>177800</xdr:colOff>
      <xdr:row>99</xdr:row>
      <xdr:rowOff>5917</xdr:rowOff>
    </xdr:to>
    <xdr:cxnSp macro="">
      <xdr:nvCxnSpPr>
        <xdr:cNvPr id="685" name="直線コネクタ 684">
          <a:extLst>
            <a:ext uri="{FF2B5EF4-FFF2-40B4-BE49-F238E27FC236}">
              <a16:creationId xmlns:a16="http://schemas.microsoft.com/office/drawing/2014/main" id="{00000000-0008-0000-0600-0000AD020000}"/>
            </a:ext>
          </a:extLst>
        </xdr:cNvPr>
        <xdr:cNvCxnSpPr/>
      </xdr:nvCxnSpPr>
      <xdr:spPr>
        <a:xfrm>
          <a:off x="12814300" y="16964355"/>
          <a:ext cx="889000" cy="15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11812</xdr:rowOff>
    </xdr:from>
    <xdr:to>
      <xdr:col>72</xdr:col>
      <xdr:colOff>38100</xdr:colOff>
      <xdr:row>98</xdr:row>
      <xdr:rowOff>113412</xdr:rowOff>
    </xdr:to>
    <xdr:sp macro="" textlink="">
      <xdr:nvSpPr>
        <xdr:cNvPr id="686" name="フローチャート: 判断 685">
          <a:extLst>
            <a:ext uri="{FF2B5EF4-FFF2-40B4-BE49-F238E27FC236}">
              <a16:creationId xmlns:a16="http://schemas.microsoft.com/office/drawing/2014/main" id="{00000000-0008-0000-0600-0000AE020000}"/>
            </a:ext>
          </a:extLst>
        </xdr:cNvPr>
        <xdr:cNvSpPr/>
      </xdr:nvSpPr>
      <xdr:spPr>
        <a:xfrm>
          <a:off x="13652500" y="16813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129939</xdr:rowOff>
    </xdr:from>
    <xdr:ext cx="534377"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3436111" y="165891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149085</xdr:rowOff>
    </xdr:from>
    <xdr:to>
      <xdr:col>67</xdr:col>
      <xdr:colOff>101600</xdr:colOff>
      <xdr:row>98</xdr:row>
      <xdr:rowOff>79235</xdr:rowOff>
    </xdr:to>
    <xdr:sp macro="" textlink="">
      <xdr:nvSpPr>
        <xdr:cNvPr id="688" name="フローチャート: 判断 687">
          <a:extLst>
            <a:ext uri="{FF2B5EF4-FFF2-40B4-BE49-F238E27FC236}">
              <a16:creationId xmlns:a16="http://schemas.microsoft.com/office/drawing/2014/main" id="{00000000-0008-0000-0600-0000B0020000}"/>
            </a:ext>
          </a:extLst>
        </xdr:cNvPr>
        <xdr:cNvSpPr/>
      </xdr:nvSpPr>
      <xdr:spPr>
        <a:xfrm>
          <a:off x="12763500" y="16779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95762</xdr:rowOff>
    </xdr:from>
    <xdr:ext cx="534377"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2547111" y="16554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131838</xdr:rowOff>
    </xdr:from>
    <xdr:to>
      <xdr:col>85</xdr:col>
      <xdr:colOff>177800</xdr:colOff>
      <xdr:row>99</xdr:row>
      <xdr:rowOff>61988</xdr:rowOff>
    </xdr:to>
    <xdr:sp macro="" textlink="">
      <xdr:nvSpPr>
        <xdr:cNvPr id="695" name="楕円 694">
          <a:extLst>
            <a:ext uri="{FF2B5EF4-FFF2-40B4-BE49-F238E27FC236}">
              <a16:creationId xmlns:a16="http://schemas.microsoft.com/office/drawing/2014/main" id="{00000000-0008-0000-0600-0000B7020000}"/>
            </a:ext>
          </a:extLst>
        </xdr:cNvPr>
        <xdr:cNvSpPr/>
      </xdr:nvSpPr>
      <xdr:spPr>
        <a:xfrm>
          <a:off x="16268700" y="16933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46765</xdr:rowOff>
    </xdr:from>
    <xdr:ext cx="469744" cy="259045"/>
    <xdr:sp macro="" textlink="">
      <xdr:nvSpPr>
        <xdr:cNvPr id="696" name="積立金該当値テキスト">
          <a:extLst>
            <a:ext uri="{FF2B5EF4-FFF2-40B4-BE49-F238E27FC236}">
              <a16:creationId xmlns:a16="http://schemas.microsoft.com/office/drawing/2014/main" id="{00000000-0008-0000-0600-0000B8020000}"/>
            </a:ext>
          </a:extLst>
        </xdr:cNvPr>
        <xdr:cNvSpPr txBox="1"/>
      </xdr:nvSpPr>
      <xdr:spPr>
        <a:xfrm>
          <a:off x="16370300" y="168488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29668</xdr:rowOff>
    </xdr:from>
    <xdr:to>
      <xdr:col>81</xdr:col>
      <xdr:colOff>101600</xdr:colOff>
      <xdr:row>98</xdr:row>
      <xdr:rowOff>131268</xdr:rowOff>
    </xdr:to>
    <xdr:sp macro="" textlink="">
      <xdr:nvSpPr>
        <xdr:cNvPr id="697" name="楕円 696">
          <a:extLst>
            <a:ext uri="{FF2B5EF4-FFF2-40B4-BE49-F238E27FC236}">
              <a16:creationId xmlns:a16="http://schemas.microsoft.com/office/drawing/2014/main" id="{00000000-0008-0000-0600-0000B9020000}"/>
            </a:ext>
          </a:extLst>
        </xdr:cNvPr>
        <xdr:cNvSpPr/>
      </xdr:nvSpPr>
      <xdr:spPr>
        <a:xfrm>
          <a:off x="15430500" y="16831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122395</xdr:rowOff>
    </xdr:from>
    <xdr:ext cx="534377" cy="259045"/>
    <xdr:sp macro="" textlink="">
      <xdr:nvSpPr>
        <xdr:cNvPr id="698" name="テキスト ボックス 697">
          <a:extLst>
            <a:ext uri="{FF2B5EF4-FFF2-40B4-BE49-F238E27FC236}">
              <a16:creationId xmlns:a16="http://schemas.microsoft.com/office/drawing/2014/main" id="{00000000-0008-0000-0600-0000BA020000}"/>
            </a:ext>
          </a:extLst>
        </xdr:cNvPr>
        <xdr:cNvSpPr txBox="1"/>
      </xdr:nvSpPr>
      <xdr:spPr>
        <a:xfrm>
          <a:off x="15214111" y="16924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45135</xdr:rowOff>
    </xdr:from>
    <xdr:to>
      <xdr:col>76</xdr:col>
      <xdr:colOff>165100</xdr:colOff>
      <xdr:row>98</xdr:row>
      <xdr:rowOff>146735</xdr:rowOff>
    </xdr:to>
    <xdr:sp macro="" textlink="">
      <xdr:nvSpPr>
        <xdr:cNvPr id="699" name="楕円 698">
          <a:extLst>
            <a:ext uri="{FF2B5EF4-FFF2-40B4-BE49-F238E27FC236}">
              <a16:creationId xmlns:a16="http://schemas.microsoft.com/office/drawing/2014/main" id="{00000000-0008-0000-0600-0000BB020000}"/>
            </a:ext>
          </a:extLst>
        </xdr:cNvPr>
        <xdr:cNvSpPr/>
      </xdr:nvSpPr>
      <xdr:spPr>
        <a:xfrm>
          <a:off x="14541500" y="16847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98</xdr:row>
      <xdr:rowOff>137862</xdr:rowOff>
    </xdr:from>
    <xdr:ext cx="469744"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4357428" y="169399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126567</xdr:rowOff>
    </xdr:from>
    <xdr:to>
      <xdr:col>72</xdr:col>
      <xdr:colOff>38100</xdr:colOff>
      <xdr:row>99</xdr:row>
      <xdr:rowOff>56717</xdr:rowOff>
    </xdr:to>
    <xdr:sp macro="" textlink="">
      <xdr:nvSpPr>
        <xdr:cNvPr id="701" name="楕円 700">
          <a:extLst>
            <a:ext uri="{FF2B5EF4-FFF2-40B4-BE49-F238E27FC236}">
              <a16:creationId xmlns:a16="http://schemas.microsoft.com/office/drawing/2014/main" id="{00000000-0008-0000-0600-0000BD020000}"/>
            </a:ext>
          </a:extLst>
        </xdr:cNvPr>
        <xdr:cNvSpPr/>
      </xdr:nvSpPr>
      <xdr:spPr>
        <a:xfrm>
          <a:off x="13652500" y="16928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99</xdr:row>
      <xdr:rowOff>47844</xdr:rowOff>
    </xdr:from>
    <xdr:ext cx="469744"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3468428" y="170213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111455</xdr:rowOff>
    </xdr:from>
    <xdr:to>
      <xdr:col>67</xdr:col>
      <xdr:colOff>101600</xdr:colOff>
      <xdr:row>99</xdr:row>
      <xdr:rowOff>41605</xdr:rowOff>
    </xdr:to>
    <xdr:sp macro="" textlink="">
      <xdr:nvSpPr>
        <xdr:cNvPr id="703" name="楕円 702">
          <a:extLst>
            <a:ext uri="{FF2B5EF4-FFF2-40B4-BE49-F238E27FC236}">
              <a16:creationId xmlns:a16="http://schemas.microsoft.com/office/drawing/2014/main" id="{00000000-0008-0000-0600-0000BF020000}"/>
            </a:ext>
          </a:extLst>
        </xdr:cNvPr>
        <xdr:cNvSpPr/>
      </xdr:nvSpPr>
      <xdr:spPr>
        <a:xfrm>
          <a:off x="12763500" y="16913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99</xdr:row>
      <xdr:rowOff>32732</xdr:rowOff>
    </xdr:from>
    <xdr:ext cx="469744"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2579428" y="170062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5" name="正方形/長方形 704">
          <a:extLst>
            <a:ext uri="{FF2B5EF4-FFF2-40B4-BE49-F238E27FC236}">
              <a16:creationId xmlns:a16="http://schemas.microsoft.com/office/drawing/2014/main" id="{00000000-0008-0000-0600-0000C1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6" name="正方形/長方形 705">
          <a:extLst>
            <a:ext uri="{FF2B5EF4-FFF2-40B4-BE49-F238E27FC236}">
              <a16:creationId xmlns:a16="http://schemas.microsoft.com/office/drawing/2014/main" id="{00000000-0008-0000-0600-0000C2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0" name="正方形/長方形 709">
          <a:extLst>
            <a:ext uri="{FF2B5EF4-FFF2-40B4-BE49-F238E27FC236}">
              <a16:creationId xmlns:a16="http://schemas.microsoft.com/office/drawing/2014/main" id="{00000000-0008-0000-0600-0000C6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2" name="正方形/長方形 711">
          <a:extLst>
            <a:ext uri="{FF2B5EF4-FFF2-40B4-BE49-F238E27FC236}">
              <a16:creationId xmlns:a16="http://schemas.microsoft.com/office/drawing/2014/main" id="{00000000-0008-0000-0600-0000C8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4" name="直線コネクタ 713">
          <a:extLst>
            <a:ext uri="{FF2B5EF4-FFF2-40B4-BE49-F238E27FC236}">
              <a16:creationId xmlns:a16="http://schemas.microsoft.com/office/drawing/2014/main" id="{00000000-0008-0000-0600-0000CA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5" name="直線コネクタ 714">
          <a:extLst>
            <a:ext uri="{FF2B5EF4-FFF2-40B4-BE49-F238E27FC236}">
              <a16:creationId xmlns:a16="http://schemas.microsoft.com/office/drawing/2014/main" id="{00000000-0008-0000-0600-0000CB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6" name="テキスト ボックス 715">
          <a:extLst>
            <a:ext uri="{FF2B5EF4-FFF2-40B4-BE49-F238E27FC236}">
              <a16:creationId xmlns:a16="http://schemas.microsoft.com/office/drawing/2014/main" id="{00000000-0008-0000-0600-0000CC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7" name="直線コネクタ 716">
          <a:extLst>
            <a:ext uri="{FF2B5EF4-FFF2-40B4-BE49-F238E27FC236}">
              <a16:creationId xmlns:a16="http://schemas.microsoft.com/office/drawing/2014/main" id="{00000000-0008-0000-0600-0000CD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18" name="テキスト ボックス 717">
          <a:extLst>
            <a:ext uri="{FF2B5EF4-FFF2-40B4-BE49-F238E27FC236}">
              <a16:creationId xmlns:a16="http://schemas.microsoft.com/office/drawing/2014/main" id="{00000000-0008-0000-0600-0000CE020000}"/>
            </a:ext>
          </a:extLst>
        </xdr:cNvPr>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9" name="直線コネクタ 718">
          <a:extLst>
            <a:ext uri="{FF2B5EF4-FFF2-40B4-BE49-F238E27FC236}">
              <a16:creationId xmlns:a16="http://schemas.microsoft.com/office/drawing/2014/main" id="{00000000-0008-0000-0600-0000CF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0" name="テキスト ボックス 719">
          <a:extLst>
            <a:ext uri="{FF2B5EF4-FFF2-40B4-BE49-F238E27FC236}">
              <a16:creationId xmlns:a16="http://schemas.microsoft.com/office/drawing/2014/main" id="{00000000-0008-0000-0600-0000D0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1" name="直線コネクタ 720">
          <a:extLst>
            <a:ext uri="{FF2B5EF4-FFF2-40B4-BE49-F238E27FC236}">
              <a16:creationId xmlns:a16="http://schemas.microsoft.com/office/drawing/2014/main" id="{00000000-0008-0000-0600-0000D1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2" name="テキスト ボックス 721">
          <a:extLst>
            <a:ext uri="{FF2B5EF4-FFF2-40B4-BE49-F238E27FC236}">
              <a16:creationId xmlns:a16="http://schemas.microsoft.com/office/drawing/2014/main" id="{00000000-0008-0000-0600-0000D2020000}"/>
            </a:ext>
          </a:extLst>
        </xdr:cNvPr>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3" name="直線コネクタ 722">
          <a:extLst>
            <a:ext uri="{FF2B5EF4-FFF2-40B4-BE49-F238E27FC236}">
              <a16:creationId xmlns:a16="http://schemas.microsoft.com/office/drawing/2014/main" id="{00000000-0008-0000-0600-0000D3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4" name="テキスト ボックス 723">
          <a:extLst>
            <a:ext uri="{FF2B5EF4-FFF2-40B4-BE49-F238E27FC236}">
              <a16:creationId xmlns:a16="http://schemas.microsoft.com/office/drawing/2014/main" id="{00000000-0008-0000-0600-0000D4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6" name="テキスト ボックス 725">
          <a:extLst>
            <a:ext uri="{FF2B5EF4-FFF2-40B4-BE49-F238E27FC236}">
              <a16:creationId xmlns:a16="http://schemas.microsoft.com/office/drawing/2014/main" id="{00000000-0008-0000-0600-0000D6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7" name="投資及び出資金グラフ枠">
          <a:extLst>
            <a:ext uri="{FF2B5EF4-FFF2-40B4-BE49-F238E27FC236}">
              <a16:creationId xmlns:a16="http://schemas.microsoft.com/office/drawing/2014/main" id="{00000000-0008-0000-0600-0000D7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32487</xdr:rowOff>
    </xdr:from>
    <xdr:to>
      <xdr:col>116</xdr:col>
      <xdr:colOff>62864</xdr:colOff>
      <xdr:row>39</xdr:row>
      <xdr:rowOff>44450</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flipV="1">
          <a:off x="22159595" y="5175987"/>
          <a:ext cx="1269" cy="15550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29" name="投資及び出資金最小値テキスト">
          <a:extLst>
            <a:ext uri="{FF2B5EF4-FFF2-40B4-BE49-F238E27FC236}">
              <a16:creationId xmlns:a16="http://schemas.microsoft.com/office/drawing/2014/main" id="{00000000-0008-0000-0600-0000D9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150614</xdr:rowOff>
    </xdr:from>
    <xdr:ext cx="534377" cy="259045"/>
    <xdr:sp macro="" textlink="">
      <xdr:nvSpPr>
        <xdr:cNvPr id="731" name="投資及び出資金最大値テキスト">
          <a:extLst>
            <a:ext uri="{FF2B5EF4-FFF2-40B4-BE49-F238E27FC236}">
              <a16:creationId xmlns:a16="http://schemas.microsoft.com/office/drawing/2014/main" id="{00000000-0008-0000-0600-0000DB020000}"/>
            </a:ext>
          </a:extLst>
        </xdr:cNvPr>
        <xdr:cNvSpPr txBox="1"/>
      </xdr:nvSpPr>
      <xdr:spPr>
        <a:xfrm>
          <a:off x="22212300" y="4951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40,814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32487</xdr:rowOff>
    </xdr:from>
    <xdr:to>
      <xdr:col>116</xdr:col>
      <xdr:colOff>152400</xdr:colOff>
      <xdr:row>30</xdr:row>
      <xdr:rowOff>32487</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22072600" y="51759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119240</xdr:rowOff>
    </xdr:from>
    <xdr:to>
      <xdr:col>116</xdr:col>
      <xdr:colOff>63500</xdr:colOff>
      <xdr:row>38</xdr:row>
      <xdr:rowOff>161189</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flipV="1">
          <a:off x="21323300" y="6634340"/>
          <a:ext cx="838200" cy="419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48150</xdr:rowOff>
    </xdr:from>
    <xdr:ext cx="469744" cy="259045"/>
    <xdr:sp macro="" textlink="">
      <xdr:nvSpPr>
        <xdr:cNvPr id="734" name="投資及び出資金平均値テキスト">
          <a:extLst>
            <a:ext uri="{FF2B5EF4-FFF2-40B4-BE49-F238E27FC236}">
              <a16:creationId xmlns:a16="http://schemas.microsoft.com/office/drawing/2014/main" id="{00000000-0008-0000-0600-0000DE020000}"/>
            </a:ext>
          </a:extLst>
        </xdr:cNvPr>
        <xdr:cNvSpPr txBox="1"/>
      </xdr:nvSpPr>
      <xdr:spPr>
        <a:xfrm>
          <a:off x="22212300" y="639180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25273</xdr:rowOff>
    </xdr:from>
    <xdr:to>
      <xdr:col>116</xdr:col>
      <xdr:colOff>114300</xdr:colOff>
      <xdr:row>38</xdr:row>
      <xdr:rowOff>126873</xdr:rowOff>
    </xdr:to>
    <xdr:sp macro="" textlink="">
      <xdr:nvSpPr>
        <xdr:cNvPr id="735" name="フローチャート: 判断 734">
          <a:extLst>
            <a:ext uri="{FF2B5EF4-FFF2-40B4-BE49-F238E27FC236}">
              <a16:creationId xmlns:a16="http://schemas.microsoft.com/office/drawing/2014/main" id="{00000000-0008-0000-0600-0000DF020000}"/>
            </a:ext>
          </a:extLst>
        </xdr:cNvPr>
        <xdr:cNvSpPr/>
      </xdr:nvSpPr>
      <xdr:spPr>
        <a:xfrm>
          <a:off x="22110700" y="6540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161189</xdr:rowOff>
    </xdr:from>
    <xdr:to>
      <xdr:col>111</xdr:col>
      <xdr:colOff>177800</xdr:colOff>
      <xdr:row>39</xdr:row>
      <xdr:rowOff>1054</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flipV="1">
          <a:off x="20434300" y="6676289"/>
          <a:ext cx="889000" cy="11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61735</xdr:rowOff>
    </xdr:from>
    <xdr:to>
      <xdr:col>112</xdr:col>
      <xdr:colOff>38100</xdr:colOff>
      <xdr:row>38</xdr:row>
      <xdr:rowOff>163335</xdr:rowOff>
    </xdr:to>
    <xdr:sp macro="" textlink="">
      <xdr:nvSpPr>
        <xdr:cNvPr id="737" name="フローチャート: 判断 736">
          <a:extLst>
            <a:ext uri="{FF2B5EF4-FFF2-40B4-BE49-F238E27FC236}">
              <a16:creationId xmlns:a16="http://schemas.microsoft.com/office/drawing/2014/main" id="{00000000-0008-0000-0600-0000E1020000}"/>
            </a:ext>
          </a:extLst>
        </xdr:cNvPr>
        <xdr:cNvSpPr/>
      </xdr:nvSpPr>
      <xdr:spPr>
        <a:xfrm>
          <a:off x="21272500" y="6576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8412</xdr:rowOff>
    </xdr:from>
    <xdr:ext cx="469744"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21088428" y="63520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1054</xdr:rowOff>
    </xdr:from>
    <xdr:to>
      <xdr:col>107</xdr:col>
      <xdr:colOff>50800</xdr:colOff>
      <xdr:row>39</xdr:row>
      <xdr:rowOff>33630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flipV="1">
          <a:off x="19545300" y="6687604"/>
          <a:ext cx="889000" cy="32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68593</xdr:rowOff>
    </xdr:from>
    <xdr:to>
      <xdr:col>107</xdr:col>
      <xdr:colOff>101600</xdr:colOff>
      <xdr:row>38</xdr:row>
      <xdr:rowOff>170193</xdr:rowOff>
    </xdr:to>
    <xdr:sp macro="" textlink="">
      <xdr:nvSpPr>
        <xdr:cNvPr id="740" name="フローチャート: 判断 739">
          <a:extLst>
            <a:ext uri="{FF2B5EF4-FFF2-40B4-BE49-F238E27FC236}">
              <a16:creationId xmlns:a16="http://schemas.microsoft.com/office/drawing/2014/main" id="{00000000-0008-0000-0600-0000E4020000}"/>
            </a:ext>
          </a:extLst>
        </xdr:cNvPr>
        <xdr:cNvSpPr/>
      </xdr:nvSpPr>
      <xdr:spPr>
        <a:xfrm>
          <a:off x="20383500" y="6583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15270</xdr:rowOff>
    </xdr:from>
    <xdr:ext cx="469744" cy="259045"/>
    <xdr:sp macro="" textlink="">
      <xdr:nvSpPr>
        <xdr:cNvPr id="741" name="テキスト ボックス 740">
          <a:extLst>
            <a:ext uri="{FF2B5EF4-FFF2-40B4-BE49-F238E27FC236}">
              <a16:creationId xmlns:a16="http://schemas.microsoft.com/office/drawing/2014/main" id="{00000000-0008-0000-0600-0000E5020000}"/>
            </a:ext>
          </a:extLst>
        </xdr:cNvPr>
        <xdr:cNvSpPr txBox="1"/>
      </xdr:nvSpPr>
      <xdr:spPr>
        <a:xfrm>
          <a:off x="20199428" y="63589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33592</xdr:rowOff>
    </xdr:from>
    <xdr:to>
      <xdr:col>102</xdr:col>
      <xdr:colOff>114300</xdr:colOff>
      <xdr:row>39</xdr:row>
      <xdr:rowOff>33630</xdr:rowOff>
    </xdr:to>
    <xdr:cxnSp macro="">
      <xdr:nvCxnSpPr>
        <xdr:cNvPr id="742" name="直線コネクタ 741">
          <a:extLst>
            <a:ext uri="{FF2B5EF4-FFF2-40B4-BE49-F238E27FC236}">
              <a16:creationId xmlns:a16="http://schemas.microsoft.com/office/drawing/2014/main" id="{00000000-0008-0000-0600-0000E6020000}"/>
            </a:ext>
          </a:extLst>
        </xdr:cNvPr>
        <xdr:cNvCxnSpPr/>
      </xdr:nvCxnSpPr>
      <xdr:spPr>
        <a:xfrm>
          <a:off x="18656300" y="6720142"/>
          <a:ext cx="889000" cy="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78384</xdr:rowOff>
    </xdr:from>
    <xdr:to>
      <xdr:col>102</xdr:col>
      <xdr:colOff>165100</xdr:colOff>
      <xdr:row>39</xdr:row>
      <xdr:rowOff>8534</xdr:rowOff>
    </xdr:to>
    <xdr:sp macro="" textlink="">
      <xdr:nvSpPr>
        <xdr:cNvPr id="743" name="フローチャート: 判断 742">
          <a:extLst>
            <a:ext uri="{FF2B5EF4-FFF2-40B4-BE49-F238E27FC236}">
              <a16:creationId xmlns:a16="http://schemas.microsoft.com/office/drawing/2014/main" id="{00000000-0008-0000-0600-0000E7020000}"/>
            </a:ext>
          </a:extLst>
        </xdr:cNvPr>
        <xdr:cNvSpPr/>
      </xdr:nvSpPr>
      <xdr:spPr>
        <a:xfrm>
          <a:off x="19494500" y="6593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25061</xdr:rowOff>
    </xdr:from>
    <xdr:ext cx="469744"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19310428" y="63687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84747</xdr:rowOff>
    </xdr:from>
    <xdr:to>
      <xdr:col>98</xdr:col>
      <xdr:colOff>38100</xdr:colOff>
      <xdr:row>39</xdr:row>
      <xdr:rowOff>14897</xdr:rowOff>
    </xdr:to>
    <xdr:sp macro="" textlink="">
      <xdr:nvSpPr>
        <xdr:cNvPr id="745" name="フローチャート: 判断 744">
          <a:extLst>
            <a:ext uri="{FF2B5EF4-FFF2-40B4-BE49-F238E27FC236}">
              <a16:creationId xmlns:a16="http://schemas.microsoft.com/office/drawing/2014/main" id="{00000000-0008-0000-0600-0000E9020000}"/>
            </a:ext>
          </a:extLst>
        </xdr:cNvPr>
        <xdr:cNvSpPr/>
      </xdr:nvSpPr>
      <xdr:spPr>
        <a:xfrm>
          <a:off x="18605500" y="6599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31424</xdr:rowOff>
    </xdr:from>
    <xdr:ext cx="469744"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18421428" y="63750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1" name="テキスト ボックス 750">
          <a:extLst>
            <a:ext uri="{FF2B5EF4-FFF2-40B4-BE49-F238E27FC236}">
              <a16:creationId xmlns:a16="http://schemas.microsoft.com/office/drawing/2014/main" id="{00000000-0008-0000-0600-0000EF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68440</xdr:rowOff>
    </xdr:from>
    <xdr:to>
      <xdr:col>116</xdr:col>
      <xdr:colOff>114300</xdr:colOff>
      <xdr:row>38</xdr:row>
      <xdr:rowOff>170040</xdr:rowOff>
    </xdr:to>
    <xdr:sp macro="" textlink="">
      <xdr:nvSpPr>
        <xdr:cNvPr id="752" name="楕円 751">
          <a:extLst>
            <a:ext uri="{FF2B5EF4-FFF2-40B4-BE49-F238E27FC236}">
              <a16:creationId xmlns:a16="http://schemas.microsoft.com/office/drawing/2014/main" id="{00000000-0008-0000-0600-0000F0020000}"/>
            </a:ext>
          </a:extLst>
        </xdr:cNvPr>
        <xdr:cNvSpPr/>
      </xdr:nvSpPr>
      <xdr:spPr>
        <a:xfrm>
          <a:off x="22110700" y="6583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3700</xdr:rowOff>
    </xdr:from>
    <xdr:ext cx="469744" cy="259045"/>
    <xdr:sp macro="" textlink="">
      <xdr:nvSpPr>
        <xdr:cNvPr id="753" name="投資及び出資金該当値テキスト">
          <a:extLst>
            <a:ext uri="{FF2B5EF4-FFF2-40B4-BE49-F238E27FC236}">
              <a16:creationId xmlns:a16="http://schemas.microsoft.com/office/drawing/2014/main" id="{00000000-0008-0000-0600-0000F1020000}"/>
            </a:ext>
          </a:extLst>
        </xdr:cNvPr>
        <xdr:cNvSpPr txBox="1"/>
      </xdr:nvSpPr>
      <xdr:spPr>
        <a:xfrm>
          <a:off x="22212300" y="65188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110389</xdr:rowOff>
    </xdr:from>
    <xdr:to>
      <xdr:col>112</xdr:col>
      <xdr:colOff>38100</xdr:colOff>
      <xdr:row>39</xdr:row>
      <xdr:rowOff>40539</xdr:rowOff>
    </xdr:to>
    <xdr:sp macro="" textlink="">
      <xdr:nvSpPr>
        <xdr:cNvPr id="754" name="楕円 753">
          <a:extLst>
            <a:ext uri="{FF2B5EF4-FFF2-40B4-BE49-F238E27FC236}">
              <a16:creationId xmlns:a16="http://schemas.microsoft.com/office/drawing/2014/main" id="{00000000-0008-0000-0600-0000F2020000}"/>
            </a:ext>
          </a:extLst>
        </xdr:cNvPr>
        <xdr:cNvSpPr/>
      </xdr:nvSpPr>
      <xdr:spPr>
        <a:xfrm>
          <a:off x="21272500" y="6625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39</xdr:row>
      <xdr:rowOff>31666</xdr:rowOff>
    </xdr:from>
    <xdr:ext cx="469744"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21088428" y="67182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121704</xdr:rowOff>
    </xdr:from>
    <xdr:to>
      <xdr:col>107</xdr:col>
      <xdr:colOff>101600</xdr:colOff>
      <xdr:row>39</xdr:row>
      <xdr:rowOff>51854</xdr:rowOff>
    </xdr:to>
    <xdr:sp macro="" textlink="">
      <xdr:nvSpPr>
        <xdr:cNvPr id="756" name="楕円 755">
          <a:extLst>
            <a:ext uri="{FF2B5EF4-FFF2-40B4-BE49-F238E27FC236}">
              <a16:creationId xmlns:a16="http://schemas.microsoft.com/office/drawing/2014/main" id="{00000000-0008-0000-0600-0000F4020000}"/>
            </a:ext>
          </a:extLst>
        </xdr:cNvPr>
        <xdr:cNvSpPr/>
      </xdr:nvSpPr>
      <xdr:spPr>
        <a:xfrm>
          <a:off x="20383500" y="6636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39</xdr:row>
      <xdr:rowOff>42981</xdr:rowOff>
    </xdr:from>
    <xdr:ext cx="469744"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20199428" y="67295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154280</xdr:rowOff>
    </xdr:from>
    <xdr:to>
      <xdr:col>102</xdr:col>
      <xdr:colOff>165100</xdr:colOff>
      <xdr:row>39</xdr:row>
      <xdr:rowOff>84430</xdr:rowOff>
    </xdr:to>
    <xdr:sp macro="" textlink="">
      <xdr:nvSpPr>
        <xdr:cNvPr id="758" name="楕円 757">
          <a:extLst>
            <a:ext uri="{FF2B5EF4-FFF2-40B4-BE49-F238E27FC236}">
              <a16:creationId xmlns:a16="http://schemas.microsoft.com/office/drawing/2014/main" id="{00000000-0008-0000-0600-0000F6020000}"/>
            </a:ext>
          </a:extLst>
        </xdr:cNvPr>
        <xdr:cNvSpPr/>
      </xdr:nvSpPr>
      <xdr:spPr>
        <a:xfrm>
          <a:off x="19494500" y="6669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39</xdr:row>
      <xdr:rowOff>75557</xdr:rowOff>
    </xdr:from>
    <xdr:ext cx="378565"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19356017" y="67621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154242</xdr:rowOff>
    </xdr:from>
    <xdr:to>
      <xdr:col>98</xdr:col>
      <xdr:colOff>38100</xdr:colOff>
      <xdr:row>39</xdr:row>
      <xdr:rowOff>84392</xdr:rowOff>
    </xdr:to>
    <xdr:sp macro="" textlink="">
      <xdr:nvSpPr>
        <xdr:cNvPr id="760" name="楕円 759">
          <a:extLst>
            <a:ext uri="{FF2B5EF4-FFF2-40B4-BE49-F238E27FC236}">
              <a16:creationId xmlns:a16="http://schemas.microsoft.com/office/drawing/2014/main" id="{00000000-0008-0000-0600-0000F8020000}"/>
            </a:ext>
          </a:extLst>
        </xdr:cNvPr>
        <xdr:cNvSpPr/>
      </xdr:nvSpPr>
      <xdr:spPr>
        <a:xfrm>
          <a:off x="18605500" y="6669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39</xdr:row>
      <xdr:rowOff>75519</xdr:rowOff>
    </xdr:from>
    <xdr:ext cx="378565"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18467017" y="676206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5" name="正方形/長方形 764">
          <a:extLst>
            <a:ext uri="{FF2B5EF4-FFF2-40B4-BE49-F238E27FC236}">
              <a16:creationId xmlns:a16="http://schemas.microsoft.com/office/drawing/2014/main" id="{00000000-0008-0000-0600-0000FD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6" name="正方形/長方形 765">
          <a:extLst>
            <a:ext uri="{FF2B5EF4-FFF2-40B4-BE49-F238E27FC236}">
              <a16:creationId xmlns:a16="http://schemas.microsoft.com/office/drawing/2014/main" id="{00000000-0008-0000-0600-0000FE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7" name="正方形/長方形 766">
          <a:extLst>
            <a:ext uri="{FF2B5EF4-FFF2-40B4-BE49-F238E27FC236}">
              <a16:creationId xmlns:a16="http://schemas.microsoft.com/office/drawing/2014/main" id="{00000000-0008-0000-0600-0000FF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8" name="正方形/長方形 767">
          <a:extLst>
            <a:ext uri="{FF2B5EF4-FFF2-40B4-BE49-F238E27FC236}">
              <a16:creationId xmlns:a16="http://schemas.microsoft.com/office/drawing/2014/main" id="{00000000-0008-0000-0600-000000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9" name="正方形/長方形 768">
          <a:extLst>
            <a:ext uri="{FF2B5EF4-FFF2-40B4-BE49-F238E27FC236}">
              <a16:creationId xmlns:a16="http://schemas.microsoft.com/office/drawing/2014/main" id="{00000000-0008-0000-0600-000001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1" name="直線コネクタ 770">
          <a:extLst>
            <a:ext uri="{FF2B5EF4-FFF2-40B4-BE49-F238E27FC236}">
              <a16:creationId xmlns:a16="http://schemas.microsoft.com/office/drawing/2014/main" id="{00000000-0008-0000-0600-000003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2" name="直線コネクタ 771">
          <a:extLst>
            <a:ext uri="{FF2B5EF4-FFF2-40B4-BE49-F238E27FC236}">
              <a16:creationId xmlns:a16="http://schemas.microsoft.com/office/drawing/2014/main" id="{00000000-0008-0000-0600-000004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3" name="テキスト ボックス 772">
          <a:extLst>
            <a:ext uri="{FF2B5EF4-FFF2-40B4-BE49-F238E27FC236}">
              <a16:creationId xmlns:a16="http://schemas.microsoft.com/office/drawing/2014/main" id="{00000000-0008-0000-0600-000005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4" name="直線コネクタ 773">
          <a:extLst>
            <a:ext uri="{FF2B5EF4-FFF2-40B4-BE49-F238E27FC236}">
              <a16:creationId xmlns:a16="http://schemas.microsoft.com/office/drawing/2014/main" id="{00000000-0008-0000-0600-000006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5" name="テキスト ボックス 774">
          <a:extLst>
            <a:ext uri="{FF2B5EF4-FFF2-40B4-BE49-F238E27FC236}">
              <a16:creationId xmlns:a16="http://schemas.microsoft.com/office/drawing/2014/main" id="{00000000-0008-0000-0600-000007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6" name="直線コネクタ 775">
          <a:extLst>
            <a:ext uri="{FF2B5EF4-FFF2-40B4-BE49-F238E27FC236}">
              <a16:creationId xmlns:a16="http://schemas.microsoft.com/office/drawing/2014/main" id="{00000000-0008-0000-0600-000008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7" name="テキスト ボックス 776">
          <a:extLst>
            <a:ext uri="{FF2B5EF4-FFF2-40B4-BE49-F238E27FC236}">
              <a16:creationId xmlns:a16="http://schemas.microsoft.com/office/drawing/2014/main" id="{00000000-0008-0000-0600-000009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8" name="直線コネクタ 777">
          <a:extLst>
            <a:ext uri="{FF2B5EF4-FFF2-40B4-BE49-F238E27FC236}">
              <a16:creationId xmlns:a16="http://schemas.microsoft.com/office/drawing/2014/main" id="{00000000-0008-0000-0600-00000A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9" name="テキスト ボックス 778">
          <a:extLst>
            <a:ext uri="{FF2B5EF4-FFF2-40B4-BE49-F238E27FC236}">
              <a16:creationId xmlns:a16="http://schemas.microsoft.com/office/drawing/2014/main" id="{00000000-0008-0000-0600-00000B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0" name="直線コネクタ 779">
          <a:extLst>
            <a:ext uri="{FF2B5EF4-FFF2-40B4-BE49-F238E27FC236}">
              <a16:creationId xmlns:a16="http://schemas.microsoft.com/office/drawing/2014/main" id="{00000000-0008-0000-0600-00000C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81" name="テキスト ボックス 780">
          <a:extLst>
            <a:ext uri="{FF2B5EF4-FFF2-40B4-BE49-F238E27FC236}">
              <a16:creationId xmlns:a16="http://schemas.microsoft.com/office/drawing/2014/main" id="{00000000-0008-0000-0600-00000D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3" name="テキスト ボックス 782">
          <a:extLst>
            <a:ext uri="{FF2B5EF4-FFF2-40B4-BE49-F238E27FC236}">
              <a16:creationId xmlns:a16="http://schemas.microsoft.com/office/drawing/2014/main" id="{00000000-0008-0000-0600-00000F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4" name="貸付金グラフ枠">
          <a:extLst>
            <a:ext uri="{FF2B5EF4-FFF2-40B4-BE49-F238E27FC236}">
              <a16:creationId xmlns:a16="http://schemas.microsoft.com/office/drawing/2014/main" id="{00000000-0008-0000-0600-000010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45479</xdr:rowOff>
    </xdr:from>
    <xdr:to>
      <xdr:col>116</xdr:col>
      <xdr:colOff>62864</xdr:colOff>
      <xdr:row>59</xdr:row>
      <xdr:rowOff>44450</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flipV="1">
          <a:off x="22159595" y="8789429"/>
          <a:ext cx="1269" cy="13705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6" name="貸付金最小値テキスト">
          <a:extLst>
            <a:ext uri="{FF2B5EF4-FFF2-40B4-BE49-F238E27FC236}">
              <a16:creationId xmlns:a16="http://schemas.microsoft.com/office/drawing/2014/main" id="{00000000-0008-0000-0600-000012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163606</xdr:rowOff>
    </xdr:from>
    <xdr:ext cx="534377" cy="259045"/>
    <xdr:sp macro="" textlink="">
      <xdr:nvSpPr>
        <xdr:cNvPr id="788" name="貸付金最大値テキスト">
          <a:extLst>
            <a:ext uri="{FF2B5EF4-FFF2-40B4-BE49-F238E27FC236}">
              <a16:creationId xmlns:a16="http://schemas.microsoft.com/office/drawing/2014/main" id="{00000000-0008-0000-0600-000014030000}"/>
            </a:ext>
          </a:extLst>
        </xdr:cNvPr>
        <xdr:cNvSpPr txBox="1"/>
      </xdr:nvSpPr>
      <xdr:spPr>
        <a:xfrm>
          <a:off x="22212300" y="85646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35,973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45479</xdr:rowOff>
    </xdr:from>
    <xdr:to>
      <xdr:col>116</xdr:col>
      <xdr:colOff>152400</xdr:colOff>
      <xdr:row>51</xdr:row>
      <xdr:rowOff>45479</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a:off x="22072600" y="8789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31724</xdr:rowOff>
    </xdr:from>
    <xdr:to>
      <xdr:col>116</xdr:col>
      <xdr:colOff>63500</xdr:colOff>
      <xdr:row>59</xdr:row>
      <xdr:rowOff>35840</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flipV="1">
          <a:off x="21323300" y="10147274"/>
          <a:ext cx="838200" cy="4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165269</xdr:rowOff>
    </xdr:from>
    <xdr:ext cx="469744" cy="259045"/>
    <xdr:sp macro="" textlink="">
      <xdr:nvSpPr>
        <xdr:cNvPr id="791" name="貸付金平均値テキスト">
          <a:extLst>
            <a:ext uri="{FF2B5EF4-FFF2-40B4-BE49-F238E27FC236}">
              <a16:creationId xmlns:a16="http://schemas.microsoft.com/office/drawing/2014/main" id="{00000000-0008-0000-0600-000017030000}"/>
            </a:ext>
          </a:extLst>
        </xdr:cNvPr>
        <xdr:cNvSpPr txBox="1"/>
      </xdr:nvSpPr>
      <xdr:spPr>
        <a:xfrm>
          <a:off x="22212300" y="976646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142392</xdr:rowOff>
    </xdr:from>
    <xdr:to>
      <xdr:col>116</xdr:col>
      <xdr:colOff>114300</xdr:colOff>
      <xdr:row>58</xdr:row>
      <xdr:rowOff>72542</xdr:rowOff>
    </xdr:to>
    <xdr:sp macro="" textlink="">
      <xdr:nvSpPr>
        <xdr:cNvPr id="792" name="フローチャート: 判断 791">
          <a:extLst>
            <a:ext uri="{FF2B5EF4-FFF2-40B4-BE49-F238E27FC236}">
              <a16:creationId xmlns:a16="http://schemas.microsoft.com/office/drawing/2014/main" id="{00000000-0008-0000-0600-000018030000}"/>
            </a:ext>
          </a:extLst>
        </xdr:cNvPr>
        <xdr:cNvSpPr/>
      </xdr:nvSpPr>
      <xdr:spPr>
        <a:xfrm>
          <a:off x="22110700" y="9915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35801</xdr:rowOff>
    </xdr:from>
    <xdr:to>
      <xdr:col>111</xdr:col>
      <xdr:colOff>177800</xdr:colOff>
      <xdr:row>59</xdr:row>
      <xdr:rowOff>35840</xdr:rowOff>
    </xdr:to>
    <xdr:cxnSp macro="">
      <xdr:nvCxnSpPr>
        <xdr:cNvPr id="793" name="直線コネクタ 792">
          <a:extLst>
            <a:ext uri="{FF2B5EF4-FFF2-40B4-BE49-F238E27FC236}">
              <a16:creationId xmlns:a16="http://schemas.microsoft.com/office/drawing/2014/main" id="{00000000-0008-0000-0600-000019030000}"/>
            </a:ext>
          </a:extLst>
        </xdr:cNvPr>
        <xdr:cNvCxnSpPr/>
      </xdr:nvCxnSpPr>
      <xdr:spPr>
        <a:xfrm>
          <a:off x="20434300" y="10151351"/>
          <a:ext cx="889000" cy="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146126</xdr:rowOff>
    </xdr:from>
    <xdr:to>
      <xdr:col>112</xdr:col>
      <xdr:colOff>38100</xdr:colOff>
      <xdr:row>58</xdr:row>
      <xdr:rowOff>76276</xdr:rowOff>
    </xdr:to>
    <xdr:sp macro="" textlink="">
      <xdr:nvSpPr>
        <xdr:cNvPr id="794" name="フローチャート: 判断 793">
          <a:extLst>
            <a:ext uri="{FF2B5EF4-FFF2-40B4-BE49-F238E27FC236}">
              <a16:creationId xmlns:a16="http://schemas.microsoft.com/office/drawing/2014/main" id="{00000000-0008-0000-0600-00001A030000}"/>
            </a:ext>
          </a:extLst>
        </xdr:cNvPr>
        <xdr:cNvSpPr/>
      </xdr:nvSpPr>
      <xdr:spPr>
        <a:xfrm>
          <a:off x="21272500" y="9918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92803</xdr:rowOff>
    </xdr:from>
    <xdr:ext cx="469744" cy="259045"/>
    <xdr:sp macro="" textlink="">
      <xdr:nvSpPr>
        <xdr:cNvPr id="795" name="テキスト ボックス 794">
          <a:extLst>
            <a:ext uri="{FF2B5EF4-FFF2-40B4-BE49-F238E27FC236}">
              <a16:creationId xmlns:a16="http://schemas.microsoft.com/office/drawing/2014/main" id="{00000000-0008-0000-0600-00001B030000}"/>
            </a:ext>
          </a:extLst>
        </xdr:cNvPr>
        <xdr:cNvSpPr txBox="1"/>
      </xdr:nvSpPr>
      <xdr:spPr>
        <a:xfrm>
          <a:off x="21088428" y="9694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35763</xdr:rowOff>
    </xdr:from>
    <xdr:to>
      <xdr:col>107</xdr:col>
      <xdr:colOff>50800</xdr:colOff>
      <xdr:row>59</xdr:row>
      <xdr:rowOff>35801</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a:off x="19545300" y="10151313"/>
          <a:ext cx="889000" cy="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130619</xdr:rowOff>
    </xdr:from>
    <xdr:to>
      <xdr:col>107</xdr:col>
      <xdr:colOff>101600</xdr:colOff>
      <xdr:row>58</xdr:row>
      <xdr:rowOff>60769</xdr:rowOff>
    </xdr:to>
    <xdr:sp macro="" textlink="">
      <xdr:nvSpPr>
        <xdr:cNvPr id="797" name="フローチャート: 判断 796">
          <a:extLst>
            <a:ext uri="{FF2B5EF4-FFF2-40B4-BE49-F238E27FC236}">
              <a16:creationId xmlns:a16="http://schemas.microsoft.com/office/drawing/2014/main" id="{00000000-0008-0000-0600-00001D030000}"/>
            </a:ext>
          </a:extLst>
        </xdr:cNvPr>
        <xdr:cNvSpPr/>
      </xdr:nvSpPr>
      <xdr:spPr>
        <a:xfrm>
          <a:off x="20383500" y="9903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77296</xdr:rowOff>
    </xdr:from>
    <xdr:ext cx="469744" cy="259045"/>
    <xdr:sp macro="" textlink="">
      <xdr:nvSpPr>
        <xdr:cNvPr id="798" name="テキスト ボックス 797">
          <a:extLst>
            <a:ext uri="{FF2B5EF4-FFF2-40B4-BE49-F238E27FC236}">
              <a16:creationId xmlns:a16="http://schemas.microsoft.com/office/drawing/2014/main" id="{00000000-0008-0000-0600-00001E030000}"/>
            </a:ext>
          </a:extLst>
        </xdr:cNvPr>
        <xdr:cNvSpPr txBox="1"/>
      </xdr:nvSpPr>
      <xdr:spPr>
        <a:xfrm>
          <a:off x="20199428" y="96784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35763</xdr:rowOff>
    </xdr:from>
    <xdr:to>
      <xdr:col>102</xdr:col>
      <xdr:colOff>114300</xdr:colOff>
      <xdr:row>59</xdr:row>
      <xdr:rowOff>44450</xdr:rowOff>
    </xdr:to>
    <xdr:cxnSp macro="">
      <xdr:nvCxnSpPr>
        <xdr:cNvPr id="799" name="直線コネクタ 798">
          <a:extLst>
            <a:ext uri="{FF2B5EF4-FFF2-40B4-BE49-F238E27FC236}">
              <a16:creationId xmlns:a16="http://schemas.microsoft.com/office/drawing/2014/main" id="{00000000-0008-0000-0600-00001F030000}"/>
            </a:ext>
          </a:extLst>
        </xdr:cNvPr>
        <xdr:cNvCxnSpPr/>
      </xdr:nvCxnSpPr>
      <xdr:spPr>
        <a:xfrm flipV="1">
          <a:off x="18656300" y="10151313"/>
          <a:ext cx="889000" cy="8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123342</xdr:rowOff>
    </xdr:from>
    <xdr:to>
      <xdr:col>102</xdr:col>
      <xdr:colOff>165100</xdr:colOff>
      <xdr:row>58</xdr:row>
      <xdr:rowOff>53492</xdr:rowOff>
    </xdr:to>
    <xdr:sp macro="" textlink="">
      <xdr:nvSpPr>
        <xdr:cNvPr id="800" name="フローチャート: 判断 799">
          <a:extLst>
            <a:ext uri="{FF2B5EF4-FFF2-40B4-BE49-F238E27FC236}">
              <a16:creationId xmlns:a16="http://schemas.microsoft.com/office/drawing/2014/main" id="{00000000-0008-0000-0600-000020030000}"/>
            </a:ext>
          </a:extLst>
        </xdr:cNvPr>
        <xdr:cNvSpPr/>
      </xdr:nvSpPr>
      <xdr:spPr>
        <a:xfrm>
          <a:off x="19494500" y="9895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70019</xdr:rowOff>
    </xdr:from>
    <xdr:ext cx="469744" cy="259045"/>
    <xdr:sp macro="" textlink="">
      <xdr:nvSpPr>
        <xdr:cNvPr id="801" name="テキスト ボックス 800">
          <a:extLst>
            <a:ext uri="{FF2B5EF4-FFF2-40B4-BE49-F238E27FC236}">
              <a16:creationId xmlns:a16="http://schemas.microsoft.com/office/drawing/2014/main" id="{00000000-0008-0000-0600-000021030000}"/>
            </a:ext>
          </a:extLst>
        </xdr:cNvPr>
        <xdr:cNvSpPr txBox="1"/>
      </xdr:nvSpPr>
      <xdr:spPr>
        <a:xfrm>
          <a:off x="19310428" y="96712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96101</xdr:rowOff>
    </xdr:from>
    <xdr:to>
      <xdr:col>98</xdr:col>
      <xdr:colOff>38100</xdr:colOff>
      <xdr:row>58</xdr:row>
      <xdr:rowOff>26251</xdr:rowOff>
    </xdr:to>
    <xdr:sp macro="" textlink="">
      <xdr:nvSpPr>
        <xdr:cNvPr id="802" name="フローチャート: 判断 801">
          <a:extLst>
            <a:ext uri="{FF2B5EF4-FFF2-40B4-BE49-F238E27FC236}">
              <a16:creationId xmlns:a16="http://schemas.microsoft.com/office/drawing/2014/main" id="{00000000-0008-0000-0600-000022030000}"/>
            </a:ext>
          </a:extLst>
        </xdr:cNvPr>
        <xdr:cNvSpPr/>
      </xdr:nvSpPr>
      <xdr:spPr>
        <a:xfrm>
          <a:off x="18605500" y="9868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42778</xdr:rowOff>
    </xdr:from>
    <xdr:ext cx="469744"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18421428" y="96439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8" name="テキスト ボックス 807">
          <a:extLst>
            <a:ext uri="{FF2B5EF4-FFF2-40B4-BE49-F238E27FC236}">
              <a16:creationId xmlns:a16="http://schemas.microsoft.com/office/drawing/2014/main" id="{00000000-0008-0000-0600-000028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152374</xdr:rowOff>
    </xdr:from>
    <xdr:to>
      <xdr:col>116</xdr:col>
      <xdr:colOff>114300</xdr:colOff>
      <xdr:row>59</xdr:row>
      <xdr:rowOff>82524</xdr:rowOff>
    </xdr:to>
    <xdr:sp macro="" textlink="">
      <xdr:nvSpPr>
        <xdr:cNvPr id="809" name="楕円 808">
          <a:extLst>
            <a:ext uri="{FF2B5EF4-FFF2-40B4-BE49-F238E27FC236}">
              <a16:creationId xmlns:a16="http://schemas.microsoft.com/office/drawing/2014/main" id="{00000000-0008-0000-0600-000029030000}"/>
            </a:ext>
          </a:extLst>
        </xdr:cNvPr>
        <xdr:cNvSpPr/>
      </xdr:nvSpPr>
      <xdr:spPr>
        <a:xfrm>
          <a:off x="22110700" y="10096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67301</xdr:rowOff>
    </xdr:from>
    <xdr:ext cx="378565" cy="259045"/>
    <xdr:sp macro="" textlink="">
      <xdr:nvSpPr>
        <xdr:cNvPr id="810" name="貸付金該当値テキスト">
          <a:extLst>
            <a:ext uri="{FF2B5EF4-FFF2-40B4-BE49-F238E27FC236}">
              <a16:creationId xmlns:a16="http://schemas.microsoft.com/office/drawing/2014/main" id="{00000000-0008-0000-0600-00002A030000}"/>
            </a:ext>
          </a:extLst>
        </xdr:cNvPr>
        <xdr:cNvSpPr txBox="1"/>
      </xdr:nvSpPr>
      <xdr:spPr>
        <a:xfrm>
          <a:off x="22212300" y="100114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156490</xdr:rowOff>
    </xdr:from>
    <xdr:to>
      <xdr:col>112</xdr:col>
      <xdr:colOff>38100</xdr:colOff>
      <xdr:row>59</xdr:row>
      <xdr:rowOff>86640</xdr:rowOff>
    </xdr:to>
    <xdr:sp macro="" textlink="">
      <xdr:nvSpPr>
        <xdr:cNvPr id="811" name="楕円 810">
          <a:extLst>
            <a:ext uri="{FF2B5EF4-FFF2-40B4-BE49-F238E27FC236}">
              <a16:creationId xmlns:a16="http://schemas.microsoft.com/office/drawing/2014/main" id="{00000000-0008-0000-0600-00002B030000}"/>
            </a:ext>
          </a:extLst>
        </xdr:cNvPr>
        <xdr:cNvSpPr/>
      </xdr:nvSpPr>
      <xdr:spPr>
        <a:xfrm>
          <a:off x="21272500" y="10100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77767</xdr:rowOff>
    </xdr:from>
    <xdr:ext cx="378565"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21134017" y="101933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156451</xdr:rowOff>
    </xdr:from>
    <xdr:to>
      <xdr:col>107</xdr:col>
      <xdr:colOff>101600</xdr:colOff>
      <xdr:row>59</xdr:row>
      <xdr:rowOff>86601</xdr:rowOff>
    </xdr:to>
    <xdr:sp macro="" textlink="">
      <xdr:nvSpPr>
        <xdr:cNvPr id="813" name="楕円 812">
          <a:extLst>
            <a:ext uri="{FF2B5EF4-FFF2-40B4-BE49-F238E27FC236}">
              <a16:creationId xmlns:a16="http://schemas.microsoft.com/office/drawing/2014/main" id="{00000000-0008-0000-0600-00002D030000}"/>
            </a:ext>
          </a:extLst>
        </xdr:cNvPr>
        <xdr:cNvSpPr/>
      </xdr:nvSpPr>
      <xdr:spPr>
        <a:xfrm>
          <a:off x="20383500" y="10100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77728</xdr:rowOff>
    </xdr:from>
    <xdr:ext cx="378565"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20245017" y="101932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156413</xdr:rowOff>
    </xdr:from>
    <xdr:to>
      <xdr:col>102</xdr:col>
      <xdr:colOff>165100</xdr:colOff>
      <xdr:row>59</xdr:row>
      <xdr:rowOff>86563</xdr:rowOff>
    </xdr:to>
    <xdr:sp macro="" textlink="">
      <xdr:nvSpPr>
        <xdr:cNvPr id="815" name="楕円 814">
          <a:extLst>
            <a:ext uri="{FF2B5EF4-FFF2-40B4-BE49-F238E27FC236}">
              <a16:creationId xmlns:a16="http://schemas.microsoft.com/office/drawing/2014/main" id="{00000000-0008-0000-0600-00002F030000}"/>
            </a:ext>
          </a:extLst>
        </xdr:cNvPr>
        <xdr:cNvSpPr/>
      </xdr:nvSpPr>
      <xdr:spPr>
        <a:xfrm>
          <a:off x="19494500" y="10100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59</xdr:row>
      <xdr:rowOff>77690</xdr:rowOff>
    </xdr:from>
    <xdr:ext cx="378565"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19356017" y="101932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17" name="楕円 816">
          <a:extLst>
            <a:ext uri="{FF2B5EF4-FFF2-40B4-BE49-F238E27FC236}">
              <a16:creationId xmlns:a16="http://schemas.microsoft.com/office/drawing/2014/main" id="{00000000-0008-0000-0600-000031030000}"/>
            </a:ext>
          </a:extLst>
        </xdr:cNvPr>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86377</xdr:rowOff>
    </xdr:from>
    <xdr:ext cx="249299" cy="259045"/>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18531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9" name="正方形/長方形 818">
          <a:extLst>
            <a:ext uri="{FF2B5EF4-FFF2-40B4-BE49-F238E27FC236}">
              <a16:creationId xmlns:a16="http://schemas.microsoft.com/office/drawing/2014/main" id="{00000000-0008-0000-0600-000033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0" name="正方形/長方形 819">
          <a:extLst>
            <a:ext uri="{FF2B5EF4-FFF2-40B4-BE49-F238E27FC236}">
              <a16:creationId xmlns:a16="http://schemas.microsoft.com/office/drawing/2014/main" id="{00000000-0008-0000-0600-000034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2" name="正方形/長方形 821">
          <a:extLst>
            <a:ext uri="{FF2B5EF4-FFF2-40B4-BE49-F238E27FC236}">
              <a16:creationId xmlns:a16="http://schemas.microsoft.com/office/drawing/2014/main" id="{00000000-0008-0000-0600-000036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3" name="正方形/長方形 822">
          <a:extLst>
            <a:ext uri="{FF2B5EF4-FFF2-40B4-BE49-F238E27FC236}">
              <a16:creationId xmlns:a16="http://schemas.microsoft.com/office/drawing/2014/main" id="{00000000-0008-0000-0600-000037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4" name="正方形/長方形 823">
          <a:extLst>
            <a:ext uri="{FF2B5EF4-FFF2-40B4-BE49-F238E27FC236}">
              <a16:creationId xmlns:a16="http://schemas.microsoft.com/office/drawing/2014/main" id="{00000000-0008-0000-0600-000038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5" name="正方形/長方形 824">
          <a:extLst>
            <a:ext uri="{FF2B5EF4-FFF2-40B4-BE49-F238E27FC236}">
              <a16:creationId xmlns:a16="http://schemas.microsoft.com/office/drawing/2014/main" id="{00000000-0008-0000-0600-000039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6" name="正方形/長方形 825">
          <a:extLst>
            <a:ext uri="{FF2B5EF4-FFF2-40B4-BE49-F238E27FC236}">
              <a16:creationId xmlns:a16="http://schemas.microsoft.com/office/drawing/2014/main" id="{00000000-0008-0000-0600-00003A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7" name="テキスト ボックス 826">
          <a:extLst>
            <a:ext uri="{FF2B5EF4-FFF2-40B4-BE49-F238E27FC236}">
              <a16:creationId xmlns:a16="http://schemas.microsoft.com/office/drawing/2014/main" id="{00000000-0008-0000-0600-00003B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8" name="直線コネクタ 827">
          <a:extLst>
            <a:ext uri="{FF2B5EF4-FFF2-40B4-BE49-F238E27FC236}">
              <a16:creationId xmlns:a16="http://schemas.microsoft.com/office/drawing/2014/main" id="{00000000-0008-0000-0600-00003C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30" name="直線コネクタ 829">
          <a:extLst>
            <a:ext uri="{FF2B5EF4-FFF2-40B4-BE49-F238E27FC236}">
              <a16:creationId xmlns:a16="http://schemas.microsoft.com/office/drawing/2014/main" id="{00000000-0008-0000-0600-00003E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31" name="テキスト ボックス 830">
          <a:extLst>
            <a:ext uri="{FF2B5EF4-FFF2-40B4-BE49-F238E27FC236}">
              <a16:creationId xmlns:a16="http://schemas.microsoft.com/office/drawing/2014/main" id="{00000000-0008-0000-0600-00003F030000}"/>
            </a:ext>
          </a:extLst>
        </xdr:cNvPr>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32" name="直線コネクタ 831">
          <a:extLst>
            <a:ext uri="{FF2B5EF4-FFF2-40B4-BE49-F238E27FC236}">
              <a16:creationId xmlns:a16="http://schemas.microsoft.com/office/drawing/2014/main" id="{00000000-0008-0000-0600-000040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33" name="テキスト ボックス 832">
          <a:extLst>
            <a:ext uri="{FF2B5EF4-FFF2-40B4-BE49-F238E27FC236}">
              <a16:creationId xmlns:a16="http://schemas.microsoft.com/office/drawing/2014/main" id="{00000000-0008-0000-0600-000041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34" name="直線コネクタ 833">
          <a:extLst>
            <a:ext uri="{FF2B5EF4-FFF2-40B4-BE49-F238E27FC236}">
              <a16:creationId xmlns:a16="http://schemas.microsoft.com/office/drawing/2014/main" id="{00000000-0008-0000-0600-000042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5" name="テキスト ボックス 834">
          <a:extLst>
            <a:ext uri="{FF2B5EF4-FFF2-40B4-BE49-F238E27FC236}">
              <a16:creationId xmlns:a16="http://schemas.microsoft.com/office/drawing/2014/main" id="{00000000-0008-0000-0600-000043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6" name="直線コネクタ 835">
          <a:extLst>
            <a:ext uri="{FF2B5EF4-FFF2-40B4-BE49-F238E27FC236}">
              <a16:creationId xmlns:a16="http://schemas.microsoft.com/office/drawing/2014/main" id="{00000000-0008-0000-0600-000044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37" name="テキスト ボックス 836">
          <a:extLst>
            <a:ext uri="{FF2B5EF4-FFF2-40B4-BE49-F238E27FC236}">
              <a16:creationId xmlns:a16="http://schemas.microsoft.com/office/drawing/2014/main" id="{00000000-0008-0000-0600-000045030000}"/>
            </a:ext>
          </a:extLst>
        </xdr:cNvPr>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38" name="直線コネクタ 837">
          <a:extLst>
            <a:ext uri="{FF2B5EF4-FFF2-40B4-BE49-F238E27FC236}">
              <a16:creationId xmlns:a16="http://schemas.microsoft.com/office/drawing/2014/main" id="{00000000-0008-0000-0600-000046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21970</xdr:rowOff>
    </xdr:from>
    <xdr:ext cx="531299" cy="259045"/>
    <xdr:sp macro="" textlink="">
      <xdr:nvSpPr>
        <xdr:cNvPr id="839" name="テキスト ボックス 838">
          <a:extLst>
            <a:ext uri="{FF2B5EF4-FFF2-40B4-BE49-F238E27FC236}">
              <a16:creationId xmlns:a16="http://schemas.microsoft.com/office/drawing/2014/main" id="{00000000-0008-0000-0600-000047030000}"/>
            </a:ext>
          </a:extLst>
        </xdr:cNvPr>
        <xdr:cNvSpPr txBox="1"/>
      </xdr:nvSpPr>
      <xdr:spPr>
        <a:xfrm>
          <a:off x="17756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38299</xdr:rowOff>
    </xdr:from>
    <xdr:ext cx="531299" cy="259045"/>
    <xdr:sp macro="" textlink="">
      <xdr:nvSpPr>
        <xdr:cNvPr id="841" name="テキスト ボックス 840">
          <a:extLst>
            <a:ext uri="{FF2B5EF4-FFF2-40B4-BE49-F238E27FC236}">
              <a16:creationId xmlns:a16="http://schemas.microsoft.com/office/drawing/2014/main" id="{00000000-0008-0000-0600-000049030000}"/>
            </a:ext>
          </a:extLst>
        </xdr:cNvPr>
        <xdr:cNvSpPr txBox="1"/>
      </xdr:nvSpPr>
      <xdr:spPr>
        <a:xfrm>
          <a:off x="17756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43" name="テキスト ボックス 842">
          <a:extLst>
            <a:ext uri="{FF2B5EF4-FFF2-40B4-BE49-F238E27FC236}">
              <a16:creationId xmlns:a16="http://schemas.microsoft.com/office/drawing/2014/main" id="{00000000-0008-0000-0600-00004B030000}"/>
            </a:ext>
          </a:extLst>
        </xdr:cNvPr>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4" name="繰出金グラフ枠">
          <a:extLst>
            <a:ext uri="{FF2B5EF4-FFF2-40B4-BE49-F238E27FC236}">
              <a16:creationId xmlns:a16="http://schemas.microsoft.com/office/drawing/2014/main" id="{00000000-0008-0000-0600-00004C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43362</xdr:rowOff>
    </xdr:from>
    <xdr:to>
      <xdr:col>116</xdr:col>
      <xdr:colOff>62864</xdr:colOff>
      <xdr:row>78</xdr:row>
      <xdr:rowOff>120073</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flipV="1">
          <a:off x="22159595" y="12216312"/>
          <a:ext cx="1269" cy="12768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123900</xdr:rowOff>
    </xdr:from>
    <xdr:ext cx="534377" cy="259045"/>
    <xdr:sp macro="" textlink="">
      <xdr:nvSpPr>
        <xdr:cNvPr id="846" name="繰出金最小値テキスト">
          <a:extLst>
            <a:ext uri="{FF2B5EF4-FFF2-40B4-BE49-F238E27FC236}">
              <a16:creationId xmlns:a16="http://schemas.microsoft.com/office/drawing/2014/main" id="{00000000-0008-0000-0600-00004E030000}"/>
            </a:ext>
          </a:extLst>
        </xdr:cNvPr>
        <xdr:cNvSpPr txBox="1"/>
      </xdr:nvSpPr>
      <xdr:spPr>
        <a:xfrm>
          <a:off x="22212300" y="13497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120073</xdr:rowOff>
    </xdr:from>
    <xdr:to>
      <xdr:col>116</xdr:col>
      <xdr:colOff>152400</xdr:colOff>
      <xdr:row>78</xdr:row>
      <xdr:rowOff>120073</xdr:rowOff>
    </xdr:to>
    <xdr:cxnSp macro="">
      <xdr:nvCxnSpPr>
        <xdr:cNvPr id="847" name="直線コネクタ 846">
          <a:extLst>
            <a:ext uri="{FF2B5EF4-FFF2-40B4-BE49-F238E27FC236}">
              <a16:creationId xmlns:a16="http://schemas.microsoft.com/office/drawing/2014/main" id="{00000000-0008-0000-0600-00004F030000}"/>
            </a:ext>
          </a:extLst>
        </xdr:cNvPr>
        <xdr:cNvCxnSpPr/>
      </xdr:nvCxnSpPr>
      <xdr:spPr>
        <a:xfrm>
          <a:off x="22072600" y="134931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161489</xdr:rowOff>
    </xdr:from>
    <xdr:ext cx="534377" cy="259045"/>
    <xdr:sp macro="" textlink="">
      <xdr:nvSpPr>
        <xdr:cNvPr id="848" name="繰出金最大値テキスト">
          <a:extLst>
            <a:ext uri="{FF2B5EF4-FFF2-40B4-BE49-F238E27FC236}">
              <a16:creationId xmlns:a16="http://schemas.microsoft.com/office/drawing/2014/main" id="{00000000-0008-0000-0600-000050030000}"/>
            </a:ext>
          </a:extLst>
        </xdr:cNvPr>
        <xdr:cNvSpPr txBox="1"/>
      </xdr:nvSpPr>
      <xdr:spPr>
        <a:xfrm>
          <a:off x="22212300" y="11991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53,700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43362</xdr:rowOff>
    </xdr:from>
    <xdr:to>
      <xdr:col>116</xdr:col>
      <xdr:colOff>152400</xdr:colOff>
      <xdr:row>71</xdr:row>
      <xdr:rowOff>43362</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a:off x="22072600" y="122163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74</xdr:row>
      <xdr:rowOff>148877</xdr:rowOff>
    </xdr:from>
    <xdr:to>
      <xdr:col>116</xdr:col>
      <xdr:colOff>63500</xdr:colOff>
      <xdr:row>76</xdr:row>
      <xdr:rowOff>127257</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21323300" y="12836177"/>
          <a:ext cx="838200" cy="321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73</xdr:row>
      <xdr:rowOff>118341</xdr:rowOff>
    </xdr:from>
    <xdr:ext cx="534377" cy="259045"/>
    <xdr:sp macro="" textlink="">
      <xdr:nvSpPr>
        <xdr:cNvPr id="851" name="繰出金平均値テキスト">
          <a:extLst>
            <a:ext uri="{FF2B5EF4-FFF2-40B4-BE49-F238E27FC236}">
              <a16:creationId xmlns:a16="http://schemas.microsoft.com/office/drawing/2014/main" id="{00000000-0008-0000-0600-000053030000}"/>
            </a:ext>
          </a:extLst>
        </xdr:cNvPr>
        <xdr:cNvSpPr txBox="1"/>
      </xdr:nvSpPr>
      <xdr:spPr>
        <a:xfrm>
          <a:off x="22212300" y="126341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34,799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95464</xdr:rowOff>
    </xdr:from>
    <xdr:to>
      <xdr:col>116</xdr:col>
      <xdr:colOff>114300</xdr:colOff>
      <xdr:row>75</xdr:row>
      <xdr:rowOff>25614</xdr:rowOff>
    </xdr:to>
    <xdr:sp macro="" textlink="">
      <xdr:nvSpPr>
        <xdr:cNvPr id="852" name="フローチャート: 判断 851">
          <a:extLst>
            <a:ext uri="{FF2B5EF4-FFF2-40B4-BE49-F238E27FC236}">
              <a16:creationId xmlns:a16="http://schemas.microsoft.com/office/drawing/2014/main" id="{00000000-0008-0000-0600-000054030000}"/>
            </a:ext>
          </a:extLst>
        </xdr:cNvPr>
        <xdr:cNvSpPr/>
      </xdr:nvSpPr>
      <xdr:spPr>
        <a:xfrm>
          <a:off x="22110700" y="12782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74</xdr:row>
      <xdr:rowOff>148877</xdr:rowOff>
    </xdr:from>
    <xdr:to>
      <xdr:col>111</xdr:col>
      <xdr:colOff>177800</xdr:colOff>
      <xdr:row>74</xdr:row>
      <xdr:rowOff>166022</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flipV="1">
          <a:off x="20434300" y="12836177"/>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73</xdr:row>
      <xdr:rowOff>79429</xdr:rowOff>
    </xdr:from>
    <xdr:to>
      <xdr:col>112</xdr:col>
      <xdr:colOff>38100</xdr:colOff>
      <xdr:row>74</xdr:row>
      <xdr:rowOff>9579</xdr:rowOff>
    </xdr:to>
    <xdr:sp macro="" textlink="">
      <xdr:nvSpPr>
        <xdr:cNvPr id="854" name="フローチャート: 判断 853">
          <a:extLst>
            <a:ext uri="{FF2B5EF4-FFF2-40B4-BE49-F238E27FC236}">
              <a16:creationId xmlns:a16="http://schemas.microsoft.com/office/drawing/2014/main" id="{00000000-0008-0000-0600-000056030000}"/>
            </a:ext>
          </a:extLst>
        </xdr:cNvPr>
        <xdr:cNvSpPr/>
      </xdr:nvSpPr>
      <xdr:spPr>
        <a:xfrm>
          <a:off x="21272500" y="12595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72</xdr:row>
      <xdr:rowOff>26106</xdr:rowOff>
    </xdr:from>
    <xdr:ext cx="534377" cy="259045"/>
    <xdr:sp macro="" textlink="">
      <xdr:nvSpPr>
        <xdr:cNvPr id="855" name="テキスト ボックス 854">
          <a:extLst>
            <a:ext uri="{FF2B5EF4-FFF2-40B4-BE49-F238E27FC236}">
              <a16:creationId xmlns:a16="http://schemas.microsoft.com/office/drawing/2014/main" id="{00000000-0008-0000-0600-000057030000}"/>
            </a:ext>
          </a:extLst>
        </xdr:cNvPr>
        <xdr:cNvSpPr txBox="1"/>
      </xdr:nvSpPr>
      <xdr:spPr>
        <a:xfrm>
          <a:off x="21056111" y="12370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101099</xdr:rowOff>
    </xdr:from>
    <xdr:to>
      <xdr:col>107</xdr:col>
      <xdr:colOff>50800</xdr:colOff>
      <xdr:row>74</xdr:row>
      <xdr:rowOff>166022</xdr:rowOff>
    </xdr:to>
    <xdr:cxnSp macro="">
      <xdr:nvCxnSpPr>
        <xdr:cNvPr id="856" name="直線コネクタ 855">
          <a:extLst>
            <a:ext uri="{FF2B5EF4-FFF2-40B4-BE49-F238E27FC236}">
              <a16:creationId xmlns:a16="http://schemas.microsoft.com/office/drawing/2014/main" id="{00000000-0008-0000-0600-000058030000}"/>
            </a:ext>
          </a:extLst>
        </xdr:cNvPr>
        <xdr:cNvCxnSpPr/>
      </xdr:nvCxnSpPr>
      <xdr:spPr>
        <a:xfrm>
          <a:off x="19545300" y="12788399"/>
          <a:ext cx="889000" cy="64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73</xdr:row>
      <xdr:rowOff>36420</xdr:rowOff>
    </xdr:from>
    <xdr:to>
      <xdr:col>107</xdr:col>
      <xdr:colOff>101600</xdr:colOff>
      <xdr:row>73</xdr:row>
      <xdr:rowOff>138020</xdr:rowOff>
    </xdr:to>
    <xdr:sp macro="" textlink="">
      <xdr:nvSpPr>
        <xdr:cNvPr id="857" name="フローチャート: 判断 856">
          <a:extLst>
            <a:ext uri="{FF2B5EF4-FFF2-40B4-BE49-F238E27FC236}">
              <a16:creationId xmlns:a16="http://schemas.microsoft.com/office/drawing/2014/main" id="{00000000-0008-0000-0600-000059030000}"/>
            </a:ext>
          </a:extLst>
        </xdr:cNvPr>
        <xdr:cNvSpPr/>
      </xdr:nvSpPr>
      <xdr:spPr>
        <a:xfrm>
          <a:off x="20383500" y="12552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71</xdr:row>
      <xdr:rowOff>154547</xdr:rowOff>
    </xdr:from>
    <xdr:ext cx="534377" cy="259045"/>
    <xdr:sp macro="" textlink="">
      <xdr:nvSpPr>
        <xdr:cNvPr id="858" name="テキスト ボックス 857">
          <a:extLst>
            <a:ext uri="{FF2B5EF4-FFF2-40B4-BE49-F238E27FC236}">
              <a16:creationId xmlns:a16="http://schemas.microsoft.com/office/drawing/2014/main" id="{00000000-0008-0000-0600-00005A030000}"/>
            </a:ext>
          </a:extLst>
        </xdr:cNvPr>
        <xdr:cNvSpPr txBox="1"/>
      </xdr:nvSpPr>
      <xdr:spPr>
        <a:xfrm>
          <a:off x="20167111" y="123274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74</xdr:row>
      <xdr:rowOff>84313</xdr:rowOff>
    </xdr:from>
    <xdr:to>
      <xdr:col>102</xdr:col>
      <xdr:colOff>114300</xdr:colOff>
      <xdr:row>74</xdr:row>
      <xdr:rowOff>101099</xdr:rowOff>
    </xdr:to>
    <xdr:cxnSp macro="">
      <xdr:nvCxnSpPr>
        <xdr:cNvPr id="859" name="直線コネクタ 858">
          <a:extLst>
            <a:ext uri="{FF2B5EF4-FFF2-40B4-BE49-F238E27FC236}">
              <a16:creationId xmlns:a16="http://schemas.microsoft.com/office/drawing/2014/main" id="{00000000-0008-0000-0600-00005B030000}"/>
            </a:ext>
          </a:extLst>
        </xdr:cNvPr>
        <xdr:cNvCxnSpPr/>
      </xdr:nvCxnSpPr>
      <xdr:spPr>
        <a:xfrm>
          <a:off x="18656300" y="12771613"/>
          <a:ext cx="889000" cy="167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73</xdr:row>
      <xdr:rowOff>25709</xdr:rowOff>
    </xdr:from>
    <xdr:to>
      <xdr:col>102</xdr:col>
      <xdr:colOff>165100</xdr:colOff>
      <xdr:row>73</xdr:row>
      <xdr:rowOff>127309</xdr:rowOff>
    </xdr:to>
    <xdr:sp macro="" textlink="">
      <xdr:nvSpPr>
        <xdr:cNvPr id="860" name="フローチャート: 判断 859">
          <a:extLst>
            <a:ext uri="{FF2B5EF4-FFF2-40B4-BE49-F238E27FC236}">
              <a16:creationId xmlns:a16="http://schemas.microsoft.com/office/drawing/2014/main" id="{00000000-0008-0000-0600-00005C030000}"/>
            </a:ext>
          </a:extLst>
        </xdr:cNvPr>
        <xdr:cNvSpPr/>
      </xdr:nvSpPr>
      <xdr:spPr>
        <a:xfrm>
          <a:off x="19494500" y="12541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71</xdr:row>
      <xdr:rowOff>143836</xdr:rowOff>
    </xdr:from>
    <xdr:ext cx="534377"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19278111" y="12316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73</xdr:row>
      <xdr:rowOff>1608</xdr:rowOff>
    </xdr:from>
    <xdr:to>
      <xdr:col>98</xdr:col>
      <xdr:colOff>38100</xdr:colOff>
      <xdr:row>73</xdr:row>
      <xdr:rowOff>103208</xdr:rowOff>
    </xdr:to>
    <xdr:sp macro="" textlink="">
      <xdr:nvSpPr>
        <xdr:cNvPr id="862" name="フローチャート: 判断 861">
          <a:extLst>
            <a:ext uri="{FF2B5EF4-FFF2-40B4-BE49-F238E27FC236}">
              <a16:creationId xmlns:a16="http://schemas.microsoft.com/office/drawing/2014/main" id="{00000000-0008-0000-0600-00005E030000}"/>
            </a:ext>
          </a:extLst>
        </xdr:cNvPr>
        <xdr:cNvSpPr/>
      </xdr:nvSpPr>
      <xdr:spPr>
        <a:xfrm>
          <a:off x="18605500" y="12517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71</xdr:row>
      <xdr:rowOff>119735</xdr:rowOff>
    </xdr:from>
    <xdr:ext cx="534377"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18389111" y="12292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5" name="テキスト ボックス 864">
          <a:extLst>
            <a:ext uri="{FF2B5EF4-FFF2-40B4-BE49-F238E27FC236}">
              <a16:creationId xmlns:a16="http://schemas.microsoft.com/office/drawing/2014/main" id="{00000000-0008-0000-0600-000061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76457</xdr:rowOff>
    </xdr:from>
    <xdr:to>
      <xdr:col>116</xdr:col>
      <xdr:colOff>114300</xdr:colOff>
      <xdr:row>77</xdr:row>
      <xdr:rowOff>6607</xdr:rowOff>
    </xdr:to>
    <xdr:sp macro="" textlink="">
      <xdr:nvSpPr>
        <xdr:cNvPr id="869" name="楕円 868">
          <a:extLst>
            <a:ext uri="{FF2B5EF4-FFF2-40B4-BE49-F238E27FC236}">
              <a16:creationId xmlns:a16="http://schemas.microsoft.com/office/drawing/2014/main" id="{00000000-0008-0000-0600-000065030000}"/>
            </a:ext>
          </a:extLst>
        </xdr:cNvPr>
        <xdr:cNvSpPr/>
      </xdr:nvSpPr>
      <xdr:spPr>
        <a:xfrm>
          <a:off x="22110700" y="13106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54884</xdr:rowOff>
    </xdr:from>
    <xdr:ext cx="534377" cy="259045"/>
    <xdr:sp macro="" textlink="">
      <xdr:nvSpPr>
        <xdr:cNvPr id="870" name="繰出金該当値テキスト">
          <a:extLst>
            <a:ext uri="{FF2B5EF4-FFF2-40B4-BE49-F238E27FC236}">
              <a16:creationId xmlns:a16="http://schemas.microsoft.com/office/drawing/2014/main" id="{00000000-0008-0000-0600-000066030000}"/>
            </a:ext>
          </a:extLst>
        </xdr:cNvPr>
        <xdr:cNvSpPr txBox="1"/>
      </xdr:nvSpPr>
      <xdr:spPr>
        <a:xfrm>
          <a:off x="22212300" y="13085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98077</xdr:rowOff>
    </xdr:from>
    <xdr:to>
      <xdr:col>112</xdr:col>
      <xdr:colOff>38100</xdr:colOff>
      <xdr:row>75</xdr:row>
      <xdr:rowOff>28227</xdr:rowOff>
    </xdr:to>
    <xdr:sp macro="" textlink="">
      <xdr:nvSpPr>
        <xdr:cNvPr id="871" name="楕円 870">
          <a:extLst>
            <a:ext uri="{FF2B5EF4-FFF2-40B4-BE49-F238E27FC236}">
              <a16:creationId xmlns:a16="http://schemas.microsoft.com/office/drawing/2014/main" id="{00000000-0008-0000-0600-000067030000}"/>
            </a:ext>
          </a:extLst>
        </xdr:cNvPr>
        <xdr:cNvSpPr/>
      </xdr:nvSpPr>
      <xdr:spPr>
        <a:xfrm>
          <a:off x="21272500" y="12785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19354</xdr:rowOff>
    </xdr:from>
    <xdr:ext cx="534377"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21056111" y="128781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34,719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115222</xdr:rowOff>
    </xdr:from>
    <xdr:to>
      <xdr:col>107</xdr:col>
      <xdr:colOff>101600</xdr:colOff>
      <xdr:row>75</xdr:row>
      <xdr:rowOff>45372</xdr:rowOff>
    </xdr:to>
    <xdr:sp macro="" textlink="">
      <xdr:nvSpPr>
        <xdr:cNvPr id="873" name="楕円 872">
          <a:extLst>
            <a:ext uri="{FF2B5EF4-FFF2-40B4-BE49-F238E27FC236}">
              <a16:creationId xmlns:a16="http://schemas.microsoft.com/office/drawing/2014/main" id="{00000000-0008-0000-0600-000069030000}"/>
            </a:ext>
          </a:extLst>
        </xdr:cNvPr>
        <xdr:cNvSpPr/>
      </xdr:nvSpPr>
      <xdr:spPr>
        <a:xfrm>
          <a:off x="20383500" y="12802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36499</xdr:rowOff>
    </xdr:from>
    <xdr:ext cx="534377"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20167111" y="128952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50299</xdr:rowOff>
    </xdr:from>
    <xdr:to>
      <xdr:col>102</xdr:col>
      <xdr:colOff>165100</xdr:colOff>
      <xdr:row>74</xdr:row>
      <xdr:rowOff>151899</xdr:rowOff>
    </xdr:to>
    <xdr:sp macro="" textlink="">
      <xdr:nvSpPr>
        <xdr:cNvPr id="875" name="楕円 874">
          <a:extLst>
            <a:ext uri="{FF2B5EF4-FFF2-40B4-BE49-F238E27FC236}">
              <a16:creationId xmlns:a16="http://schemas.microsoft.com/office/drawing/2014/main" id="{00000000-0008-0000-0600-00006B030000}"/>
            </a:ext>
          </a:extLst>
        </xdr:cNvPr>
        <xdr:cNvSpPr/>
      </xdr:nvSpPr>
      <xdr:spPr>
        <a:xfrm>
          <a:off x="19494500" y="12737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143026</xdr:rowOff>
    </xdr:from>
    <xdr:ext cx="534377" cy="259045"/>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19278111" y="12830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33513</xdr:rowOff>
    </xdr:from>
    <xdr:to>
      <xdr:col>98</xdr:col>
      <xdr:colOff>38100</xdr:colOff>
      <xdr:row>74</xdr:row>
      <xdr:rowOff>135113</xdr:rowOff>
    </xdr:to>
    <xdr:sp macro="" textlink="">
      <xdr:nvSpPr>
        <xdr:cNvPr id="877" name="楕円 876">
          <a:extLst>
            <a:ext uri="{FF2B5EF4-FFF2-40B4-BE49-F238E27FC236}">
              <a16:creationId xmlns:a16="http://schemas.microsoft.com/office/drawing/2014/main" id="{00000000-0008-0000-0600-00006D030000}"/>
            </a:ext>
          </a:extLst>
        </xdr:cNvPr>
        <xdr:cNvSpPr/>
      </xdr:nvSpPr>
      <xdr:spPr>
        <a:xfrm>
          <a:off x="18605500" y="12720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126240</xdr:rowOff>
    </xdr:from>
    <xdr:ext cx="534377" cy="259045"/>
    <xdr:sp macro="" textlink="">
      <xdr:nvSpPr>
        <xdr:cNvPr id="878" name="テキスト ボックス 877">
          <a:extLst>
            <a:ext uri="{FF2B5EF4-FFF2-40B4-BE49-F238E27FC236}">
              <a16:creationId xmlns:a16="http://schemas.microsoft.com/office/drawing/2014/main" id="{00000000-0008-0000-0600-00006E030000}"/>
            </a:ext>
          </a:extLst>
        </xdr:cNvPr>
        <xdr:cNvSpPr txBox="1"/>
      </xdr:nvSpPr>
      <xdr:spPr>
        <a:xfrm>
          <a:off x="18389111" y="128135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9" name="正方形/長方形 878">
          <a:extLst>
            <a:ext uri="{FF2B5EF4-FFF2-40B4-BE49-F238E27FC236}">
              <a16:creationId xmlns:a16="http://schemas.microsoft.com/office/drawing/2014/main" id="{00000000-0008-0000-0600-00006F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0" name="正方形/長方形 879">
          <a:extLst>
            <a:ext uri="{FF2B5EF4-FFF2-40B4-BE49-F238E27FC236}">
              <a16:creationId xmlns:a16="http://schemas.microsoft.com/office/drawing/2014/main" id="{00000000-0008-0000-0600-000070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1" name="正方形/長方形 880">
          <a:extLst>
            <a:ext uri="{FF2B5EF4-FFF2-40B4-BE49-F238E27FC236}">
              <a16:creationId xmlns:a16="http://schemas.microsoft.com/office/drawing/2014/main" id="{00000000-0008-0000-0600-000071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2" name="正方形/長方形 881">
          <a:extLst>
            <a:ext uri="{FF2B5EF4-FFF2-40B4-BE49-F238E27FC236}">
              <a16:creationId xmlns:a16="http://schemas.microsoft.com/office/drawing/2014/main" id="{00000000-0008-0000-0600-000072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3" name="正方形/長方形 882">
          <a:extLst>
            <a:ext uri="{FF2B5EF4-FFF2-40B4-BE49-F238E27FC236}">
              <a16:creationId xmlns:a16="http://schemas.microsoft.com/office/drawing/2014/main" id="{00000000-0008-0000-0600-000073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4" name="正方形/長方形 883">
          <a:extLst>
            <a:ext uri="{FF2B5EF4-FFF2-40B4-BE49-F238E27FC236}">
              <a16:creationId xmlns:a16="http://schemas.microsoft.com/office/drawing/2014/main" id="{00000000-0008-0000-0600-000074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5" name="正方形/長方形 884">
          <a:extLst>
            <a:ext uri="{FF2B5EF4-FFF2-40B4-BE49-F238E27FC236}">
              <a16:creationId xmlns:a16="http://schemas.microsoft.com/office/drawing/2014/main" id="{00000000-0008-0000-0600-000075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6" name="正方形/長方形 885">
          <a:extLst>
            <a:ext uri="{FF2B5EF4-FFF2-40B4-BE49-F238E27FC236}">
              <a16:creationId xmlns:a16="http://schemas.microsoft.com/office/drawing/2014/main" id="{00000000-0008-0000-0600-000076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7" name="テキスト ボックス 886">
          <a:extLst>
            <a:ext uri="{FF2B5EF4-FFF2-40B4-BE49-F238E27FC236}">
              <a16:creationId xmlns:a16="http://schemas.microsoft.com/office/drawing/2014/main" id="{00000000-0008-0000-0600-000077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8" name="直線コネクタ 887">
          <a:extLst>
            <a:ext uri="{FF2B5EF4-FFF2-40B4-BE49-F238E27FC236}">
              <a16:creationId xmlns:a16="http://schemas.microsoft.com/office/drawing/2014/main" id="{00000000-0008-0000-0600-000078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9" name="直線コネクタ 888">
          <a:extLst>
            <a:ext uri="{FF2B5EF4-FFF2-40B4-BE49-F238E27FC236}">
              <a16:creationId xmlns:a16="http://schemas.microsoft.com/office/drawing/2014/main" id="{00000000-0008-0000-0600-000079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0" name="テキスト ボックス 889">
          <a:extLst>
            <a:ext uri="{FF2B5EF4-FFF2-40B4-BE49-F238E27FC236}">
              <a16:creationId xmlns:a16="http://schemas.microsoft.com/office/drawing/2014/main" id="{00000000-0008-0000-0600-00007A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1" name="直線コネクタ 890">
          <a:extLst>
            <a:ext uri="{FF2B5EF4-FFF2-40B4-BE49-F238E27FC236}">
              <a16:creationId xmlns:a16="http://schemas.microsoft.com/office/drawing/2014/main" id="{00000000-0008-0000-0600-00007B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2" name="テキスト ボックス 891">
          <a:extLst>
            <a:ext uri="{FF2B5EF4-FFF2-40B4-BE49-F238E27FC236}">
              <a16:creationId xmlns:a16="http://schemas.microsoft.com/office/drawing/2014/main" id="{00000000-0008-0000-0600-00007C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3" name="前年度繰上充用金グラフ枠">
          <a:extLst>
            <a:ext uri="{FF2B5EF4-FFF2-40B4-BE49-F238E27FC236}">
              <a16:creationId xmlns:a16="http://schemas.microsoft.com/office/drawing/2014/main" id="{00000000-0008-0000-0600-00007D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5" name="前年度繰上充用金最小値テキスト">
          <a:extLst>
            <a:ext uri="{FF2B5EF4-FFF2-40B4-BE49-F238E27FC236}">
              <a16:creationId xmlns:a16="http://schemas.microsoft.com/office/drawing/2014/main" id="{00000000-0008-0000-0600-00007F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6" name="直線コネクタ 895">
          <a:extLst>
            <a:ext uri="{FF2B5EF4-FFF2-40B4-BE49-F238E27FC236}">
              <a16:creationId xmlns:a16="http://schemas.microsoft.com/office/drawing/2014/main" id="{00000000-0008-0000-0600-000080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7" name="前年度繰上充用金最大値テキスト">
          <a:extLst>
            <a:ext uri="{FF2B5EF4-FFF2-40B4-BE49-F238E27FC236}">
              <a16:creationId xmlns:a16="http://schemas.microsoft.com/office/drawing/2014/main" id="{00000000-0008-0000-0600-000081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8" name="直線コネクタ 897">
          <a:extLst>
            <a:ext uri="{FF2B5EF4-FFF2-40B4-BE49-F238E27FC236}">
              <a16:creationId xmlns:a16="http://schemas.microsoft.com/office/drawing/2014/main" id="{00000000-0008-0000-0600-000082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0" name="前年度繰上充用金平均値テキスト">
          <a:extLst>
            <a:ext uri="{FF2B5EF4-FFF2-40B4-BE49-F238E27FC236}">
              <a16:creationId xmlns:a16="http://schemas.microsoft.com/office/drawing/2014/main" id="{00000000-0008-0000-0600-000084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1" name="フローチャート: 判断 900">
          <a:extLst>
            <a:ext uri="{FF2B5EF4-FFF2-40B4-BE49-F238E27FC236}">
              <a16:creationId xmlns:a16="http://schemas.microsoft.com/office/drawing/2014/main" id="{00000000-0008-0000-0600-000085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3" name="フローチャート: 判断 902">
          <a:extLst>
            <a:ext uri="{FF2B5EF4-FFF2-40B4-BE49-F238E27FC236}">
              <a16:creationId xmlns:a16="http://schemas.microsoft.com/office/drawing/2014/main" id="{00000000-0008-0000-0600-000087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4" name="テキスト ボックス 903">
          <a:extLst>
            <a:ext uri="{FF2B5EF4-FFF2-40B4-BE49-F238E27FC236}">
              <a16:creationId xmlns:a16="http://schemas.microsoft.com/office/drawing/2014/main" id="{00000000-0008-0000-0600-000088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6" name="フローチャート: 判断 905">
          <a:extLst>
            <a:ext uri="{FF2B5EF4-FFF2-40B4-BE49-F238E27FC236}">
              <a16:creationId xmlns:a16="http://schemas.microsoft.com/office/drawing/2014/main" id="{00000000-0008-0000-0600-00008A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7" name="テキスト ボックス 906">
          <a:extLst>
            <a:ext uri="{FF2B5EF4-FFF2-40B4-BE49-F238E27FC236}">
              <a16:creationId xmlns:a16="http://schemas.microsoft.com/office/drawing/2014/main" id="{00000000-0008-0000-0600-00008B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8" name="直線コネクタ 907">
          <a:extLst>
            <a:ext uri="{FF2B5EF4-FFF2-40B4-BE49-F238E27FC236}">
              <a16:creationId xmlns:a16="http://schemas.microsoft.com/office/drawing/2014/main" id="{00000000-0008-0000-0600-00008C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9" name="フローチャート: 判断 908">
          <a:extLst>
            <a:ext uri="{FF2B5EF4-FFF2-40B4-BE49-F238E27FC236}">
              <a16:creationId xmlns:a16="http://schemas.microsoft.com/office/drawing/2014/main" id="{00000000-0008-0000-0600-00008D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1" name="フローチャート: 判断 910">
          <a:extLst>
            <a:ext uri="{FF2B5EF4-FFF2-40B4-BE49-F238E27FC236}">
              <a16:creationId xmlns:a16="http://schemas.microsoft.com/office/drawing/2014/main" id="{00000000-0008-0000-0600-00008F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4" name="テキスト ボックス 913">
          <a:extLst>
            <a:ext uri="{FF2B5EF4-FFF2-40B4-BE49-F238E27FC236}">
              <a16:creationId xmlns:a16="http://schemas.microsoft.com/office/drawing/2014/main" id="{00000000-0008-0000-0600-000092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8" name="楕円 917">
          <a:extLst>
            <a:ext uri="{FF2B5EF4-FFF2-40B4-BE49-F238E27FC236}">
              <a16:creationId xmlns:a16="http://schemas.microsoft.com/office/drawing/2014/main" id="{00000000-0008-0000-0600-000096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9" name="前年度繰上充用金該当値テキスト">
          <a:extLst>
            <a:ext uri="{FF2B5EF4-FFF2-40B4-BE49-F238E27FC236}">
              <a16:creationId xmlns:a16="http://schemas.microsoft.com/office/drawing/2014/main" id="{00000000-0008-0000-0600-000097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0" name="楕円 919">
          <a:extLst>
            <a:ext uri="{FF2B5EF4-FFF2-40B4-BE49-F238E27FC236}">
              <a16:creationId xmlns:a16="http://schemas.microsoft.com/office/drawing/2014/main" id="{00000000-0008-0000-0600-000098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2" name="楕円 921">
          <a:extLst>
            <a:ext uri="{FF2B5EF4-FFF2-40B4-BE49-F238E27FC236}">
              <a16:creationId xmlns:a16="http://schemas.microsoft.com/office/drawing/2014/main" id="{00000000-0008-0000-0600-00009A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4" name="楕円 923">
          <a:extLst>
            <a:ext uri="{FF2B5EF4-FFF2-40B4-BE49-F238E27FC236}">
              <a16:creationId xmlns:a16="http://schemas.microsoft.com/office/drawing/2014/main" id="{00000000-0008-0000-0600-00009C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6" name="楕円 925">
          <a:extLst>
            <a:ext uri="{FF2B5EF4-FFF2-40B4-BE49-F238E27FC236}">
              <a16:creationId xmlns:a16="http://schemas.microsoft.com/office/drawing/2014/main" id="{00000000-0008-0000-0600-00009E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8" name="正方形/長方形 927">
          <a:extLst>
            <a:ext uri="{FF2B5EF4-FFF2-40B4-BE49-F238E27FC236}">
              <a16:creationId xmlns:a16="http://schemas.microsoft.com/office/drawing/2014/main" id="{00000000-0008-0000-0600-0000A0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9" name="正方形/長方形 928">
          <a:extLst>
            <a:ext uri="{FF2B5EF4-FFF2-40B4-BE49-F238E27FC236}">
              <a16:creationId xmlns:a16="http://schemas.microsoft.com/office/drawing/2014/main" id="{00000000-0008-0000-0600-0000A1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件費が類似団体平均を大きく下回っているが、これは消防業務やごみ処理業務を一部事務組合で行っていることが大きい。補助費等の値が類似団体平均を上回っていることも一部事務組合への負担金の影響である。</a:t>
          </a:r>
        </a:p>
        <a:p>
          <a:r>
            <a:rPr kumimoji="1" lang="ja-JP" altLang="en-US" sz="1300">
              <a:latin typeface="ＭＳ Ｐゴシック" panose="020B0600070205080204" pitchFamily="50" charset="-128"/>
              <a:ea typeface="ＭＳ Ｐゴシック" panose="020B0600070205080204" pitchFamily="50" charset="-128"/>
            </a:rPr>
            <a:t>　普通建設事業費は類似団体平均をやや上回っているが、類似団体平均と比べ新規整備が多い状況にある。新設した公共施設のランニングコストが物件費を上昇させる一因となっていることから、今後は、公共施設マネジメントによる長寿命化や管理・運営の効率化を積極的に進めていく。</a:t>
          </a:r>
        </a:p>
        <a:p>
          <a:r>
            <a:rPr kumimoji="1" lang="ja-JP" altLang="en-US" sz="1300">
              <a:latin typeface="ＭＳ Ｐゴシック" panose="020B0600070205080204" pitchFamily="50" charset="-128"/>
              <a:ea typeface="ＭＳ Ｐゴシック" panose="020B0600070205080204" pitchFamily="50" charset="-128"/>
            </a:rPr>
            <a:t>　積立金については、類似団体平均を大きく下回っており、財政調整基金などの基金現在額も取崩超過により減少している。不測の事態へ備えるためにも、基金に依存しない予算編成に努め、適正な基金額を維持していく。</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静岡県袋井市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88,286
83,592
108.33
47,051,114
45,565,867
1,076,053
20,269,913
30,567,375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6.7
49.8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139700</xdr:rowOff>
    </xdr:from>
    <xdr:to>
      <xdr:col>28</xdr:col>
      <xdr:colOff>114300</xdr:colOff>
      <xdr:row>38</xdr:row>
      <xdr:rowOff>139700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37</xdr:row>
      <xdr:rowOff>168927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12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35</xdr:row>
      <xdr:rowOff>54627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111777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168927</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3" name="議会費グラフ枠">
          <a:extLst>
            <a:ext uri="{FF2B5EF4-FFF2-40B4-BE49-F238E27FC236}">
              <a16:creationId xmlns:a16="http://schemas.microsoft.com/office/drawing/2014/main" id="{00000000-0008-0000-0700-000035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32</xdr:row>
      <xdr:rowOff>44602</xdr:rowOff>
    </xdr:from>
    <xdr:to>
      <xdr:col>24</xdr:col>
      <xdr:colOff>62865</xdr:colOff>
      <xdr:row>38</xdr:row>
      <xdr:rowOff>140615</xdr:rowOff>
    </xdr:to>
    <xdr:cxnSp macro="">
      <xdr:nvCxnSpPr>
        <xdr:cNvPr id="54" name="直線コネクタ 53">
          <a:extLst>
            <a:ext uri="{FF2B5EF4-FFF2-40B4-BE49-F238E27FC236}">
              <a16:creationId xmlns:a16="http://schemas.microsoft.com/office/drawing/2014/main" id="{00000000-0008-0000-0700-000036000000}"/>
            </a:ext>
          </a:extLst>
        </xdr:cNvPr>
        <xdr:cNvCxnSpPr/>
      </xdr:nvCxnSpPr>
      <xdr:spPr>
        <a:xfrm flipV="1">
          <a:off x="4633595" y="5531002"/>
          <a:ext cx="1270" cy="11247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144442</xdr:rowOff>
    </xdr:from>
    <xdr:ext cx="469744" cy="259045"/>
    <xdr:sp macro="" textlink="">
      <xdr:nvSpPr>
        <xdr:cNvPr id="55" name="議会費最小値テキスト">
          <a:extLst>
            <a:ext uri="{FF2B5EF4-FFF2-40B4-BE49-F238E27FC236}">
              <a16:creationId xmlns:a16="http://schemas.microsoft.com/office/drawing/2014/main" id="{00000000-0008-0000-0700-000037000000}"/>
            </a:ext>
          </a:extLst>
        </xdr:cNvPr>
        <xdr:cNvSpPr txBox="1"/>
      </xdr:nvSpPr>
      <xdr:spPr>
        <a:xfrm>
          <a:off x="4686300" y="6659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140615</xdr:rowOff>
    </xdr:from>
    <xdr:to>
      <xdr:col>24</xdr:col>
      <xdr:colOff>152400</xdr:colOff>
      <xdr:row>38</xdr:row>
      <xdr:rowOff>140615</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a:off x="4546600" y="66557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162729</xdr:rowOff>
    </xdr:from>
    <xdr:ext cx="469744" cy="259045"/>
    <xdr:sp macro="" textlink="">
      <xdr:nvSpPr>
        <xdr:cNvPr id="57" name="議会費最大値テキスト">
          <a:extLst>
            <a:ext uri="{FF2B5EF4-FFF2-40B4-BE49-F238E27FC236}">
              <a16:creationId xmlns:a16="http://schemas.microsoft.com/office/drawing/2014/main" id="{00000000-0008-0000-0700-000039000000}"/>
            </a:ext>
          </a:extLst>
        </xdr:cNvPr>
        <xdr:cNvSpPr txBox="1"/>
      </xdr:nvSpPr>
      <xdr:spPr>
        <a:xfrm>
          <a:off x="4686300" y="53062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4,458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32</xdr:row>
      <xdr:rowOff>44602</xdr:rowOff>
    </xdr:from>
    <xdr:to>
      <xdr:col>24</xdr:col>
      <xdr:colOff>152400</xdr:colOff>
      <xdr:row>32</xdr:row>
      <xdr:rowOff>44602</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55310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83464</xdr:rowOff>
    </xdr:from>
    <xdr:to>
      <xdr:col>24</xdr:col>
      <xdr:colOff>63500</xdr:colOff>
      <xdr:row>37</xdr:row>
      <xdr:rowOff>70663</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3797300" y="6255664"/>
          <a:ext cx="838200" cy="1586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98518</xdr:rowOff>
    </xdr:from>
    <xdr:ext cx="469744" cy="259045"/>
    <xdr:sp macro="" textlink="">
      <xdr:nvSpPr>
        <xdr:cNvPr id="60" name="議会費平均値テキスト">
          <a:extLst>
            <a:ext uri="{FF2B5EF4-FFF2-40B4-BE49-F238E27FC236}">
              <a16:creationId xmlns:a16="http://schemas.microsoft.com/office/drawing/2014/main" id="{00000000-0008-0000-0700-00003C000000}"/>
            </a:ext>
          </a:extLst>
        </xdr:cNvPr>
        <xdr:cNvSpPr txBox="1"/>
      </xdr:nvSpPr>
      <xdr:spPr>
        <a:xfrm>
          <a:off x="4686300" y="59278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75641</xdr:rowOff>
    </xdr:from>
    <xdr:to>
      <xdr:col>24</xdr:col>
      <xdr:colOff>114300</xdr:colOff>
      <xdr:row>36</xdr:row>
      <xdr:rowOff>5791</xdr:rowOff>
    </xdr:to>
    <xdr:sp macro="" textlink="">
      <xdr:nvSpPr>
        <xdr:cNvPr id="61" name="フローチャート: 判断 60">
          <a:extLst>
            <a:ext uri="{FF2B5EF4-FFF2-40B4-BE49-F238E27FC236}">
              <a16:creationId xmlns:a16="http://schemas.microsoft.com/office/drawing/2014/main" id="{00000000-0008-0000-0700-00003D000000}"/>
            </a:ext>
          </a:extLst>
        </xdr:cNvPr>
        <xdr:cNvSpPr/>
      </xdr:nvSpPr>
      <xdr:spPr>
        <a:xfrm>
          <a:off x="4584700" y="60763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83464</xdr:rowOff>
    </xdr:from>
    <xdr:to>
      <xdr:col>19</xdr:col>
      <xdr:colOff>177800</xdr:colOff>
      <xdr:row>36</xdr:row>
      <xdr:rowOff>151130</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flipV="1">
          <a:off x="2908300" y="6255664"/>
          <a:ext cx="889000" cy="676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169367</xdr:rowOff>
    </xdr:from>
    <xdr:to>
      <xdr:col>20</xdr:col>
      <xdr:colOff>38100</xdr:colOff>
      <xdr:row>35</xdr:row>
      <xdr:rowOff>99517</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3746500" y="5998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116044</xdr:rowOff>
    </xdr:from>
    <xdr:ext cx="469744" cy="259045"/>
    <xdr:sp macro="" textlink="">
      <xdr:nvSpPr>
        <xdr:cNvPr id="64" name="テキスト ボックス 63">
          <a:extLst>
            <a:ext uri="{FF2B5EF4-FFF2-40B4-BE49-F238E27FC236}">
              <a16:creationId xmlns:a16="http://schemas.microsoft.com/office/drawing/2014/main" id="{00000000-0008-0000-0700-000040000000}"/>
            </a:ext>
          </a:extLst>
        </xdr:cNvPr>
        <xdr:cNvSpPr txBox="1"/>
      </xdr:nvSpPr>
      <xdr:spPr>
        <a:xfrm>
          <a:off x="3562428" y="57738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151130</xdr:rowOff>
    </xdr:from>
    <xdr:to>
      <xdr:col>15</xdr:col>
      <xdr:colOff>50800</xdr:colOff>
      <xdr:row>36</xdr:row>
      <xdr:rowOff>160731</xdr:rowOff>
    </xdr:to>
    <xdr:cxnSp macro="">
      <xdr:nvCxnSpPr>
        <xdr:cNvPr id="65" name="直線コネクタ 64">
          <a:extLst>
            <a:ext uri="{FF2B5EF4-FFF2-40B4-BE49-F238E27FC236}">
              <a16:creationId xmlns:a16="http://schemas.microsoft.com/office/drawing/2014/main" id="{00000000-0008-0000-0700-000041000000}"/>
            </a:ext>
          </a:extLst>
        </xdr:cNvPr>
        <xdr:cNvCxnSpPr/>
      </xdr:nvCxnSpPr>
      <xdr:spPr>
        <a:xfrm flipV="1">
          <a:off x="2019300" y="6323330"/>
          <a:ext cx="889000" cy="9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167996</xdr:rowOff>
    </xdr:from>
    <xdr:to>
      <xdr:col>15</xdr:col>
      <xdr:colOff>101600</xdr:colOff>
      <xdr:row>35</xdr:row>
      <xdr:rowOff>98146</xdr:rowOff>
    </xdr:to>
    <xdr:sp macro="" textlink="">
      <xdr:nvSpPr>
        <xdr:cNvPr id="66" name="フローチャート: 判断 65">
          <a:extLst>
            <a:ext uri="{FF2B5EF4-FFF2-40B4-BE49-F238E27FC236}">
              <a16:creationId xmlns:a16="http://schemas.microsoft.com/office/drawing/2014/main" id="{00000000-0008-0000-0700-000042000000}"/>
            </a:ext>
          </a:extLst>
        </xdr:cNvPr>
        <xdr:cNvSpPr/>
      </xdr:nvSpPr>
      <xdr:spPr>
        <a:xfrm>
          <a:off x="2857500" y="5997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114673</xdr:rowOff>
    </xdr:from>
    <xdr:ext cx="469744" cy="259045"/>
    <xdr:sp macro="" textlink="">
      <xdr:nvSpPr>
        <xdr:cNvPr id="67" name="テキスト ボックス 66">
          <a:extLst>
            <a:ext uri="{FF2B5EF4-FFF2-40B4-BE49-F238E27FC236}">
              <a16:creationId xmlns:a16="http://schemas.microsoft.com/office/drawing/2014/main" id="{00000000-0008-0000-0700-000043000000}"/>
            </a:ext>
          </a:extLst>
        </xdr:cNvPr>
        <xdr:cNvSpPr txBox="1"/>
      </xdr:nvSpPr>
      <xdr:spPr>
        <a:xfrm>
          <a:off x="2673428" y="57725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71577</xdr:rowOff>
    </xdr:from>
    <xdr:to>
      <xdr:col>10</xdr:col>
      <xdr:colOff>114300</xdr:colOff>
      <xdr:row>36</xdr:row>
      <xdr:rowOff>160731</xdr:rowOff>
    </xdr:to>
    <xdr:cxnSp macro="">
      <xdr:nvCxnSpPr>
        <xdr:cNvPr id="68" name="直線コネクタ 67">
          <a:extLst>
            <a:ext uri="{FF2B5EF4-FFF2-40B4-BE49-F238E27FC236}">
              <a16:creationId xmlns:a16="http://schemas.microsoft.com/office/drawing/2014/main" id="{00000000-0008-0000-0700-000044000000}"/>
            </a:ext>
          </a:extLst>
        </xdr:cNvPr>
        <xdr:cNvCxnSpPr/>
      </xdr:nvCxnSpPr>
      <xdr:spPr>
        <a:xfrm>
          <a:off x="1130300" y="6243777"/>
          <a:ext cx="889000" cy="89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2946</xdr:rowOff>
    </xdr:from>
    <xdr:to>
      <xdr:col>10</xdr:col>
      <xdr:colOff>165100</xdr:colOff>
      <xdr:row>35</xdr:row>
      <xdr:rowOff>104546</xdr:rowOff>
    </xdr:to>
    <xdr:sp macro="" textlink="">
      <xdr:nvSpPr>
        <xdr:cNvPr id="69" name="フローチャート: 判断 68">
          <a:extLst>
            <a:ext uri="{FF2B5EF4-FFF2-40B4-BE49-F238E27FC236}">
              <a16:creationId xmlns:a16="http://schemas.microsoft.com/office/drawing/2014/main" id="{00000000-0008-0000-0700-000045000000}"/>
            </a:ext>
          </a:extLst>
        </xdr:cNvPr>
        <xdr:cNvSpPr/>
      </xdr:nvSpPr>
      <xdr:spPr>
        <a:xfrm>
          <a:off x="1968500" y="6003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121073</xdr:rowOff>
    </xdr:from>
    <xdr:ext cx="469744" cy="259045"/>
    <xdr:sp macro="" textlink="">
      <xdr:nvSpPr>
        <xdr:cNvPr id="70" name="テキスト ボックス 69">
          <a:extLst>
            <a:ext uri="{FF2B5EF4-FFF2-40B4-BE49-F238E27FC236}">
              <a16:creationId xmlns:a16="http://schemas.microsoft.com/office/drawing/2014/main" id="{00000000-0008-0000-0700-000046000000}"/>
            </a:ext>
          </a:extLst>
        </xdr:cNvPr>
        <xdr:cNvSpPr txBox="1"/>
      </xdr:nvSpPr>
      <xdr:spPr>
        <a:xfrm>
          <a:off x="1784428" y="57789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113589</xdr:rowOff>
    </xdr:from>
    <xdr:to>
      <xdr:col>6</xdr:col>
      <xdr:colOff>38100</xdr:colOff>
      <xdr:row>35</xdr:row>
      <xdr:rowOff>43739</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079500" y="5942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60266</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895428" y="5718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19863</xdr:rowOff>
    </xdr:from>
    <xdr:to>
      <xdr:col>24</xdr:col>
      <xdr:colOff>114300</xdr:colOff>
      <xdr:row>37</xdr:row>
      <xdr:rowOff>121463</xdr:rowOff>
    </xdr:to>
    <xdr:sp macro="" textlink="">
      <xdr:nvSpPr>
        <xdr:cNvPr id="78" name="楕円 77">
          <a:extLst>
            <a:ext uri="{FF2B5EF4-FFF2-40B4-BE49-F238E27FC236}">
              <a16:creationId xmlns:a16="http://schemas.microsoft.com/office/drawing/2014/main" id="{00000000-0008-0000-0700-00004E000000}"/>
            </a:ext>
          </a:extLst>
        </xdr:cNvPr>
        <xdr:cNvSpPr/>
      </xdr:nvSpPr>
      <xdr:spPr>
        <a:xfrm>
          <a:off x="4584700" y="6363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169740</xdr:rowOff>
    </xdr:from>
    <xdr:ext cx="469744" cy="259045"/>
    <xdr:sp macro="" textlink="">
      <xdr:nvSpPr>
        <xdr:cNvPr id="79" name="議会費該当値テキスト">
          <a:extLst>
            <a:ext uri="{FF2B5EF4-FFF2-40B4-BE49-F238E27FC236}">
              <a16:creationId xmlns:a16="http://schemas.microsoft.com/office/drawing/2014/main" id="{00000000-0008-0000-0700-00004F000000}"/>
            </a:ext>
          </a:extLst>
        </xdr:cNvPr>
        <xdr:cNvSpPr txBox="1"/>
      </xdr:nvSpPr>
      <xdr:spPr>
        <a:xfrm>
          <a:off x="4686300" y="63419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32664</xdr:rowOff>
    </xdr:from>
    <xdr:to>
      <xdr:col>20</xdr:col>
      <xdr:colOff>38100</xdr:colOff>
      <xdr:row>36</xdr:row>
      <xdr:rowOff>134264</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3746500" y="6204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125391</xdr:rowOff>
    </xdr:from>
    <xdr:ext cx="469744" cy="259045"/>
    <xdr:sp macro="" textlink="">
      <xdr:nvSpPr>
        <xdr:cNvPr id="81" name="テキスト ボックス 80">
          <a:extLst>
            <a:ext uri="{FF2B5EF4-FFF2-40B4-BE49-F238E27FC236}">
              <a16:creationId xmlns:a16="http://schemas.microsoft.com/office/drawing/2014/main" id="{00000000-0008-0000-0700-000051000000}"/>
            </a:ext>
          </a:extLst>
        </xdr:cNvPr>
        <xdr:cNvSpPr txBox="1"/>
      </xdr:nvSpPr>
      <xdr:spPr>
        <a:xfrm>
          <a:off x="3562428" y="6297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100330</xdr:rowOff>
    </xdr:from>
    <xdr:to>
      <xdr:col>15</xdr:col>
      <xdr:colOff>101600</xdr:colOff>
      <xdr:row>37</xdr:row>
      <xdr:rowOff>30480</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2857500" y="6272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21607</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2673428" y="6365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109931</xdr:rowOff>
    </xdr:from>
    <xdr:to>
      <xdr:col>10</xdr:col>
      <xdr:colOff>165100</xdr:colOff>
      <xdr:row>37</xdr:row>
      <xdr:rowOff>40081</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1968500" y="6282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31208</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1784428" y="63748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20777</xdr:rowOff>
    </xdr:from>
    <xdr:to>
      <xdr:col>6</xdr:col>
      <xdr:colOff>38100</xdr:colOff>
      <xdr:row>36</xdr:row>
      <xdr:rowOff>122377</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079500" y="6192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113504</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895428" y="62857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8" name="正方形/長方形 87">
          <a:extLst>
            <a:ext uri="{FF2B5EF4-FFF2-40B4-BE49-F238E27FC236}">
              <a16:creationId xmlns:a16="http://schemas.microsoft.com/office/drawing/2014/main" id="{00000000-0008-0000-0700-000058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9" name="正方形/長方形 88">
          <a:extLst>
            <a:ext uri="{FF2B5EF4-FFF2-40B4-BE49-F238E27FC236}">
              <a16:creationId xmlns:a16="http://schemas.microsoft.com/office/drawing/2014/main" id="{00000000-0008-0000-0700-000059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6" name="テキスト ボックス 95">
          <a:extLst>
            <a:ext uri="{FF2B5EF4-FFF2-40B4-BE49-F238E27FC236}">
              <a16:creationId xmlns:a16="http://schemas.microsoft.com/office/drawing/2014/main" id="{00000000-0008-0000-0700-000060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7" name="直線コネクタ 96">
          <a:extLst>
            <a:ext uri="{FF2B5EF4-FFF2-40B4-BE49-F238E27FC236}">
              <a16:creationId xmlns:a16="http://schemas.microsoft.com/office/drawing/2014/main" id="{00000000-0008-0000-0700-000061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8" name="直線コネクタ 97">
          <a:extLst>
            <a:ext uri="{FF2B5EF4-FFF2-40B4-BE49-F238E27FC236}">
              <a16:creationId xmlns:a16="http://schemas.microsoft.com/office/drawing/2014/main" id="{00000000-0008-0000-0700-000062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99" name="テキスト ボックス 98">
          <a:extLst>
            <a:ext uri="{FF2B5EF4-FFF2-40B4-BE49-F238E27FC236}">
              <a16:creationId xmlns:a16="http://schemas.microsoft.com/office/drawing/2014/main" id="{00000000-0008-0000-0700-000063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総務費グラフ枠">
          <a:extLst>
            <a:ext uri="{FF2B5EF4-FFF2-40B4-BE49-F238E27FC236}">
              <a16:creationId xmlns:a16="http://schemas.microsoft.com/office/drawing/2014/main" id="{00000000-0008-0000-0700-00006E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158716</xdr:rowOff>
    </xdr:from>
    <xdr:to>
      <xdr:col>24</xdr:col>
      <xdr:colOff>62865</xdr:colOff>
      <xdr:row>56</xdr:row>
      <xdr:rowOff>48268</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flipV="1">
          <a:off x="4633595" y="8902666"/>
          <a:ext cx="1270" cy="7468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52095</xdr:rowOff>
    </xdr:from>
    <xdr:ext cx="599010" cy="259045"/>
    <xdr:sp macro="" textlink="">
      <xdr:nvSpPr>
        <xdr:cNvPr id="112" name="総務費最小値テキスト">
          <a:extLst>
            <a:ext uri="{FF2B5EF4-FFF2-40B4-BE49-F238E27FC236}">
              <a16:creationId xmlns:a16="http://schemas.microsoft.com/office/drawing/2014/main" id="{00000000-0008-0000-0700-000070000000}"/>
            </a:ext>
          </a:extLst>
        </xdr:cNvPr>
        <xdr:cNvSpPr txBox="1"/>
      </xdr:nvSpPr>
      <xdr:spPr>
        <a:xfrm>
          <a:off x="4686300" y="96532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48268</xdr:rowOff>
    </xdr:from>
    <xdr:to>
      <xdr:col>24</xdr:col>
      <xdr:colOff>152400</xdr:colOff>
      <xdr:row>56</xdr:row>
      <xdr:rowOff>48268</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a:off x="4546600" y="9649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105393</xdr:rowOff>
    </xdr:from>
    <xdr:ext cx="599010" cy="259045"/>
    <xdr:sp macro="" textlink="">
      <xdr:nvSpPr>
        <xdr:cNvPr id="114" name="総務費最大値テキスト">
          <a:extLst>
            <a:ext uri="{FF2B5EF4-FFF2-40B4-BE49-F238E27FC236}">
              <a16:creationId xmlns:a16="http://schemas.microsoft.com/office/drawing/2014/main" id="{00000000-0008-0000-0700-000072000000}"/>
            </a:ext>
          </a:extLst>
        </xdr:cNvPr>
        <xdr:cNvSpPr txBox="1"/>
      </xdr:nvSpPr>
      <xdr:spPr>
        <a:xfrm>
          <a:off x="4686300" y="86778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330,009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158716</xdr:rowOff>
    </xdr:from>
    <xdr:to>
      <xdr:col>24</xdr:col>
      <xdr:colOff>152400</xdr:colOff>
      <xdr:row>51</xdr:row>
      <xdr:rowOff>158716</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4546600" y="89026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165764</xdr:rowOff>
    </xdr:from>
    <xdr:to>
      <xdr:col>24</xdr:col>
      <xdr:colOff>63500</xdr:colOff>
      <xdr:row>58</xdr:row>
      <xdr:rowOff>43219</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flipV="1">
          <a:off x="3797300" y="9595514"/>
          <a:ext cx="838200" cy="3918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65021</xdr:rowOff>
    </xdr:from>
    <xdr:ext cx="599010" cy="259045"/>
    <xdr:sp macro="" textlink="">
      <xdr:nvSpPr>
        <xdr:cNvPr id="117" name="総務費平均値テキスト">
          <a:extLst>
            <a:ext uri="{FF2B5EF4-FFF2-40B4-BE49-F238E27FC236}">
              <a16:creationId xmlns:a16="http://schemas.microsoft.com/office/drawing/2014/main" id="{00000000-0008-0000-0700-000075000000}"/>
            </a:ext>
          </a:extLst>
        </xdr:cNvPr>
        <xdr:cNvSpPr txBox="1"/>
      </xdr:nvSpPr>
      <xdr:spPr>
        <a:xfrm>
          <a:off x="4686300" y="932332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167,272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42144</xdr:rowOff>
    </xdr:from>
    <xdr:to>
      <xdr:col>24</xdr:col>
      <xdr:colOff>114300</xdr:colOff>
      <xdr:row>55</xdr:row>
      <xdr:rowOff>143744</xdr:rowOff>
    </xdr:to>
    <xdr:sp macro="" textlink="">
      <xdr:nvSpPr>
        <xdr:cNvPr id="118" name="フローチャート: 判断 117">
          <a:extLst>
            <a:ext uri="{FF2B5EF4-FFF2-40B4-BE49-F238E27FC236}">
              <a16:creationId xmlns:a16="http://schemas.microsoft.com/office/drawing/2014/main" id="{00000000-0008-0000-0700-000076000000}"/>
            </a:ext>
          </a:extLst>
        </xdr:cNvPr>
        <xdr:cNvSpPr/>
      </xdr:nvSpPr>
      <xdr:spPr>
        <a:xfrm>
          <a:off x="4584700" y="9471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43219</xdr:rowOff>
    </xdr:from>
    <xdr:to>
      <xdr:col>19</xdr:col>
      <xdr:colOff>177800</xdr:colOff>
      <xdr:row>58</xdr:row>
      <xdr:rowOff>58246</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flipV="1">
          <a:off x="2908300" y="9987319"/>
          <a:ext cx="889000" cy="150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102677</xdr:rowOff>
    </xdr:from>
    <xdr:to>
      <xdr:col>20</xdr:col>
      <xdr:colOff>38100</xdr:colOff>
      <xdr:row>58</xdr:row>
      <xdr:rowOff>32827</xdr:rowOff>
    </xdr:to>
    <xdr:sp macro="" textlink="">
      <xdr:nvSpPr>
        <xdr:cNvPr id="120" name="フローチャート: 判断 119">
          <a:extLst>
            <a:ext uri="{FF2B5EF4-FFF2-40B4-BE49-F238E27FC236}">
              <a16:creationId xmlns:a16="http://schemas.microsoft.com/office/drawing/2014/main" id="{00000000-0008-0000-0700-000078000000}"/>
            </a:ext>
          </a:extLst>
        </xdr:cNvPr>
        <xdr:cNvSpPr/>
      </xdr:nvSpPr>
      <xdr:spPr>
        <a:xfrm>
          <a:off x="3746500" y="9875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49354</xdr:rowOff>
    </xdr:from>
    <xdr:ext cx="534377" cy="259045"/>
    <xdr:sp macro="" textlink="">
      <xdr:nvSpPr>
        <xdr:cNvPr id="121" name="テキスト ボックス 120">
          <a:extLst>
            <a:ext uri="{FF2B5EF4-FFF2-40B4-BE49-F238E27FC236}">
              <a16:creationId xmlns:a16="http://schemas.microsoft.com/office/drawing/2014/main" id="{00000000-0008-0000-0700-000079000000}"/>
            </a:ext>
          </a:extLst>
        </xdr:cNvPr>
        <xdr:cNvSpPr txBox="1"/>
      </xdr:nvSpPr>
      <xdr:spPr>
        <a:xfrm>
          <a:off x="3530111" y="9650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58246</xdr:rowOff>
    </xdr:from>
    <xdr:to>
      <xdr:col>15</xdr:col>
      <xdr:colOff>50800</xdr:colOff>
      <xdr:row>58</xdr:row>
      <xdr:rowOff>85072</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flipV="1">
          <a:off x="2019300" y="10002346"/>
          <a:ext cx="889000" cy="26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108003</xdr:rowOff>
    </xdr:from>
    <xdr:to>
      <xdr:col>15</xdr:col>
      <xdr:colOff>101600</xdr:colOff>
      <xdr:row>58</xdr:row>
      <xdr:rowOff>38153</xdr:rowOff>
    </xdr:to>
    <xdr:sp macro="" textlink="">
      <xdr:nvSpPr>
        <xdr:cNvPr id="123" name="フローチャート: 判断 122">
          <a:extLst>
            <a:ext uri="{FF2B5EF4-FFF2-40B4-BE49-F238E27FC236}">
              <a16:creationId xmlns:a16="http://schemas.microsoft.com/office/drawing/2014/main" id="{00000000-0008-0000-0700-00007B000000}"/>
            </a:ext>
          </a:extLst>
        </xdr:cNvPr>
        <xdr:cNvSpPr/>
      </xdr:nvSpPr>
      <xdr:spPr>
        <a:xfrm>
          <a:off x="2857500" y="9880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54680</xdr:rowOff>
    </xdr:from>
    <xdr:ext cx="534377" cy="259045"/>
    <xdr:sp macro="" textlink="">
      <xdr:nvSpPr>
        <xdr:cNvPr id="124" name="テキスト ボックス 123">
          <a:extLst>
            <a:ext uri="{FF2B5EF4-FFF2-40B4-BE49-F238E27FC236}">
              <a16:creationId xmlns:a16="http://schemas.microsoft.com/office/drawing/2014/main" id="{00000000-0008-0000-0700-00007C000000}"/>
            </a:ext>
          </a:extLst>
        </xdr:cNvPr>
        <xdr:cNvSpPr txBox="1"/>
      </xdr:nvSpPr>
      <xdr:spPr>
        <a:xfrm>
          <a:off x="2641111" y="9655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76325</xdr:rowOff>
    </xdr:from>
    <xdr:to>
      <xdr:col>10</xdr:col>
      <xdr:colOff>114300</xdr:colOff>
      <xdr:row>58</xdr:row>
      <xdr:rowOff>85072</xdr:rowOff>
    </xdr:to>
    <xdr:cxnSp macro="">
      <xdr:nvCxnSpPr>
        <xdr:cNvPr id="125" name="直線コネクタ 124">
          <a:extLst>
            <a:ext uri="{FF2B5EF4-FFF2-40B4-BE49-F238E27FC236}">
              <a16:creationId xmlns:a16="http://schemas.microsoft.com/office/drawing/2014/main" id="{00000000-0008-0000-0700-00007D000000}"/>
            </a:ext>
          </a:extLst>
        </xdr:cNvPr>
        <xdr:cNvCxnSpPr/>
      </xdr:nvCxnSpPr>
      <xdr:spPr>
        <a:xfrm>
          <a:off x="1130300" y="10020425"/>
          <a:ext cx="889000" cy="8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128920</xdr:rowOff>
    </xdr:from>
    <xdr:to>
      <xdr:col>10</xdr:col>
      <xdr:colOff>165100</xdr:colOff>
      <xdr:row>58</xdr:row>
      <xdr:rowOff>59070</xdr:rowOff>
    </xdr:to>
    <xdr:sp macro="" textlink="">
      <xdr:nvSpPr>
        <xdr:cNvPr id="126" name="フローチャート: 判断 125">
          <a:extLst>
            <a:ext uri="{FF2B5EF4-FFF2-40B4-BE49-F238E27FC236}">
              <a16:creationId xmlns:a16="http://schemas.microsoft.com/office/drawing/2014/main" id="{00000000-0008-0000-0700-00007E000000}"/>
            </a:ext>
          </a:extLst>
        </xdr:cNvPr>
        <xdr:cNvSpPr/>
      </xdr:nvSpPr>
      <xdr:spPr>
        <a:xfrm>
          <a:off x="1968500" y="9901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75597</xdr:rowOff>
    </xdr:from>
    <xdr:ext cx="534377" cy="259045"/>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1752111" y="9676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106735</xdr:rowOff>
    </xdr:from>
    <xdr:to>
      <xdr:col>6</xdr:col>
      <xdr:colOff>38100</xdr:colOff>
      <xdr:row>58</xdr:row>
      <xdr:rowOff>36885</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1079500" y="9879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53412</xdr:rowOff>
    </xdr:from>
    <xdr:ext cx="534377"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863111" y="9654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114964</xdr:rowOff>
    </xdr:from>
    <xdr:to>
      <xdr:col>24</xdr:col>
      <xdr:colOff>114300</xdr:colOff>
      <xdr:row>56</xdr:row>
      <xdr:rowOff>45114</xdr:rowOff>
    </xdr:to>
    <xdr:sp macro="" textlink="">
      <xdr:nvSpPr>
        <xdr:cNvPr id="135" name="楕円 134">
          <a:extLst>
            <a:ext uri="{FF2B5EF4-FFF2-40B4-BE49-F238E27FC236}">
              <a16:creationId xmlns:a16="http://schemas.microsoft.com/office/drawing/2014/main" id="{00000000-0008-0000-0700-000087000000}"/>
            </a:ext>
          </a:extLst>
        </xdr:cNvPr>
        <xdr:cNvSpPr/>
      </xdr:nvSpPr>
      <xdr:spPr>
        <a:xfrm>
          <a:off x="4584700" y="9544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29891</xdr:rowOff>
    </xdr:from>
    <xdr:ext cx="599010" cy="259045"/>
    <xdr:sp macro="" textlink="">
      <xdr:nvSpPr>
        <xdr:cNvPr id="136" name="総務費該当値テキスト">
          <a:extLst>
            <a:ext uri="{FF2B5EF4-FFF2-40B4-BE49-F238E27FC236}">
              <a16:creationId xmlns:a16="http://schemas.microsoft.com/office/drawing/2014/main" id="{00000000-0008-0000-0700-000088000000}"/>
            </a:ext>
          </a:extLst>
        </xdr:cNvPr>
        <xdr:cNvSpPr txBox="1"/>
      </xdr:nvSpPr>
      <xdr:spPr>
        <a:xfrm>
          <a:off x="4686300" y="94596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148,159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163869</xdr:rowOff>
    </xdr:from>
    <xdr:to>
      <xdr:col>20</xdr:col>
      <xdr:colOff>38100</xdr:colOff>
      <xdr:row>58</xdr:row>
      <xdr:rowOff>94019</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3746500" y="9936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85146</xdr:rowOff>
    </xdr:from>
    <xdr:ext cx="534377"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3530111" y="100292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7446</xdr:rowOff>
    </xdr:from>
    <xdr:to>
      <xdr:col>15</xdr:col>
      <xdr:colOff>101600</xdr:colOff>
      <xdr:row>58</xdr:row>
      <xdr:rowOff>109046</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2857500" y="9951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100173</xdr:rowOff>
    </xdr:from>
    <xdr:ext cx="534377"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2641111" y="100442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34272</xdr:rowOff>
    </xdr:from>
    <xdr:to>
      <xdr:col>10</xdr:col>
      <xdr:colOff>165100</xdr:colOff>
      <xdr:row>58</xdr:row>
      <xdr:rowOff>135872</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1968500" y="9978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126999</xdr:rowOff>
    </xdr:from>
    <xdr:ext cx="534377"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1752111" y="10071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34,338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25525</xdr:rowOff>
    </xdr:from>
    <xdr:to>
      <xdr:col>6</xdr:col>
      <xdr:colOff>38100</xdr:colOff>
      <xdr:row>58</xdr:row>
      <xdr:rowOff>127125</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1079500" y="9969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118252</xdr:rowOff>
    </xdr:from>
    <xdr:ext cx="534377"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863111" y="10062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a:extLst>
            <a:ext uri="{FF2B5EF4-FFF2-40B4-BE49-F238E27FC236}">
              <a16:creationId xmlns:a16="http://schemas.microsoft.com/office/drawing/2014/main" id="{00000000-0008-0000-0700-000091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135,904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a:extLst>
            <a:ext uri="{FF2B5EF4-FFF2-40B4-BE49-F238E27FC236}">
              <a16:creationId xmlns:a16="http://schemas.microsoft.com/office/drawing/2014/main" id="{00000000-0008-0000-0700-000099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a:extLst>
            <a:ext uri="{FF2B5EF4-FFF2-40B4-BE49-F238E27FC236}">
              <a16:creationId xmlns:a16="http://schemas.microsoft.com/office/drawing/2014/main" id="{00000000-0008-0000-0700-00009A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78</xdr:row>
      <xdr:rowOff>128106</xdr:rowOff>
    </xdr:from>
    <xdr:ext cx="53129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230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a:extLst>
            <a:ext uri="{FF2B5EF4-FFF2-40B4-BE49-F238E27FC236}">
              <a16:creationId xmlns:a16="http://schemas.microsoft.com/office/drawing/2014/main" id="{00000000-0008-0000-07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69</xdr:row>
      <xdr:rowOff>125396</xdr:rowOff>
    </xdr:from>
    <xdr:to>
      <xdr:col>24</xdr:col>
      <xdr:colOff>62865</xdr:colOff>
      <xdr:row>78</xdr:row>
      <xdr:rowOff>80144</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flipV="1">
          <a:off x="4633595" y="11955446"/>
          <a:ext cx="1270" cy="14977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83971</xdr:rowOff>
    </xdr:from>
    <xdr:ext cx="599010" cy="259045"/>
    <xdr:sp macro="" textlink="">
      <xdr:nvSpPr>
        <xdr:cNvPr id="172" name="民生費最小値テキスト">
          <a:extLst>
            <a:ext uri="{FF2B5EF4-FFF2-40B4-BE49-F238E27FC236}">
              <a16:creationId xmlns:a16="http://schemas.microsoft.com/office/drawing/2014/main" id="{00000000-0008-0000-0700-0000AC000000}"/>
            </a:ext>
          </a:extLst>
        </xdr:cNvPr>
        <xdr:cNvSpPr txBox="1"/>
      </xdr:nvSpPr>
      <xdr:spPr>
        <a:xfrm>
          <a:off x="4686300" y="134570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107,471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80144</xdr:rowOff>
    </xdr:from>
    <xdr:to>
      <xdr:col>24</xdr:col>
      <xdr:colOff>152400</xdr:colOff>
      <xdr:row>78</xdr:row>
      <xdr:rowOff>80144</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34532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72073</xdr:rowOff>
    </xdr:from>
    <xdr:ext cx="599010" cy="259045"/>
    <xdr:sp macro="" textlink="">
      <xdr:nvSpPr>
        <xdr:cNvPr id="174" name="民生費最大値テキスト">
          <a:extLst>
            <a:ext uri="{FF2B5EF4-FFF2-40B4-BE49-F238E27FC236}">
              <a16:creationId xmlns:a16="http://schemas.microsoft.com/office/drawing/2014/main" id="{00000000-0008-0000-0700-0000AE000000}"/>
            </a:ext>
          </a:extLst>
        </xdr:cNvPr>
        <xdr:cNvSpPr txBox="1"/>
      </xdr:nvSpPr>
      <xdr:spPr>
        <a:xfrm>
          <a:off x="4686300" y="117306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245,064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69</xdr:row>
      <xdr:rowOff>125396</xdr:rowOff>
    </xdr:from>
    <xdr:to>
      <xdr:col>24</xdr:col>
      <xdr:colOff>152400</xdr:colOff>
      <xdr:row>69</xdr:row>
      <xdr:rowOff>125396</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19554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94394</xdr:rowOff>
    </xdr:from>
    <xdr:to>
      <xdr:col>24</xdr:col>
      <xdr:colOff>63500</xdr:colOff>
      <xdr:row>78</xdr:row>
      <xdr:rowOff>41729</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flipV="1">
          <a:off x="3797300" y="13296044"/>
          <a:ext cx="838200" cy="118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99727</xdr:rowOff>
    </xdr:from>
    <xdr:ext cx="599010" cy="259045"/>
    <xdr:sp macro="" textlink="">
      <xdr:nvSpPr>
        <xdr:cNvPr id="177" name="民生費平均値テキスト">
          <a:extLst>
            <a:ext uri="{FF2B5EF4-FFF2-40B4-BE49-F238E27FC236}">
              <a16:creationId xmlns:a16="http://schemas.microsoft.com/office/drawing/2014/main" id="{00000000-0008-0000-0700-0000B1000000}"/>
            </a:ext>
          </a:extLst>
        </xdr:cNvPr>
        <xdr:cNvSpPr txBox="1"/>
      </xdr:nvSpPr>
      <xdr:spPr>
        <a:xfrm>
          <a:off x="4686300" y="1278702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150,357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76850</xdr:rowOff>
    </xdr:from>
    <xdr:to>
      <xdr:col>24</xdr:col>
      <xdr:colOff>114300</xdr:colOff>
      <xdr:row>76</xdr:row>
      <xdr:rowOff>7000</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4584700" y="1293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41729</xdr:rowOff>
    </xdr:from>
    <xdr:to>
      <xdr:col>19</xdr:col>
      <xdr:colOff>177800</xdr:colOff>
      <xdr:row>78</xdr:row>
      <xdr:rowOff>52724</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flipV="1">
          <a:off x="2908300" y="13414829"/>
          <a:ext cx="889000" cy="10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135338</xdr:rowOff>
    </xdr:from>
    <xdr:to>
      <xdr:col>20</xdr:col>
      <xdr:colOff>38100</xdr:colOff>
      <xdr:row>76</xdr:row>
      <xdr:rowOff>65487</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3746500" y="1299408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82015</xdr:rowOff>
    </xdr:from>
    <xdr:ext cx="599010" cy="259045"/>
    <xdr:sp macro="" textlink="">
      <xdr:nvSpPr>
        <xdr:cNvPr id="181" name="テキスト ボックス 180">
          <a:extLst>
            <a:ext uri="{FF2B5EF4-FFF2-40B4-BE49-F238E27FC236}">
              <a16:creationId xmlns:a16="http://schemas.microsoft.com/office/drawing/2014/main" id="{00000000-0008-0000-0700-0000B5000000}"/>
            </a:ext>
          </a:extLst>
        </xdr:cNvPr>
        <xdr:cNvSpPr txBox="1"/>
      </xdr:nvSpPr>
      <xdr:spPr>
        <a:xfrm>
          <a:off x="3497795" y="127693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52724</xdr:rowOff>
    </xdr:from>
    <xdr:to>
      <xdr:col>15</xdr:col>
      <xdr:colOff>50800</xdr:colOff>
      <xdr:row>78</xdr:row>
      <xdr:rowOff>67125</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flipV="1">
          <a:off x="2019300" y="13425824"/>
          <a:ext cx="889000" cy="14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24696</xdr:rowOff>
    </xdr:from>
    <xdr:to>
      <xdr:col>15</xdr:col>
      <xdr:colOff>101600</xdr:colOff>
      <xdr:row>76</xdr:row>
      <xdr:rowOff>126296</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2857500" y="1305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142823</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2608795" y="128301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32552</xdr:rowOff>
    </xdr:from>
    <xdr:to>
      <xdr:col>10</xdr:col>
      <xdr:colOff>114300</xdr:colOff>
      <xdr:row>78</xdr:row>
      <xdr:rowOff>67125</xdr:rowOff>
    </xdr:to>
    <xdr:cxnSp macro="">
      <xdr:nvCxnSpPr>
        <xdr:cNvPr id="185" name="直線コネクタ 184">
          <a:extLst>
            <a:ext uri="{FF2B5EF4-FFF2-40B4-BE49-F238E27FC236}">
              <a16:creationId xmlns:a16="http://schemas.microsoft.com/office/drawing/2014/main" id="{00000000-0008-0000-0700-0000B9000000}"/>
            </a:ext>
          </a:extLst>
        </xdr:cNvPr>
        <xdr:cNvCxnSpPr/>
      </xdr:nvCxnSpPr>
      <xdr:spPr>
        <a:xfrm>
          <a:off x="1130300" y="13405652"/>
          <a:ext cx="889000" cy="34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2446</xdr:rowOff>
    </xdr:from>
    <xdr:to>
      <xdr:col>10</xdr:col>
      <xdr:colOff>165100</xdr:colOff>
      <xdr:row>76</xdr:row>
      <xdr:rowOff>104046</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968500" y="13032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120573</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1719795" y="128078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120577</xdr:rowOff>
    </xdr:from>
    <xdr:to>
      <xdr:col>6</xdr:col>
      <xdr:colOff>38100</xdr:colOff>
      <xdr:row>76</xdr:row>
      <xdr:rowOff>50727</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079500" y="12979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67254</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830795" y="127545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43594</xdr:rowOff>
    </xdr:from>
    <xdr:to>
      <xdr:col>24</xdr:col>
      <xdr:colOff>114300</xdr:colOff>
      <xdr:row>77</xdr:row>
      <xdr:rowOff>145194</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4584700" y="13245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22021</xdr:rowOff>
    </xdr:from>
    <xdr:ext cx="599010" cy="259045"/>
    <xdr:sp macro="" textlink="">
      <xdr:nvSpPr>
        <xdr:cNvPr id="196" name="民生費該当値テキスト">
          <a:extLst>
            <a:ext uri="{FF2B5EF4-FFF2-40B4-BE49-F238E27FC236}">
              <a16:creationId xmlns:a16="http://schemas.microsoft.com/office/drawing/2014/main" id="{00000000-0008-0000-0700-0000C4000000}"/>
            </a:ext>
          </a:extLst>
        </xdr:cNvPr>
        <xdr:cNvSpPr txBox="1"/>
      </xdr:nvSpPr>
      <xdr:spPr>
        <a:xfrm>
          <a:off x="4686300" y="132236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121,912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162379</xdr:rowOff>
    </xdr:from>
    <xdr:to>
      <xdr:col>20</xdr:col>
      <xdr:colOff>38100</xdr:colOff>
      <xdr:row>78</xdr:row>
      <xdr:rowOff>92529</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3746500" y="13364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83656</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3497795" y="134567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1924</xdr:rowOff>
    </xdr:from>
    <xdr:to>
      <xdr:col>15</xdr:col>
      <xdr:colOff>101600</xdr:colOff>
      <xdr:row>78</xdr:row>
      <xdr:rowOff>103524</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2857500" y="13375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94651</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2608795" y="134677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16325</xdr:rowOff>
    </xdr:from>
    <xdr:to>
      <xdr:col>10</xdr:col>
      <xdr:colOff>165100</xdr:colOff>
      <xdr:row>78</xdr:row>
      <xdr:rowOff>117925</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968500" y="13389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109052</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1719795" y="134821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153202</xdr:rowOff>
    </xdr:from>
    <xdr:to>
      <xdr:col>6</xdr:col>
      <xdr:colOff>38100</xdr:colOff>
      <xdr:row>78</xdr:row>
      <xdr:rowOff>83352</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079500" y="13354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74479</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830795" y="134475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id="{00000000-0008-0000-07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a:extLst>
            <a:ext uri="{FF2B5EF4-FFF2-40B4-BE49-F238E27FC236}">
              <a16:creationId xmlns:a16="http://schemas.microsoft.com/office/drawing/2014/main" id="{00000000-0008-0000-0700-0000E1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a:extLst>
            <a:ext uri="{FF2B5EF4-FFF2-40B4-BE49-F238E27FC236}">
              <a16:creationId xmlns:a16="http://schemas.microsoft.com/office/drawing/2014/main" id="{00000000-0008-0000-0700-0000E2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衛生費グラフ枠">
          <a:extLst>
            <a:ext uri="{FF2B5EF4-FFF2-40B4-BE49-F238E27FC236}">
              <a16:creationId xmlns:a16="http://schemas.microsoft.com/office/drawing/2014/main" id="{00000000-0008-0000-0700-0000E3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96822</xdr:rowOff>
    </xdr:from>
    <xdr:to>
      <xdr:col>24</xdr:col>
      <xdr:colOff>62865</xdr:colOff>
      <xdr:row>98</xdr:row>
      <xdr:rowOff>59858</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flipV="1">
          <a:off x="4633595" y="15698772"/>
          <a:ext cx="1270" cy="11631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63685</xdr:rowOff>
    </xdr:from>
    <xdr:ext cx="534377" cy="259045"/>
    <xdr:sp macro="" textlink="">
      <xdr:nvSpPr>
        <xdr:cNvPr id="229" name="衛生費最小値テキスト">
          <a:extLst>
            <a:ext uri="{FF2B5EF4-FFF2-40B4-BE49-F238E27FC236}">
              <a16:creationId xmlns:a16="http://schemas.microsoft.com/office/drawing/2014/main" id="{00000000-0008-0000-0700-0000E5000000}"/>
            </a:ext>
          </a:extLst>
        </xdr:cNvPr>
        <xdr:cNvSpPr txBox="1"/>
      </xdr:nvSpPr>
      <xdr:spPr>
        <a:xfrm>
          <a:off x="4686300" y="16865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20,478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59858</xdr:rowOff>
    </xdr:from>
    <xdr:to>
      <xdr:col>24</xdr:col>
      <xdr:colOff>152400</xdr:colOff>
      <xdr:row>98</xdr:row>
      <xdr:rowOff>59858</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a:off x="4546600" y="168619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43499</xdr:rowOff>
    </xdr:from>
    <xdr:ext cx="599010" cy="259045"/>
    <xdr:sp macro="" textlink="">
      <xdr:nvSpPr>
        <xdr:cNvPr id="231" name="衛生費最大値テキスト">
          <a:extLst>
            <a:ext uri="{FF2B5EF4-FFF2-40B4-BE49-F238E27FC236}">
              <a16:creationId xmlns:a16="http://schemas.microsoft.com/office/drawing/2014/main" id="{00000000-0008-0000-0700-0000E7000000}"/>
            </a:ext>
          </a:extLst>
        </xdr:cNvPr>
        <xdr:cNvSpPr txBox="1"/>
      </xdr:nvSpPr>
      <xdr:spPr>
        <a:xfrm>
          <a:off x="4686300" y="154739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173,127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96822</xdr:rowOff>
    </xdr:from>
    <xdr:to>
      <xdr:col>24</xdr:col>
      <xdr:colOff>152400</xdr:colOff>
      <xdr:row>91</xdr:row>
      <xdr:rowOff>96822</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a:off x="4546600" y="15698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164106</xdr:rowOff>
    </xdr:from>
    <xdr:to>
      <xdr:col>24</xdr:col>
      <xdr:colOff>63500</xdr:colOff>
      <xdr:row>96</xdr:row>
      <xdr:rowOff>169135</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flipV="1">
          <a:off x="3797300" y="16623306"/>
          <a:ext cx="838200" cy="5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155041</xdr:rowOff>
    </xdr:from>
    <xdr:ext cx="534377" cy="259045"/>
    <xdr:sp macro="" textlink="">
      <xdr:nvSpPr>
        <xdr:cNvPr id="234" name="衛生費平均値テキスト">
          <a:extLst>
            <a:ext uri="{FF2B5EF4-FFF2-40B4-BE49-F238E27FC236}">
              <a16:creationId xmlns:a16="http://schemas.microsoft.com/office/drawing/2014/main" id="{00000000-0008-0000-0700-0000EA000000}"/>
            </a:ext>
          </a:extLst>
        </xdr:cNvPr>
        <xdr:cNvSpPr txBox="1"/>
      </xdr:nvSpPr>
      <xdr:spPr>
        <a:xfrm>
          <a:off x="4686300" y="166142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5164</xdr:rowOff>
    </xdr:from>
    <xdr:to>
      <xdr:col>24</xdr:col>
      <xdr:colOff>114300</xdr:colOff>
      <xdr:row>97</xdr:row>
      <xdr:rowOff>106764</xdr:rowOff>
    </xdr:to>
    <xdr:sp macro="" textlink="">
      <xdr:nvSpPr>
        <xdr:cNvPr id="235" name="フローチャート: 判断 234">
          <a:extLst>
            <a:ext uri="{FF2B5EF4-FFF2-40B4-BE49-F238E27FC236}">
              <a16:creationId xmlns:a16="http://schemas.microsoft.com/office/drawing/2014/main" id="{00000000-0008-0000-0700-0000EB000000}"/>
            </a:ext>
          </a:extLst>
        </xdr:cNvPr>
        <xdr:cNvSpPr/>
      </xdr:nvSpPr>
      <xdr:spPr>
        <a:xfrm>
          <a:off x="4584700" y="16635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169135</xdr:rowOff>
    </xdr:from>
    <xdr:to>
      <xdr:col>19</xdr:col>
      <xdr:colOff>177800</xdr:colOff>
      <xdr:row>97</xdr:row>
      <xdr:rowOff>8987</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flipV="1">
          <a:off x="2908300" y="16628335"/>
          <a:ext cx="889000" cy="11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44841</xdr:rowOff>
    </xdr:from>
    <xdr:to>
      <xdr:col>20</xdr:col>
      <xdr:colOff>38100</xdr:colOff>
      <xdr:row>97</xdr:row>
      <xdr:rowOff>146441</xdr:rowOff>
    </xdr:to>
    <xdr:sp macro="" textlink="">
      <xdr:nvSpPr>
        <xdr:cNvPr id="237" name="フローチャート: 判断 236">
          <a:extLst>
            <a:ext uri="{FF2B5EF4-FFF2-40B4-BE49-F238E27FC236}">
              <a16:creationId xmlns:a16="http://schemas.microsoft.com/office/drawing/2014/main" id="{00000000-0008-0000-0700-0000ED000000}"/>
            </a:ext>
          </a:extLst>
        </xdr:cNvPr>
        <xdr:cNvSpPr/>
      </xdr:nvSpPr>
      <xdr:spPr>
        <a:xfrm>
          <a:off x="3746500" y="16675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137568</xdr:rowOff>
    </xdr:from>
    <xdr:ext cx="534377" cy="259045"/>
    <xdr:sp macro="" textlink="">
      <xdr:nvSpPr>
        <xdr:cNvPr id="238" name="テキスト ボックス 237">
          <a:extLst>
            <a:ext uri="{FF2B5EF4-FFF2-40B4-BE49-F238E27FC236}">
              <a16:creationId xmlns:a16="http://schemas.microsoft.com/office/drawing/2014/main" id="{00000000-0008-0000-0700-0000EE000000}"/>
            </a:ext>
          </a:extLst>
        </xdr:cNvPr>
        <xdr:cNvSpPr txBox="1"/>
      </xdr:nvSpPr>
      <xdr:spPr>
        <a:xfrm>
          <a:off x="3530111" y="167682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157195</xdr:rowOff>
    </xdr:from>
    <xdr:to>
      <xdr:col>15</xdr:col>
      <xdr:colOff>50800</xdr:colOff>
      <xdr:row>97</xdr:row>
      <xdr:rowOff>8987</xdr:rowOff>
    </xdr:to>
    <xdr:cxnSp macro="">
      <xdr:nvCxnSpPr>
        <xdr:cNvPr id="239" name="直線コネクタ 238">
          <a:extLst>
            <a:ext uri="{FF2B5EF4-FFF2-40B4-BE49-F238E27FC236}">
              <a16:creationId xmlns:a16="http://schemas.microsoft.com/office/drawing/2014/main" id="{00000000-0008-0000-0700-0000EF000000}"/>
            </a:ext>
          </a:extLst>
        </xdr:cNvPr>
        <xdr:cNvCxnSpPr/>
      </xdr:nvCxnSpPr>
      <xdr:spPr>
        <a:xfrm>
          <a:off x="2019300" y="16616395"/>
          <a:ext cx="889000" cy="232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47789</xdr:rowOff>
    </xdr:from>
    <xdr:to>
      <xdr:col>15</xdr:col>
      <xdr:colOff>101600</xdr:colOff>
      <xdr:row>97</xdr:row>
      <xdr:rowOff>149389</xdr:rowOff>
    </xdr:to>
    <xdr:sp macro="" textlink="">
      <xdr:nvSpPr>
        <xdr:cNvPr id="240" name="フローチャート: 判断 239">
          <a:extLst>
            <a:ext uri="{FF2B5EF4-FFF2-40B4-BE49-F238E27FC236}">
              <a16:creationId xmlns:a16="http://schemas.microsoft.com/office/drawing/2014/main" id="{00000000-0008-0000-0700-0000F0000000}"/>
            </a:ext>
          </a:extLst>
        </xdr:cNvPr>
        <xdr:cNvSpPr/>
      </xdr:nvSpPr>
      <xdr:spPr>
        <a:xfrm>
          <a:off x="2857500" y="16678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140516</xdr:rowOff>
    </xdr:from>
    <xdr:ext cx="534377" cy="259045"/>
    <xdr:sp macro="" textlink="">
      <xdr:nvSpPr>
        <xdr:cNvPr id="241" name="テキスト ボックス 240">
          <a:extLst>
            <a:ext uri="{FF2B5EF4-FFF2-40B4-BE49-F238E27FC236}">
              <a16:creationId xmlns:a16="http://schemas.microsoft.com/office/drawing/2014/main" id="{00000000-0008-0000-0700-0000F1000000}"/>
            </a:ext>
          </a:extLst>
        </xdr:cNvPr>
        <xdr:cNvSpPr txBox="1"/>
      </xdr:nvSpPr>
      <xdr:spPr>
        <a:xfrm>
          <a:off x="2641111" y="16771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157195</xdr:rowOff>
    </xdr:from>
    <xdr:to>
      <xdr:col>10</xdr:col>
      <xdr:colOff>114300</xdr:colOff>
      <xdr:row>96</xdr:row>
      <xdr:rowOff>165494</xdr:rowOff>
    </xdr:to>
    <xdr:cxnSp macro="">
      <xdr:nvCxnSpPr>
        <xdr:cNvPr id="242" name="直線コネクタ 241">
          <a:extLst>
            <a:ext uri="{FF2B5EF4-FFF2-40B4-BE49-F238E27FC236}">
              <a16:creationId xmlns:a16="http://schemas.microsoft.com/office/drawing/2014/main" id="{00000000-0008-0000-0700-0000F2000000}"/>
            </a:ext>
          </a:extLst>
        </xdr:cNvPr>
        <xdr:cNvCxnSpPr/>
      </xdr:nvCxnSpPr>
      <xdr:spPr>
        <a:xfrm flipV="1">
          <a:off x="1130300" y="16616395"/>
          <a:ext cx="889000" cy="82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65239</xdr:rowOff>
    </xdr:from>
    <xdr:to>
      <xdr:col>10</xdr:col>
      <xdr:colOff>165100</xdr:colOff>
      <xdr:row>97</xdr:row>
      <xdr:rowOff>166839</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1968500" y="16695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157966</xdr:rowOff>
    </xdr:from>
    <xdr:ext cx="534377"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1752111" y="16788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62923</xdr:rowOff>
    </xdr:from>
    <xdr:to>
      <xdr:col>6</xdr:col>
      <xdr:colOff>38100</xdr:colOff>
      <xdr:row>97</xdr:row>
      <xdr:rowOff>164523</xdr:rowOff>
    </xdr:to>
    <xdr:sp macro="" textlink="">
      <xdr:nvSpPr>
        <xdr:cNvPr id="245" name="フローチャート: 判断 244">
          <a:extLst>
            <a:ext uri="{FF2B5EF4-FFF2-40B4-BE49-F238E27FC236}">
              <a16:creationId xmlns:a16="http://schemas.microsoft.com/office/drawing/2014/main" id="{00000000-0008-0000-0700-0000F5000000}"/>
            </a:ext>
          </a:extLst>
        </xdr:cNvPr>
        <xdr:cNvSpPr/>
      </xdr:nvSpPr>
      <xdr:spPr>
        <a:xfrm>
          <a:off x="1079500" y="16693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155650</xdr:rowOff>
    </xdr:from>
    <xdr:ext cx="534377"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863111" y="16786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35,909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113306</xdr:rowOff>
    </xdr:from>
    <xdr:to>
      <xdr:col>24</xdr:col>
      <xdr:colOff>114300</xdr:colOff>
      <xdr:row>97</xdr:row>
      <xdr:rowOff>43456</xdr:rowOff>
    </xdr:to>
    <xdr:sp macro="" textlink="">
      <xdr:nvSpPr>
        <xdr:cNvPr id="252" name="楕円 251">
          <a:extLst>
            <a:ext uri="{FF2B5EF4-FFF2-40B4-BE49-F238E27FC236}">
              <a16:creationId xmlns:a16="http://schemas.microsoft.com/office/drawing/2014/main" id="{00000000-0008-0000-0700-0000FC000000}"/>
            </a:ext>
          </a:extLst>
        </xdr:cNvPr>
        <xdr:cNvSpPr/>
      </xdr:nvSpPr>
      <xdr:spPr>
        <a:xfrm>
          <a:off x="4584700" y="16572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136183</xdr:rowOff>
    </xdr:from>
    <xdr:ext cx="534377" cy="259045"/>
    <xdr:sp macro="" textlink="">
      <xdr:nvSpPr>
        <xdr:cNvPr id="253" name="衛生費該当値テキスト">
          <a:extLst>
            <a:ext uri="{FF2B5EF4-FFF2-40B4-BE49-F238E27FC236}">
              <a16:creationId xmlns:a16="http://schemas.microsoft.com/office/drawing/2014/main" id="{00000000-0008-0000-0700-0000FD000000}"/>
            </a:ext>
          </a:extLst>
        </xdr:cNvPr>
        <xdr:cNvSpPr txBox="1"/>
      </xdr:nvSpPr>
      <xdr:spPr>
        <a:xfrm>
          <a:off x="4686300" y="164239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118335</xdr:rowOff>
    </xdr:from>
    <xdr:to>
      <xdr:col>20</xdr:col>
      <xdr:colOff>38100</xdr:colOff>
      <xdr:row>97</xdr:row>
      <xdr:rowOff>48485</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3746500" y="16577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65012</xdr:rowOff>
    </xdr:from>
    <xdr:ext cx="534377"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3530111" y="163527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129637</xdr:rowOff>
    </xdr:from>
    <xdr:to>
      <xdr:col>15</xdr:col>
      <xdr:colOff>101600</xdr:colOff>
      <xdr:row>97</xdr:row>
      <xdr:rowOff>59787</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2857500" y="16588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76314</xdr:rowOff>
    </xdr:from>
    <xdr:ext cx="534377"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2641111" y="16364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49,654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106395</xdr:rowOff>
    </xdr:from>
    <xdr:to>
      <xdr:col>10</xdr:col>
      <xdr:colOff>165100</xdr:colOff>
      <xdr:row>97</xdr:row>
      <xdr:rowOff>36545</xdr:rowOff>
    </xdr:to>
    <xdr:sp macro="" textlink="">
      <xdr:nvSpPr>
        <xdr:cNvPr id="258" name="楕円 257">
          <a:extLst>
            <a:ext uri="{FF2B5EF4-FFF2-40B4-BE49-F238E27FC236}">
              <a16:creationId xmlns:a16="http://schemas.microsoft.com/office/drawing/2014/main" id="{00000000-0008-0000-0700-000002010000}"/>
            </a:ext>
          </a:extLst>
        </xdr:cNvPr>
        <xdr:cNvSpPr/>
      </xdr:nvSpPr>
      <xdr:spPr>
        <a:xfrm>
          <a:off x="1968500" y="16565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53072</xdr:rowOff>
    </xdr:from>
    <xdr:ext cx="534377"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1752111" y="16340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114694</xdr:rowOff>
    </xdr:from>
    <xdr:to>
      <xdr:col>6</xdr:col>
      <xdr:colOff>38100</xdr:colOff>
      <xdr:row>97</xdr:row>
      <xdr:rowOff>44844</xdr:rowOff>
    </xdr:to>
    <xdr:sp macro="" textlink="">
      <xdr:nvSpPr>
        <xdr:cNvPr id="260" name="楕円 259">
          <a:extLst>
            <a:ext uri="{FF2B5EF4-FFF2-40B4-BE49-F238E27FC236}">
              <a16:creationId xmlns:a16="http://schemas.microsoft.com/office/drawing/2014/main" id="{00000000-0008-0000-0700-000004010000}"/>
            </a:ext>
          </a:extLst>
        </xdr:cNvPr>
        <xdr:cNvSpPr/>
      </xdr:nvSpPr>
      <xdr:spPr>
        <a:xfrm>
          <a:off x="1079500" y="16573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61371</xdr:rowOff>
    </xdr:from>
    <xdr:ext cx="534377" cy="259045"/>
    <xdr:sp macro="" textlink="">
      <xdr:nvSpPr>
        <xdr:cNvPr id="261" name="テキスト ボックス 260">
          <a:extLst>
            <a:ext uri="{FF2B5EF4-FFF2-40B4-BE49-F238E27FC236}">
              <a16:creationId xmlns:a16="http://schemas.microsoft.com/office/drawing/2014/main" id="{00000000-0008-0000-0700-000005010000}"/>
            </a:ext>
          </a:extLst>
        </xdr:cNvPr>
        <xdr:cNvSpPr txBox="1"/>
      </xdr:nvSpPr>
      <xdr:spPr>
        <a:xfrm>
          <a:off x="863111" y="163491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a:extLst>
            <a:ext uri="{FF2B5EF4-FFF2-40B4-BE49-F238E27FC236}">
              <a16:creationId xmlns:a16="http://schemas.microsoft.com/office/drawing/2014/main" id="{00000000-0008-0000-0700-00000E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a:extLst>
            <a:ext uri="{FF2B5EF4-FFF2-40B4-BE49-F238E27FC236}">
              <a16:creationId xmlns:a16="http://schemas.microsoft.com/office/drawing/2014/main" id="{00000000-0008-0000-0700-00000F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25400</xdr:rowOff>
    </xdr:from>
    <xdr:to>
      <xdr:col>59</xdr:col>
      <xdr:colOff>50800</xdr:colOff>
      <xdr:row>38</xdr:row>
      <xdr:rowOff>25400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54627</xdr:rowOff>
    </xdr:from>
    <xdr:ext cx="248786" cy="259045"/>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355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82550</xdr:rowOff>
    </xdr:from>
    <xdr:to>
      <xdr:col>59</xdr:col>
      <xdr:colOff>50800</xdr:colOff>
      <xdr:row>31</xdr:row>
      <xdr:rowOff>82550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111777</xdr:rowOff>
    </xdr:from>
    <xdr:ext cx="53129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072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労働費グラフ枠">
          <a:extLst>
            <a:ext uri="{FF2B5EF4-FFF2-40B4-BE49-F238E27FC236}">
              <a16:creationId xmlns:a16="http://schemas.microsoft.com/office/drawing/2014/main" id="{00000000-0008-0000-0700-000018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64776</xdr:rowOff>
    </xdr:from>
    <xdr:to>
      <xdr:col>54</xdr:col>
      <xdr:colOff>189865</xdr:colOff>
      <xdr:row>38</xdr:row>
      <xdr:rowOff>25400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flipV="1">
          <a:off x="10475595" y="5379726"/>
          <a:ext cx="1270" cy="11607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29227</xdr:rowOff>
    </xdr:from>
    <xdr:ext cx="249299" cy="259045"/>
    <xdr:sp macro="" textlink="">
      <xdr:nvSpPr>
        <xdr:cNvPr id="282" name="労働費最小値テキスト">
          <a:extLst>
            <a:ext uri="{FF2B5EF4-FFF2-40B4-BE49-F238E27FC236}">
              <a16:creationId xmlns:a16="http://schemas.microsoft.com/office/drawing/2014/main" id="{00000000-0008-0000-0700-00001A010000}"/>
            </a:ext>
          </a:extLst>
        </xdr:cNvPr>
        <xdr:cNvSpPr txBox="1"/>
      </xdr:nvSpPr>
      <xdr:spPr>
        <a:xfrm>
          <a:off x="10528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25400</xdr:rowOff>
    </xdr:from>
    <xdr:to>
      <xdr:col>55</xdr:col>
      <xdr:colOff>88900</xdr:colOff>
      <xdr:row>38</xdr:row>
      <xdr:rowOff>25400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10388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11453</xdr:rowOff>
    </xdr:from>
    <xdr:ext cx="534377" cy="259045"/>
    <xdr:sp macro="" textlink="">
      <xdr:nvSpPr>
        <xdr:cNvPr id="284" name="労働費最大値テキスト">
          <a:extLst>
            <a:ext uri="{FF2B5EF4-FFF2-40B4-BE49-F238E27FC236}">
              <a16:creationId xmlns:a16="http://schemas.microsoft.com/office/drawing/2014/main" id="{00000000-0008-0000-0700-00001C010000}"/>
            </a:ext>
          </a:extLst>
        </xdr:cNvPr>
        <xdr:cNvSpPr txBox="1"/>
      </xdr:nvSpPr>
      <xdr:spPr>
        <a:xfrm>
          <a:off x="10528300" y="5154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20,311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64776</xdr:rowOff>
    </xdr:from>
    <xdr:to>
      <xdr:col>55</xdr:col>
      <xdr:colOff>88900</xdr:colOff>
      <xdr:row>31</xdr:row>
      <xdr:rowOff>64776</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10388600" y="53797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139071</xdr:rowOff>
    </xdr:from>
    <xdr:to>
      <xdr:col>55</xdr:col>
      <xdr:colOff>0</xdr:colOff>
      <xdr:row>37</xdr:row>
      <xdr:rowOff>150501</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9639300" y="6482721"/>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98289</xdr:rowOff>
    </xdr:from>
    <xdr:ext cx="469744" cy="259045"/>
    <xdr:sp macro="" textlink="">
      <xdr:nvSpPr>
        <xdr:cNvPr id="287" name="労働費平均値テキスト">
          <a:extLst>
            <a:ext uri="{FF2B5EF4-FFF2-40B4-BE49-F238E27FC236}">
              <a16:creationId xmlns:a16="http://schemas.microsoft.com/office/drawing/2014/main" id="{00000000-0008-0000-0700-00001F010000}"/>
            </a:ext>
          </a:extLst>
        </xdr:cNvPr>
        <xdr:cNvSpPr txBox="1"/>
      </xdr:nvSpPr>
      <xdr:spPr>
        <a:xfrm>
          <a:off x="10528300" y="627048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75412</xdr:rowOff>
    </xdr:from>
    <xdr:to>
      <xdr:col>55</xdr:col>
      <xdr:colOff>50800</xdr:colOff>
      <xdr:row>38</xdr:row>
      <xdr:rowOff>5562</xdr:rowOff>
    </xdr:to>
    <xdr:sp macro="" textlink="">
      <xdr:nvSpPr>
        <xdr:cNvPr id="288" name="フローチャート: 判断 287">
          <a:extLst>
            <a:ext uri="{FF2B5EF4-FFF2-40B4-BE49-F238E27FC236}">
              <a16:creationId xmlns:a16="http://schemas.microsoft.com/office/drawing/2014/main" id="{00000000-0008-0000-0700-000020010000}"/>
            </a:ext>
          </a:extLst>
        </xdr:cNvPr>
        <xdr:cNvSpPr/>
      </xdr:nvSpPr>
      <xdr:spPr>
        <a:xfrm>
          <a:off x="10426700" y="6419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139071</xdr:rowOff>
    </xdr:from>
    <xdr:to>
      <xdr:col>50</xdr:col>
      <xdr:colOff>114300</xdr:colOff>
      <xdr:row>37</xdr:row>
      <xdr:rowOff>139300</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flipV="1">
          <a:off x="8750300" y="6482721"/>
          <a:ext cx="889000" cy="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68097</xdr:rowOff>
    </xdr:from>
    <xdr:to>
      <xdr:col>50</xdr:col>
      <xdr:colOff>165100</xdr:colOff>
      <xdr:row>37</xdr:row>
      <xdr:rowOff>169697</xdr:rowOff>
    </xdr:to>
    <xdr:sp macro="" textlink="">
      <xdr:nvSpPr>
        <xdr:cNvPr id="290" name="フローチャート: 判断 289">
          <a:extLst>
            <a:ext uri="{FF2B5EF4-FFF2-40B4-BE49-F238E27FC236}">
              <a16:creationId xmlns:a16="http://schemas.microsoft.com/office/drawing/2014/main" id="{00000000-0008-0000-0700-000022010000}"/>
            </a:ext>
          </a:extLst>
        </xdr:cNvPr>
        <xdr:cNvSpPr/>
      </xdr:nvSpPr>
      <xdr:spPr>
        <a:xfrm>
          <a:off x="9588500" y="6411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36</xdr:row>
      <xdr:rowOff>14774</xdr:rowOff>
    </xdr:from>
    <xdr:ext cx="469744" cy="259045"/>
    <xdr:sp macro="" textlink="">
      <xdr:nvSpPr>
        <xdr:cNvPr id="291" name="テキスト ボックス 290">
          <a:extLst>
            <a:ext uri="{FF2B5EF4-FFF2-40B4-BE49-F238E27FC236}">
              <a16:creationId xmlns:a16="http://schemas.microsoft.com/office/drawing/2014/main" id="{00000000-0008-0000-0700-000023010000}"/>
            </a:ext>
          </a:extLst>
        </xdr:cNvPr>
        <xdr:cNvSpPr txBox="1"/>
      </xdr:nvSpPr>
      <xdr:spPr>
        <a:xfrm>
          <a:off x="9404428" y="6186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139300</xdr:rowOff>
    </xdr:from>
    <xdr:to>
      <xdr:col>45</xdr:col>
      <xdr:colOff>177800</xdr:colOff>
      <xdr:row>37</xdr:row>
      <xdr:rowOff>139643</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flipV="1">
          <a:off x="7861300" y="6482950"/>
          <a:ext cx="889000" cy="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63811</xdr:rowOff>
    </xdr:from>
    <xdr:to>
      <xdr:col>46</xdr:col>
      <xdr:colOff>38100</xdr:colOff>
      <xdr:row>37</xdr:row>
      <xdr:rowOff>165412</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8699500" y="640746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36</xdr:row>
      <xdr:rowOff>10488</xdr:rowOff>
    </xdr:from>
    <xdr:ext cx="469744" cy="259045"/>
    <xdr:sp macro="" textlink="">
      <xdr:nvSpPr>
        <xdr:cNvPr id="294" name="テキスト ボックス 293">
          <a:extLst>
            <a:ext uri="{FF2B5EF4-FFF2-40B4-BE49-F238E27FC236}">
              <a16:creationId xmlns:a16="http://schemas.microsoft.com/office/drawing/2014/main" id="{00000000-0008-0000-0700-000026010000}"/>
            </a:ext>
          </a:extLst>
        </xdr:cNvPr>
        <xdr:cNvSpPr txBox="1"/>
      </xdr:nvSpPr>
      <xdr:spPr>
        <a:xfrm>
          <a:off x="8515428" y="6182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139643</xdr:rowOff>
    </xdr:from>
    <xdr:to>
      <xdr:col>41</xdr:col>
      <xdr:colOff>50800</xdr:colOff>
      <xdr:row>37</xdr:row>
      <xdr:rowOff>153359</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flipV="1">
          <a:off x="6972300" y="6483293"/>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62611</xdr:rowOff>
    </xdr:from>
    <xdr:to>
      <xdr:col>41</xdr:col>
      <xdr:colOff>101600</xdr:colOff>
      <xdr:row>37</xdr:row>
      <xdr:rowOff>164211</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7810500" y="6406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36</xdr:row>
      <xdr:rowOff>9288</xdr:rowOff>
    </xdr:from>
    <xdr:ext cx="469744"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7626428" y="6181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55296</xdr:rowOff>
    </xdr:from>
    <xdr:to>
      <xdr:col>36</xdr:col>
      <xdr:colOff>165100</xdr:colOff>
      <xdr:row>37</xdr:row>
      <xdr:rowOff>156896</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6921500" y="6398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36</xdr:row>
      <xdr:rowOff>1973</xdr:rowOff>
    </xdr:from>
    <xdr:ext cx="469744"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6737428" y="61741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99701</xdr:rowOff>
    </xdr:from>
    <xdr:to>
      <xdr:col>55</xdr:col>
      <xdr:colOff>50800</xdr:colOff>
      <xdr:row>38</xdr:row>
      <xdr:rowOff>29851</xdr:rowOff>
    </xdr:to>
    <xdr:sp macro="" textlink="">
      <xdr:nvSpPr>
        <xdr:cNvPr id="305" name="楕円 304">
          <a:extLst>
            <a:ext uri="{FF2B5EF4-FFF2-40B4-BE49-F238E27FC236}">
              <a16:creationId xmlns:a16="http://schemas.microsoft.com/office/drawing/2014/main" id="{00000000-0008-0000-0700-000031010000}"/>
            </a:ext>
          </a:extLst>
        </xdr:cNvPr>
        <xdr:cNvSpPr/>
      </xdr:nvSpPr>
      <xdr:spPr>
        <a:xfrm>
          <a:off x="10426700" y="6443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53839</xdr:rowOff>
    </xdr:from>
    <xdr:ext cx="378565" cy="259045"/>
    <xdr:sp macro="" textlink="">
      <xdr:nvSpPr>
        <xdr:cNvPr id="306" name="労働費該当値テキスト">
          <a:extLst>
            <a:ext uri="{FF2B5EF4-FFF2-40B4-BE49-F238E27FC236}">
              <a16:creationId xmlns:a16="http://schemas.microsoft.com/office/drawing/2014/main" id="{00000000-0008-0000-0700-000032010000}"/>
            </a:ext>
          </a:extLst>
        </xdr:cNvPr>
        <xdr:cNvSpPr txBox="1"/>
      </xdr:nvSpPr>
      <xdr:spPr>
        <a:xfrm>
          <a:off x="10528300" y="63974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88271</xdr:rowOff>
    </xdr:from>
    <xdr:to>
      <xdr:col>50</xdr:col>
      <xdr:colOff>165100</xdr:colOff>
      <xdr:row>38</xdr:row>
      <xdr:rowOff>18421</xdr:rowOff>
    </xdr:to>
    <xdr:sp macro="" textlink="">
      <xdr:nvSpPr>
        <xdr:cNvPr id="307" name="楕円 306">
          <a:extLst>
            <a:ext uri="{FF2B5EF4-FFF2-40B4-BE49-F238E27FC236}">
              <a16:creationId xmlns:a16="http://schemas.microsoft.com/office/drawing/2014/main" id="{00000000-0008-0000-0700-000033010000}"/>
            </a:ext>
          </a:extLst>
        </xdr:cNvPr>
        <xdr:cNvSpPr/>
      </xdr:nvSpPr>
      <xdr:spPr>
        <a:xfrm>
          <a:off x="9588500" y="6431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38</xdr:row>
      <xdr:rowOff>9548</xdr:rowOff>
    </xdr:from>
    <xdr:ext cx="469744"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9404428" y="65246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88500</xdr:rowOff>
    </xdr:from>
    <xdr:to>
      <xdr:col>46</xdr:col>
      <xdr:colOff>38100</xdr:colOff>
      <xdr:row>38</xdr:row>
      <xdr:rowOff>18650</xdr:rowOff>
    </xdr:to>
    <xdr:sp macro="" textlink="">
      <xdr:nvSpPr>
        <xdr:cNvPr id="309" name="楕円 308">
          <a:extLst>
            <a:ext uri="{FF2B5EF4-FFF2-40B4-BE49-F238E27FC236}">
              <a16:creationId xmlns:a16="http://schemas.microsoft.com/office/drawing/2014/main" id="{00000000-0008-0000-0700-000035010000}"/>
            </a:ext>
          </a:extLst>
        </xdr:cNvPr>
        <xdr:cNvSpPr/>
      </xdr:nvSpPr>
      <xdr:spPr>
        <a:xfrm>
          <a:off x="8699500" y="6432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38</xdr:row>
      <xdr:rowOff>9777</xdr:rowOff>
    </xdr:from>
    <xdr:ext cx="469744"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8515428" y="6524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88843</xdr:rowOff>
    </xdr:from>
    <xdr:to>
      <xdr:col>41</xdr:col>
      <xdr:colOff>101600</xdr:colOff>
      <xdr:row>38</xdr:row>
      <xdr:rowOff>18993</xdr:rowOff>
    </xdr:to>
    <xdr:sp macro="" textlink="">
      <xdr:nvSpPr>
        <xdr:cNvPr id="311" name="楕円 310">
          <a:extLst>
            <a:ext uri="{FF2B5EF4-FFF2-40B4-BE49-F238E27FC236}">
              <a16:creationId xmlns:a16="http://schemas.microsoft.com/office/drawing/2014/main" id="{00000000-0008-0000-0700-000037010000}"/>
            </a:ext>
          </a:extLst>
        </xdr:cNvPr>
        <xdr:cNvSpPr/>
      </xdr:nvSpPr>
      <xdr:spPr>
        <a:xfrm>
          <a:off x="7810500" y="6432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38</xdr:row>
      <xdr:rowOff>10120</xdr:rowOff>
    </xdr:from>
    <xdr:ext cx="469744"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7626428" y="65252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102559</xdr:rowOff>
    </xdr:from>
    <xdr:to>
      <xdr:col>36</xdr:col>
      <xdr:colOff>165100</xdr:colOff>
      <xdr:row>38</xdr:row>
      <xdr:rowOff>32709</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6921500" y="6446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23836</xdr:rowOff>
    </xdr:from>
    <xdr:ext cx="378565"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6783017" y="65389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a:extLst>
            <a:ext uri="{FF2B5EF4-FFF2-40B4-BE49-F238E27FC236}">
              <a16:creationId xmlns:a16="http://schemas.microsoft.com/office/drawing/2014/main" id="{00000000-0008-0000-0700-00003B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a:extLst>
            <a:ext uri="{FF2B5EF4-FFF2-40B4-BE49-F238E27FC236}">
              <a16:creationId xmlns:a16="http://schemas.microsoft.com/office/drawing/2014/main" id="{00000000-0008-0000-0700-00003C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a:extLst>
            <a:ext uri="{FF2B5EF4-FFF2-40B4-BE49-F238E27FC236}">
              <a16:creationId xmlns:a16="http://schemas.microsoft.com/office/drawing/2014/main" id="{00000000-0008-0000-0700-00003D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a:extLst>
            <a:ext uri="{FF2B5EF4-FFF2-40B4-BE49-F238E27FC236}">
              <a16:creationId xmlns:a16="http://schemas.microsoft.com/office/drawing/2014/main" id="{00000000-0008-0000-0700-000043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a:extLst>
            <a:ext uri="{FF2B5EF4-FFF2-40B4-BE49-F238E27FC236}">
              <a16:creationId xmlns:a16="http://schemas.microsoft.com/office/drawing/2014/main" id="{00000000-0008-0000-0700-000044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5" name="直線コネクタ 324">
          <a:extLst>
            <a:ext uri="{FF2B5EF4-FFF2-40B4-BE49-F238E27FC236}">
              <a16:creationId xmlns:a16="http://schemas.microsoft.com/office/drawing/2014/main" id="{00000000-0008-0000-0700-000045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6" name="テキスト ボックス 325">
          <a:extLst>
            <a:ext uri="{FF2B5EF4-FFF2-40B4-BE49-F238E27FC236}">
              <a16:creationId xmlns:a16="http://schemas.microsoft.com/office/drawing/2014/main" id="{00000000-0008-0000-0700-000046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7" name="直線コネクタ 326">
          <a:extLst>
            <a:ext uri="{FF2B5EF4-FFF2-40B4-BE49-F238E27FC236}">
              <a16:creationId xmlns:a16="http://schemas.microsoft.com/office/drawing/2014/main" id="{00000000-0008-0000-0700-000047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5" name="農林水産業費グラフ枠">
          <a:extLst>
            <a:ext uri="{FF2B5EF4-FFF2-40B4-BE49-F238E27FC236}">
              <a16:creationId xmlns:a16="http://schemas.microsoft.com/office/drawing/2014/main" id="{00000000-0008-0000-0700-00004F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110677</xdr:rowOff>
    </xdr:from>
    <xdr:to>
      <xdr:col>54</xdr:col>
      <xdr:colOff>189865</xdr:colOff>
      <xdr:row>58</xdr:row>
      <xdr:rowOff>134826</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flipV="1">
          <a:off x="10475595" y="8683177"/>
          <a:ext cx="1270" cy="13957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138653</xdr:rowOff>
    </xdr:from>
    <xdr:ext cx="378565" cy="259045"/>
    <xdr:sp macro="" textlink="">
      <xdr:nvSpPr>
        <xdr:cNvPr id="337" name="農林水産業費最小値テキスト">
          <a:extLst>
            <a:ext uri="{FF2B5EF4-FFF2-40B4-BE49-F238E27FC236}">
              <a16:creationId xmlns:a16="http://schemas.microsoft.com/office/drawing/2014/main" id="{00000000-0008-0000-0700-000051010000}"/>
            </a:ext>
          </a:extLst>
        </xdr:cNvPr>
        <xdr:cNvSpPr txBox="1"/>
      </xdr:nvSpPr>
      <xdr:spPr>
        <a:xfrm>
          <a:off x="10528300" y="100827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134826</xdr:rowOff>
    </xdr:from>
    <xdr:to>
      <xdr:col>55</xdr:col>
      <xdr:colOff>88900</xdr:colOff>
      <xdr:row>58</xdr:row>
      <xdr:rowOff>134826</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10388600" y="100789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57354</xdr:rowOff>
    </xdr:from>
    <xdr:ext cx="599010" cy="259045"/>
    <xdr:sp macro="" textlink="">
      <xdr:nvSpPr>
        <xdr:cNvPr id="339" name="農林水産業費最大値テキスト">
          <a:extLst>
            <a:ext uri="{FF2B5EF4-FFF2-40B4-BE49-F238E27FC236}">
              <a16:creationId xmlns:a16="http://schemas.microsoft.com/office/drawing/2014/main" id="{00000000-0008-0000-0700-000053010000}"/>
            </a:ext>
          </a:extLst>
        </xdr:cNvPr>
        <xdr:cNvSpPr txBox="1"/>
      </xdr:nvSpPr>
      <xdr:spPr>
        <a:xfrm>
          <a:off x="10528300" y="84584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153,174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110677</xdr:rowOff>
    </xdr:from>
    <xdr:to>
      <xdr:col>55</xdr:col>
      <xdr:colOff>88900</xdr:colOff>
      <xdr:row>50</xdr:row>
      <xdr:rowOff>110677</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10388600" y="86831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64390</xdr:rowOff>
    </xdr:from>
    <xdr:to>
      <xdr:col>55</xdr:col>
      <xdr:colOff>0</xdr:colOff>
      <xdr:row>58</xdr:row>
      <xdr:rowOff>69200</xdr:rowOff>
    </xdr:to>
    <xdr:cxnSp macro="">
      <xdr:nvCxnSpPr>
        <xdr:cNvPr id="341" name="直線コネクタ 340">
          <a:extLst>
            <a:ext uri="{FF2B5EF4-FFF2-40B4-BE49-F238E27FC236}">
              <a16:creationId xmlns:a16="http://schemas.microsoft.com/office/drawing/2014/main" id="{00000000-0008-0000-0700-000055010000}"/>
            </a:ext>
          </a:extLst>
        </xdr:cNvPr>
        <xdr:cNvCxnSpPr/>
      </xdr:nvCxnSpPr>
      <xdr:spPr>
        <a:xfrm>
          <a:off x="9639300" y="10008490"/>
          <a:ext cx="838200" cy="4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166952</xdr:rowOff>
    </xdr:from>
    <xdr:ext cx="534377" cy="259045"/>
    <xdr:sp macro="" textlink="">
      <xdr:nvSpPr>
        <xdr:cNvPr id="342" name="農林水産業費平均値テキスト">
          <a:extLst>
            <a:ext uri="{FF2B5EF4-FFF2-40B4-BE49-F238E27FC236}">
              <a16:creationId xmlns:a16="http://schemas.microsoft.com/office/drawing/2014/main" id="{00000000-0008-0000-0700-000056010000}"/>
            </a:ext>
          </a:extLst>
        </xdr:cNvPr>
        <xdr:cNvSpPr txBox="1"/>
      </xdr:nvSpPr>
      <xdr:spPr>
        <a:xfrm>
          <a:off x="10528300" y="976815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144075</xdr:rowOff>
    </xdr:from>
    <xdr:to>
      <xdr:col>55</xdr:col>
      <xdr:colOff>50800</xdr:colOff>
      <xdr:row>58</xdr:row>
      <xdr:rowOff>74225</xdr:rowOff>
    </xdr:to>
    <xdr:sp macro="" textlink="">
      <xdr:nvSpPr>
        <xdr:cNvPr id="343" name="フローチャート: 判断 342">
          <a:extLst>
            <a:ext uri="{FF2B5EF4-FFF2-40B4-BE49-F238E27FC236}">
              <a16:creationId xmlns:a16="http://schemas.microsoft.com/office/drawing/2014/main" id="{00000000-0008-0000-0700-000057010000}"/>
            </a:ext>
          </a:extLst>
        </xdr:cNvPr>
        <xdr:cNvSpPr/>
      </xdr:nvSpPr>
      <xdr:spPr>
        <a:xfrm>
          <a:off x="10426700" y="9916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64390</xdr:rowOff>
    </xdr:from>
    <xdr:to>
      <xdr:col>50</xdr:col>
      <xdr:colOff>114300</xdr:colOff>
      <xdr:row>58</xdr:row>
      <xdr:rowOff>76112</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flipV="1">
          <a:off x="8750300" y="10008490"/>
          <a:ext cx="889000" cy="11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136339</xdr:rowOff>
    </xdr:from>
    <xdr:to>
      <xdr:col>50</xdr:col>
      <xdr:colOff>165100</xdr:colOff>
      <xdr:row>58</xdr:row>
      <xdr:rowOff>66489</xdr:rowOff>
    </xdr:to>
    <xdr:sp macro="" textlink="">
      <xdr:nvSpPr>
        <xdr:cNvPr id="345" name="フローチャート: 判断 344">
          <a:extLst>
            <a:ext uri="{FF2B5EF4-FFF2-40B4-BE49-F238E27FC236}">
              <a16:creationId xmlns:a16="http://schemas.microsoft.com/office/drawing/2014/main" id="{00000000-0008-0000-0700-000059010000}"/>
            </a:ext>
          </a:extLst>
        </xdr:cNvPr>
        <xdr:cNvSpPr/>
      </xdr:nvSpPr>
      <xdr:spPr>
        <a:xfrm>
          <a:off x="9588500" y="9908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83016</xdr:rowOff>
    </xdr:from>
    <xdr:ext cx="534377" cy="259045"/>
    <xdr:sp macro="" textlink="">
      <xdr:nvSpPr>
        <xdr:cNvPr id="346" name="テキスト ボックス 345">
          <a:extLst>
            <a:ext uri="{FF2B5EF4-FFF2-40B4-BE49-F238E27FC236}">
              <a16:creationId xmlns:a16="http://schemas.microsoft.com/office/drawing/2014/main" id="{00000000-0008-0000-0700-00005A010000}"/>
            </a:ext>
          </a:extLst>
        </xdr:cNvPr>
        <xdr:cNvSpPr txBox="1"/>
      </xdr:nvSpPr>
      <xdr:spPr>
        <a:xfrm>
          <a:off x="9372111" y="9684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65688</xdr:rowOff>
    </xdr:from>
    <xdr:to>
      <xdr:col>45</xdr:col>
      <xdr:colOff>177800</xdr:colOff>
      <xdr:row>58</xdr:row>
      <xdr:rowOff>76112</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7861300" y="10009788"/>
          <a:ext cx="889000" cy="104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143463</xdr:rowOff>
    </xdr:from>
    <xdr:to>
      <xdr:col>46</xdr:col>
      <xdr:colOff>38100</xdr:colOff>
      <xdr:row>58</xdr:row>
      <xdr:rowOff>73613</xdr:rowOff>
    </xdr:to>
    <xdr:sp macro="" textlink="">
      <xdr:nvSpPr>
        <xdr:cNvPr id="348" name="フローチャート: 判断 347">
          <a:extLst>
            <a:ext uri="{FF2B5EF4-FFF2-40B4-BE49-F238E27FC236}">
              <a16:creationId xmlns:a16="http://schemas.microsoft.com/office/drawing/2014/main" id="{00000000-0008-0000-0700-00005C010000}"/>
            </a:ext>
          </a:extLst>
        </xdr:cNvPr>
        <xdr:cNvSpPr/>
      </xdr:nvSpPr>
      <xdr:spPr>
        <a:xfrm>
          <a:off x="8699500" y="9916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90140</xdr:rowOff>
    </xdr:from>
    <xdr:ext cx="534377" cy="259045"/>
    <xdr:sp macro="" textlink="">
      <xdr:nvSpPr>
        <xdr:cNvPr id="349" name="テキスト ボックス 348">
          <a:extLst>
            <a:ext uri="{FF2B5EF4-FFF2-40B4-BE49-F238E27FC236}">
              <a16:creationId xmlns:a16="http://schemas.microsoft.com/office/drawing/2014/main" id="{00000000-0008-0000-0700-00005D010000}"/>
            </a:ext>
          </a:extLst>
        </xdr:cNvPr>
        <xdr:cNvSpPr txBox="1"/>
      </xdr:nvSpPr>
      <xdr:spPr>
        <a:xfrm>
          <a:off x="8483111" y="9691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63933</xdr:rowOff>
    </xdr:from>
    <xdr:to>
      <xdr:col>41</xdr:col>
      <xdr:colOff>50800</xdr:colOff>
      <xdr:row>58</xdr:row>
      <xdr:rowOff>65688</xdr:rowOff>
    </xdr:to>
    <xdr:cxnSp macro="">
      <xdr:nvCxnSpPr>
        <xdr:cNvPr id="350" name="直線コネクタ 349">
          <a:extLst>
            <a:ext uri="{FF2B5EF4-FFF2-40B4-BE49-F238E27FC236}">
              <a16:creationId xmlns:a16="http://schemas.microsoft.com/office/drawing/2014/main" id="{00000000-0008-0000-0700-00005E010000}"/>
            </a:ext>
          </a:extLst>
        </xdr:cNvPr>
        <xdr:cNvCxnSpPr/>
      </xdr:nvCxnSpPr>
      <xdr:spPr>
        <a:xfrm>
          <a:off x="6972300" y="10008033"/>
          <a:ext cx="889000" cy="1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145455</xdr:rowOff>
    </xdr:from>
    <xdr:to>
      <xdr:col>41</xdr:col>
      <xdr:colOff>101600</xdr:colOff>
      <xdr:row>58</xdr:row>
      <xdr:rowOff>75605</xdr:rowOff>
    </xdr:to>
    <xdr:sp macro="" textlink="">
      <xdr:nvSpPr>
        <xdr:cNvPr id="351" name="フローチャート: 判断 350">
          <a:extLst>
            <a:ext uri="{FF2B5EF4-FFF2-40B4-BE49-F238E27FC236}">
              <a16:creationId xmlns:a16="http://schemas.microsoft.com/office/drawing/2014/main" id="{00000000-0008-0000-0700-00005F010000}"/>
            </a:ext>
          </a:extLst>
        </xdr:cNvPr>
        <xdr:cNvSpPr/>
      </xdr:nvSpPr>
      <xdr:spPr>
        <a:xfrm>
          <a:off x="7810500" y="991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92132</xdr:rowOff>
    </xdr:from>
    <xdr:ext cx="534377" cy="259045"/>
    <xdr:sp macro="" textlink="">
      <xdr:nvSpPr>
        <xdr:cNvPr id="352" name="テキスト ボックス 351">
          <a:extLst>
            <a:ext uri="{FF2B5EF4-FFF2-40B4-BE49-F238E27FC236}">
              <a16:creationId xmlns:a16="http://schemas.microsoft.com/office/drawing/2014/main" id="{00000000-0008-0000-0700-000060010000}"/>
            </a:ext>
          </a:extLst>
        </xdr:cNvPr>
        <xdr:cNvSpPr txBox="1"/>
      </xdr:nvSpPr>
      <xdr:spPr>
        <a:xfrm>
          <a:off x="7594111" y="9693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142786</xdr:rowOff>
    </xdr:from>
    <xdr:to>
      <xdr:col>36</xdr:col>
      <xdr:colOff>165100</xdr:colOff>
      <xdr:row>58</xdr:row>
      <xdr:rowOff>72936</xdr:rowOff>
    </xdr:to>
    <xdr:sp macro="" textlink="">
      <xdr:nvSpPr>
        <xdr:cNvPr id="353" name="フローチャート: 判断 352">
          <a:extLst>
            <a:ext uri="{FF2B5EF4-FFF2-40B4-BE49-F238E27FC236}">
              <a16:creationId xmlns:a16="http://schemas.microsoft.com/office/drawing/2014/main" id="{00000000-0008-0000-0700-000061010000}"/>
            </a:ext>
          </a:extLst>
        </xdr:cNvPr>
        <xdr:cNvSpPr/>
      </xdr:nvSpPr>
      <xdr:spPr>
        <a:xfrm>
          <a:off x="6921500" y="9915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89463</xdr:rowOff>
    </xdr:from>
    <xdr:ext cx="534377"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6705111" y="9690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5" name="テキスト ボックス 354">
          <a:extLst>
            <a:ext uri="{FF2B5EF4-FFF2-40B4-BE49-F238E27FC236}">
              <a16:creationId xmlns:a16="http://schemas.microsoft.com/office/drawing/2014/main" id="{00000000-0008-0000-0700-000063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18400</xdr:rowOff>
    </xdr:from>
    <xdr:to>
      <xdr:col>55</xdr:col>
      <xdr:colOff>50800</xdr:colOff>
      <xdr:row>58</xdr:row>
      <xdr:rowOff>120000</xdr:rowOff>
    </xdr:to>
    <xdr:sp macro="" textlink="">
      <xdr:nvSpPr>
        <xdr:cNvPr id="360" name="楕円 359">
          <a:extLst>
            <a:ext uri="{FF2B5EF4-FFF2-40B4-BE49-F238E27FC236}">
              <a16:creationId xmlns:a16="http://schemas.microsoft.com/office/drawing/2014/main" id="{00000000-0008-0000-0700-000068010000}"/>
            </a:ext>
          </a:extLst>
        </xdr:cNvPr>
        <xdr:cNvSpPr/>
      </xdr:nvSpPr>
      <xdr:spPr>
        <a:xfrm>
          <a:off x="10426700" y="9962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122502</xdr:rowOff>
    </xdr:from>
    <xdr:ext cx="469744" cy="259045"/>
    <xdr:sp macro="" textlink="">
      <xdr:nvSpPr>
        <xdr:cNvPr id="361" name="農林水産業費該当値テキスト">
          <a:extLst>
            <a:ext uri="{FF2B5EF4-FFF2-40B4-BE49-F238E27FC236}">
              <a16:creationId xmlns:a16="http://schemas.microsoft.com/office/drawing/2014/main" id="{00000000-0008-0000-0700-000069010000}"/>
            </a:ext>
          </a:extLst>
        </xdr:cNvPr>
        <xdr:cNvSpPr txBox="1"/>
      </xdr:nvSpPr>
      <xdr:spPr>
        <a:xfrm>
          <a:off x="10528300" y="9895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13590</xdr:rowOff>
    </xdr:from>
    <xdr:to>
      <xdr:col>50</xdr:col>
      <xdr:colOff>165100</xdr:colOff>
      <xdr:row>58</xdr:row>
      <xdr:rowOff>115190</xdr:rowOff>
    </xdr:to>
    <xdr:sp macro="" textlink="">
      <xdr:nvSpPr>
        <xdr:cNvPr id="362" name="楕円 361">
          <a:extLst>
            <a:ext uri="{FF2B5EF4-FFF2-40B4-BE49-F238E27FC236}">
              <a16:creationId xmlns:a16="http://schemas.microsoft.com/office/drawing/2014/main" id="{00000000-0008-0000-0700-00006A010000}"/>
            </a:ext>
          </a:extLst>
        </xdr:cNvPr>
        <xdr:cNvSpPr/>
      </xdr:nvSpPr>
      <xdr:spPr>
        <a:xfrm>
          <a:off x="9588500" y="9957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58</xdr:row>
      <xdr:rowOff>106317</xdr:rowOff>
    </xdr:from>
    <xdr:ext cx="469744"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9404428" y="10050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25312</xdr:rowOff>
    </xdr:from>
    <xdr:to>
      <xdr:col>46</xdr:col>
      <xdr:colOff>38100</xdr:colOff>
      <xdr:row>58</xdr:row>
      <xdr:rowOff>126912</xdr:rowOff>
    </xdr:to>
    <xdr:sp macro="" textlink="">
      <xdr:nvSpPr>
        <xdr:cNvPr id="364" name="楕円 363">
          <a:extLst>
            <a:ext uri="{FF2B5EF4-FFF2-40B4-BE49-F238E27FC236}">
              <a16:creationId xmlns:a16="http://schemas.microsoft.com/office/drawing/2014/main" id="{00000000-0008-0000-0700-00006C010000}"/>
            </a:ext>
          </a:extLst>
        </xdr:cNvPr>
        <xdr:cNvSpPr/>
      </xdr:nvSpPr>
      <xdr:spPr>
        <a:xfrm>
          <a:off x="8699500" y="9969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58</xdr:row>
      <xdr:rowOff>118039</xdr:rowOff>
    </xdr:from>
    <xdr:ext cx="469744"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8515428" y="100621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14888</xdr:rowOff>
    </xdr:from>
    <xdr:to>
      <xdr:col>41</xdr:col>
      <xdr:colOff>101600</xdr:colOff>
      <xdr:row>58</xdr:row>
      <xdr:rowOff>116488</xdr:rowOff>
    </xdr:to>
    <xdr:sp macro="" textlink="">
      <xdr:nvSpPr>
        <xdr:cNvPr id="366" name="楕円 365">
          <a:extLst>
            <a:ext uri="{FF2B5EF4-FFF2-40B4-BE49-F238E27FC236}">
              <a16:creationId xmlns:a16="http://schemas.microsoft.com/office/drawing/2014/main" id="{00000000-0008-0000-0700-00006E010000}"/>
            </a:ext>
          </a:extLst>
        </xdr:cNvPr>
        <xdr:cNvSpPr/>
      </xdr:nvSpPr>
      <xdr:spPr>
        <a:xfrm>
          <a:off x="7810500" y="9958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58</xdr:row>
      <xdr:rowOff>107615</xdr:rowOff>
    </xdr:from>
    <xdr:ext cx="469744"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7626428" y="100517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13133</xdr:rowOff>
    </xdr:from>
    <xdr:to>
      <xdr:col>36</xdr:col>
      <xdr:colOff>165100</xdr:colOff>
      <xdr:row>58</xdr:row>
      <xdr:rowOff>114733</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6921500" y="9957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58</xdr:row>
      <xdr:rowOff>105860</xdr:rowOff>
    </xdr:from>
    <xdr:ext cx="469744"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6737428" y="100499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0" name="正方形/長方形 369">
          <a:extLst>
            <a:ext uri="{FF2B5EF4-FFF2-40B4-BE49-F238E27FC236}">
              <a16:creationId xmlns:a16="http://schemas.microsoft.com/office/drawing/2014/main" id="{00000000-0008-0000-0700-000072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1" name="正方形/長方形 370">
          <a:extLst>
            <a:ext uri="{FF2B5EF4-FFF2-40B4-BE49-F238E27FC236}">
              <a16:creationId xmlns:a16="http://schemas.microsoft.com/office/drawing/2014/main" id="{00000000-0008-0000-0700-000073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2" name="正方形/長方形 371">
          <a:extLst>
            <a:ext uri="{FF2B5EF4-FFF2-40B4-BE49-F238E27FC236}">
              <a16:creationId xmlns:a16="http://schemas.microsoft.com/office/drawing/2014/main" id="{00000000-0008-0000-0700-000074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3" name="正方形/長方形 372">
          <a:extLst>
            <a:ext uri="{FF2B5EF4-FFF2-40B4-BE49-F238E27FC236}">
              <a16:creationId xmlns:a16="http://schemas.microsoft.com/office/drawing/2014/main" id="{00000000-0008-0000-0700-000075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4" name="正方形/長方形 373">
          <a:extLst>
            <a:ext uri="{FF2B5EF4-FFF2-40B4-BE49-F238E27FC236}">
              <a16:creationId xmlns:a16="http://schemas.microsoft.com/office/drawing/2014/main" id="{00000000-0008-0000-0700-000076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8" name="テキスト ボックス 377">
          <a:extLst>
            <a:ext uri="{FF2B5EF4-FFF2-40B4-BE49-F238E27FC236}">
              <a16:creationId xmlns:a16="http://schemas.microsoft.com/office/drawing/2014/main" id="{00000000-0008-0000-0700-00007A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9" name="直線コネクタ 378">
          <a:extLst>
            <a:ext uri="{FF2B5EF4-FFF2-40B4-BE49-F238E27FC236}">
              <a16:creationId xmlns:a16="http://schemas.microsoft.com/office/drawing/2014/main" id="{00000000-0008-0000-0700-00007B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0" name="直線コネクタ 379">
          <a:extLst>
            <a:ext uri="{FF2B5EF4-FFF2-40B4-BE49-F238E27FC236}">
              <a16:creationId xmlns:a16="http://schemas.microsoft.com/office/drawing/2014/main" id="{00000000-0008-0000-0700-00007C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1" name="テキスト ボックス 380">
          <a:extLst>
            <a:ext uri="{FF2B5EF4-FFF2-40B4-BE49-F238E27FC236}">
              <a16:creationId xmlns:a16="http://schemas.microsoft.com/office/drawing/2014/main" id="{00000000-0008-0000-0700-00007D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2" name="直線コネクタ 381">
          <a:extLst>
            <a:ext uri="{FF2B5EF4-FFF2-40B4-BE49-F238E27FC236}">
              <a16:creationId xmlns:a16="http://schemas.microsoft.com/office/drawing/2014/main" id="{00000000-0008-0000-0700-00007E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83" name="テキスト ボックス 382">
          <a:extLst>
            <a:ext uri="{FF2B5EF4-FFF2-40B4-BE49-F238E27FC236}">
              <a16:creationId xmlns:a16="http://schemas.microsoft.com/office/drawing/2014/main" id="{00000000-0008-0000-0700-00007F010000}"/>
            </a:ext>
          </a:extLst>
        </xdr:cNvPr>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0" name="商工費グラフ枠">
          <a:extLst>
            <a:ext uri="{FF2B5EF4-FFF2-40B4-BE49-F238E27FC236}">
              <a16:creationId xmlns:a16="http://schemas.microsoft.com/office/drawing/2014/main" id="{00000000-0008-0000-0700-000086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90780</xdr:rowOff>
    </xdr:from>
    <xdr:to>
      <xdr:col>54</xdr:col>
      <xdr:colOff>189865</xdr:colOff>
      <xdr:row>78</xdr:row>
      <xdr:rowOff>97867</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flipV="1">
          <a:off x="10475595" y="12092280"/>
          <a:ext cx="1270" cy="13786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101694</xdr:rowOff>
    </xdr:from>
    <xdr:ext cx="469744" cy="259045"/>
    <xdr:sp macro="" textlink="">
      <xdr:nvSpPr>
        <xdr:cNvPr id="392" name="商工費最小値テキスト">
          <a:extLst>
            <a:ext uri="{FF2B5EF4-FFF2-40B4-BE49-F238E27FC236}">
              <a16:creationId xmlns:a16="http://schemas.microsoft.com/office/drawing/2014/main" id="{00000000-0008-0000-0700-000088010000}"/>
            </a:ext>
          </a:extLst>
        </xdr:cNvPr>
        <xdr:cNvSpPr txBox="1"/>
      </xdr:nvSpPr>
      <xdr:spPr>
        <a:xfrm>
          <a:off x="10528300" y="134747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97867</xdr:rowOff>
    </xdr:from>
    <xdr:to>
      <xdr:col>55</xdr:col>
      <xdr:colOff>88900</xdr:colOff>
      <xdr:row>78</xdr:row>
      <xdr:rowOff>97867</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10388600" y="134709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37457</xdr:rowOff>
    </xdr:from>
    <xdr:ext cx="534377" cy="259045"/>
    <xdr:sp macro="" textlink="">
      <xdr:nvSpPr>
        <xdr:cNvPr id="394" name="商工費最大値テキスト">
          <a:extLst>
            <a:ext uri="{FF2B5EF4-FFF2-40B4-BE49-F238E27FC236}">
              <a16:creationId xmlns:a16="http://schemas.microsoft.com/office/drawing/2014/main" id="{00000000-0008-0000-0700-00008A010000}"/>
            </a:ext>
          </a:extLst>
        </xdr:cNvPr>
        <xdr:cNvSpPr txBox="1"/>
      </xdr:nvSpPr>
      <xdr:spPr>
        <a:xfrm>
          <a:off x="10528300" y="118675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62,140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90780</xdr:rowOff>
    </xdr:from>
    <xdr:to>
      <xdr:col>55</xdr:col>
      <xdr:colOff>88900</xdr:colOff>
      <xdr:row>70</xdr:row>
      <xdr:rowOff>90780</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10388600" y="12092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5626</xdr:rowOff>
    </xdr:from>
    <xdr:to>
      <xdr:col>55</xdr:col>
      <xdr:colOff>0</xdr:colOff>
      <xdr:row>78</xdr:row>
      <xdr:rowOff>69062</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flipV="1">
          <a:off x="9639300" y="13207276"/>
          <a:ext cx="838200" cy="234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23972</xdr:rowOff>
    </xdr:from>
    <xdr:ext cx="534377" cy="259045"/>
    <xdr:sp macro="" textlink="">
      <xdr:nvSpPr>
        <xdr:cNvPr id="397" name="商工費平均値テキスト">
          <a:extLst>
            <a:ext uri="{FF2B5EF4-FFF2-40B4-BE49-F238E27FC236}">
              <a16:creationId xmlns:a16="http://schemas.microsoft.com/office/drawing/2014/main" id="{00000000-0008-0000-0700-00008D010000}"/>
            </a:ext>
          </a:extLst>
        </xdr:cNvPr>
        <xdr:cNvSpPr txBox="1"/>
      </xdr:nvSpPr>
      <xdr:spPr>
        <a:xfrm>
          <a:off x="10528300" y="128827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18,841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1095</xdr:rowOff>
    </xdr:from>
    <xdr:to>
      <xdr:col>55</xdr:col>
      <xdr:colOff>50800</xdr:colOff>
      <xdr:row>76</xdr:row>
      <xdr:rowOff>102695</xdr:rowOff>
    </xdr:to>
    <xdr:sp macro="" textlink="">
      <xdr:nvSpPr>
        <xdr:cNvPr id="398" name="フローチャート: 判断 397">
          <a:extLst>
            <a:ext uri="{FF2B5EF4-FFF2-40B4-BE49-F238E27FC236}">
              <a16:creationId xmlns:a16="http://schemas.microsoft.com/office/drawing/2014/main" id="{00000000-0008-0000-0700-00008E010000}"/>
            </a:ext>
          </a:extLst>
        </xdr:cNvPr>
        <xdr:cNvSpPr/>
      </xdr:nvSpPr>
      <xdr:spPr>
        <a:xfrm>
          <a:off x="10426700" y="13031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69062</xdr:rowOff>
    </xdr:from>
    <xdr:to>
      <xdr:col>50</xdr:col>
      <xdr:colOff>114300</xdr:colOff>
      <xdr:row>78</xdr:row>
      <xdr:rowOff>76355</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flipV="1">
          <a:off x="8750300" y="13442162"/>
          <a:ext cx="889000" cy="7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152177</xdr:rowOff>
    </xdr:from>
    <xdr:to>
      <xdr:col>50</xdr:col>
      <xdr:colOff>165100</xdr:colOff>
      <xdr:row>77</xdr:row>
      <xdr:rowOff>82327</xdr:rowOff>
    </xdr:to>
    <xdr:sp macro="" textlink="">
      <xdr:nvSpPr>
        <xdr:cNvPr id="400" name="フローチャート: 判断 399">
          <a:extLst>
            <a:ext uri="{FF2B5EF4-FFF2-40B4-BE49-F238E27FC236}">
              <a16:creationId xmlns:a16="http://schemas.microsoft.com/office/drawing/2014/main" id="{00000000-0008-0000-0700-000090010000}"/>
            </a:ext>
          </a:extLst>
        </xdr:cNvPr>
        <xdr:cNvSpPr/>
      </xdr:nvSpPr>
      <xdr:spPr>
        <a:xfrm>
          <a:off x="9588500" y="13182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98854</xdr:rowOff>
    </xdr:from>
    <xdr:ext cx="534377" cy="259045"/>
    <xdr:sp macro="" textlink="">
      <xdr:nvSpPr>
        <xdr:cNvPr id="401" name="テキスト ボックス 400">
          <a:extLst>
            <a:ext uri="{FF2B5EF4-FFF2-40B4-BE49-F238E27FC236}">
              <a16:creationId xmlns:a16="http://schemas.microsoft.com/office/drawing/2014/main" id="{00000000-0008-0000-0700-000091010000}"/>
            </a:ext>
          </a:extLst>
        </xdr:cNvPr>
        <xdr:cNvSpPr txBox="1"/>
      </xdr:nvSpPr>
      <xdr:spPr>
        <a:xfrm>
          <a:off x="9372111" y="12957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53358</xdr:rowOff>
    </xdr:from>
    <xdr:to>
      <xdr:col>45</xdr:col>
      <xdr:colOff>177800</xdr:colOff>
      <xdr:row>78</xdr:row>
      <xdr:rowOff>76355</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a:off x="7861300" y="13426458"/>
          <a:ext cx="889000" cy="22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167287</xdr:rowOff>
    </xdr:from>
    <xdr:to>
      <xdr:col>46</xdr:col>
      <xdr:colOff>38100</xdr:colOff>
      <xdr:row>77</xdr:row>
      <xdr:rowOff>97437</xdr:rowOff>
    </xdr:to>
    <xdr:sp macro="" textlink="">
      <xdr:nvSpPr>
        <xdr:cNvPr id="403" name="フローチャート: 判断 402">
          <a:extLst>
            <a:ext uri="{FF2B5EF4-FFF2-40B4-BE49-F238E27FC236}">
              <a16:creationId xmlns:a16="http://schemas.microsoft.com/office/drawing/2014/main" id="{00000000-0008-0000-0700-000093010000}"/>
            </a:ext>
          </a:extLst>
        </xdr:cNvPr>
        <xdr:cNvSpPr/>
      </xdr:nvSpPr>
      <xdr:spPr>
        <a:xfrm>
          <a:off x="8699500" y="13197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113964</xdr:rowOff>
    </xdr:from>
    <xdr:ext cx="534377" cy="259045"/>
    <xdr:sp macro="" textlink="">
      <xdr:nvSpPr>
        <xdr:cNvPr id="404" name="テキスト ボックス 403">
          <a:extLst>
            <a:ext uri="{FF2B5EF4-FFF2-40B4-BE49-F238E27FC236}">
              <a16:creationId xmlns:a16="http://schemas.microsoft.com/office/drawing/2014/main" id="{00000000-0008-0000-0700-000094010000}"/>
            </a:ext>
          </a:extLst>
        </xdr:cNvPr>
        <xdr:cNvSpPr txBox="1"/>
      </xdr:nvSpPr>
      <xdr:spPr>
        <a:xfrm>
          <a:off x="8483111" y="12972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24532</xdr:rowOff>
    </xdr:from>
    <xdr:to>
      <xdr:col>41</xdr:col>
      <xdr:colOff>50800</xdr:colOff>
      <xdr:row>78</xdr:row>
      <xdr:rowOff>53358</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a:off x="6972300" y="13397632"/>
          <a:ext cx="889000" cy="28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156063</xdr:rowOff>
    </xdr:from>
    <xdr:to>
      <xdr:col>41</xdr:col>
      <xdr:colOff>101600</xdr:colOff>
      <xdr:row>77</xdr:row>
      <xdr:rowOff>86213</xdr:rowOff>
    </xdr:to>
    <xdr:sp macro="" textlink="">
      <xdr:nvSpPr>
        <xdr:cNvPr id="406" name="フローチャート: 判断 405">
          <a:extLst>
            <a:ext uri="{FF2B5EF4-FFF2-40B4-BE49-F238E27FC236}">
              <a16:creationId xmlns:a16="http://schemas.microsoft.com/office/drawing/2014/main" id="{00000000-0008-0000-0700-000096010000}"/>
            </a:ext>
          </a:extLst>
        </xdr:cNvPr>
        <xdr:cNvSpPr/>
      </xdr:nvSpPr>
      <xdr:spPr>
        <a:xfrm>
          <a:off x="7810500" y="13186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102740</xdr:rowOff>
    </xdr:from>
    <xdr:ext cx="534377" cy="259045"/>
    <xdr:sp macro="" textlink="">
      <xdr:nvSpPr>
        <xdr:cNvPr id="407" name="テキスト ボックス 406">
          <a:extLst>
            <a:ext uri="{FF2B5EF4-FFF2-40B4-BE49-F238E27FC236}">
              <a16:creationId xmlns:a16="http://schemas.microsoft.com/office/drawing/2014/main" id="{00000000-0008-0000-0700-000097010000}"/>
            </a:ext>
          </a:extLst>
        </xdr:cNvPr>
        <xdr:cNvSpPr txBox="1"/>
      </xdr:nvSpPr>
      <xdr:spPr>
        <a:xfrm>
          <a:off x="7594111" y="12961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137020</xdr:rowOff>
    </xdr:from>
    <xdr:to>
      <xdr:col>36</xdr:col>
      <xdr:colOff>165100</xdr:colOff>
      <xdr:row>77</xdr:row>
      <xdr:rowOff>67170</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6921500" y="13167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83697</xdr:rowOff>
    </xdr:from>
    <xdr:ext cx="534377" cy="259045"/>
    <xdr:sp macro="" textlink="">
      <xdr:nvSpPr>
        <xdr:cNvPr id="409" name="テキスト ボックス 408">
          <a:extLst>
            <a:ext uri="{FF2B5EF4-FFF2-40B4-BE49-F238E27FC236}">
              <a16:creationId xmlns:a16="http://schemas.microsoft.com/office/drawing/2014/main" id="{00000000-0008-0000-0700-000099010000}"/>
            </a:ext>
          </a:extLst>
        </xdr:cNvPr>
        <xdr:cNvSpPr txBox="1"/>
      </xdr:nvSpPr>
      <xdr:spPr>
        <a:xfrm>
          <a:off x="6705111" y="12942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0" name="テキスト ボックス 409">
          <a:extLst>
            <a:ext uri="{FF2B5EF4-FFF2-40B4-BE49-F238E27FC236}">
              <a16:creationId xmlns:a16="http://schemas.microsoft.com/office/drawing/2014/main" id="{00000000-0008-0000-0700-00009A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126276</xdr:rowOff>
    </xdr:from>
    <xdr:to>
      <xdr:col>55</xdr:col>
      <xdr:colOff>50800</xdr:colOff>
      <xdr:row>77</xdr:row>
      <xdr:rowOff>56426</xdr:rowOff>
    </xdr:to>
    <xdr:sp macro="" textlink="">
      <xdr:nvSpPr>
        <xdr:cNvPr id="415" name="楕円 414">
          <a:extLst>
            <a:ext uri="{FF2B5EF4-FFF2-40B4-BE49-F238E27FC236}">
              <a16:creationId xmlns:a16="http://schemas.microsoft.com/office/drawing/2014/main" id="{00000000-0008-0000-0700-00009F010000}"/>
            </a:ext>
          </a:extLst>
        </xdr:cNvPr>
        <xdr:cNvSpPr/>
      </xdr:nvSpPr>
      <xdr:spPr>
        <a:xfrm>
          <a:off x="10426700" y="13156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104703</xdr:rowOff>
    </xdr:from>
    <xdr:ext cx="534377" cy="259045"/>
    <xdr:sp macro="" textlink="">
      <xdr:nvSpPr>
        <xdr:cNvPr id="416" name="商工費該当値テキスト">
          <a:extLst>
            <a:ext uri="{FF2B5EF4-FFF2-40B4-BE49-F238E27FC236}">
              <a16:creationId xmlns:a16="http://schemas.microsoft.com/office/drawing/2014/main" id="{00000000-0008-0000-0700-0000A0010000}"/>
            </a:ext>
          </a:extLst>
        </xdr:cNvPr>
        <xdr:cNvSpPr txBox="1"/>
      </xdr:nvSpPr>
      <xdr:spPr>
        <a:xfrm>
          <a:off x="10528300" y="13134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18262</xdr:rowOff>
    </xdr:from>
    <xdr:to>
      <xdr:col>50</xdr:col>
      <xdr:colOff>165100</xdr:colOff>
      <xdr:row>78</xdr:row>
      <xdr:rowOff>119862</xdr:rowOff>
    </xdr:to>
    <xdr:sp macro="" textlink="">
      <xdr:nvSpPr>
        <xdr:cNvPr id="417" name="楕円 416">
          <a:extLst>
            <a:ext uri="{FF2B5EF4-FFF2-40B4-BE49-F238E27FC236}">
              <a16:creationId xmlns:a16="http://schemas.microsoft.com/office/drawing/2014/main" id="{00000000-0008-0000-0700-0000A1010000}"/>
            </a:ext>
          </a:extLst>
        </xdr:cNvPr>
        <xdr:cNvSpPr/>
      </xdr:nvSpPr>
      <xdr:spPr>
        <a:xfrm>
          <a:off x="9588500" y="13391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110989</xdr:rowOff>
    </xdr:from>
    <xdr:ext cx="469744"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9404428" y="134840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25555</xdr:rowOff>
    </xdr:from>
    <xdr:to>
      <xdr:col>46</xdr:col>
      <xdr:colOff>38100</xdr:colOff>
      <xdr:row>78</xdr:row>
      <xdr:rowOff>127155</xdr:rowOff>
    </xdr:to>
    <xdr:sp macro="" textlink="">
      <xdr:nvSpPr>
        <xdr:cNvPr id="419" name="楕円 418">
          <a:extLst>
            <a:ext uri="{FF2B5EF4-FFF2-40B4-BE49-F238E27FC236}">
              <a16:creationId xmlns:a16="http://schemas.microsoft.com/office/drawing/2014/main" id="{00000000-0008-0000-0700-0000A3010000}"/>
            </a:ext>
          </a:extLst>
        </xdr:cNvPr>
        <xdr:cNvSpPr/>
      </xdr:nvSpPr>
      <xdr:spPr>
        <a:xfrm>
          <a:off x="8699500" y="13398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118282</xdr:rowOff>
    </xdr:from>
    <xdr:ext cx="469744"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8515428" y="134913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2558</xdr:rowOff>
    </xdr:from>
    <xdr:to>
      <xdr:col>41</xdr:col>
      <xdr:colOff>101600</xdr:colOff>
      <xdr:row>78</xdr:row>
      <xdr:rowOff>104158</xdr:rowOff>
    </xdr:to>
    <xdr:sp macro="" textlink="">
      <xdr:nvSpPr>
        <xdr:cNvPr id="421" name="楕円 420">
          <a:extLst>
            <a:ext uri="{FF2B5EF4-FFF2-40B4-BE49-F238E27FC236}">
              <a16:creationId xmlns:a16="http://schemas.microsoft.com/office/drawing/2014/main" id="{00000000-0008-0000-0700-0000A5010000}"/>
            </a:ext>
          </a:extLst>
        </xdr:cNvPr>
        <xdr:cNvSpPr/>
      </xdr:nvSpPr>
      <xdr:spPr>
        <a:xfrm>
          <a:off x="7810500" y="13375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95285</xdr:rowOff>
    </xdr:from>
    <xdr:ext cx="469744"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7626428" y="134683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145182</xdr:rowOff>
    </xdr:from>
    <xdr:to>
      <xdr:col>36</xdr:col>
      <xdr:colOff>165100</xdr:colOff>
      <xdr:row>78</xdr:row>
      <xdr:rowOff>75332</xdr:rowOff>
    </xdr:to>
    <xdr:sp macro="" textlink="">
      <xdr:nvSpPr>
        <xdr:cNvPr id="423" name="楕円 422">
          <a:extLst>
            <a:ext uri="{FF2B5EF4-FFF2-40B4-BE49-F238E27FC236}">
              <a16:creationId xmlns:a16="http://schemas.microsoft.com/office/drawing/2014/main" id="{00000000-0008-0000-0700-0000A7010000}"/>
            </a:ext>
          </a:extLst>
        </xdr:cNvPr>
        <xdr:cNvSpPr/>
      </xdr:nvSpPr>
      <xdr:spPr>
        <a:xfrm>
          <a:off x="6921500" y="13346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66459</xdr:rowOff>
    </xdr:from>
    <xdr:ext cx="469744"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6737428" y="134395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5" name="正方形/長方形 424">
          <a:extLst>
            <a:ext uri="{FF2B5EF4-FFF2-40B4-BE49-F238E27FC236}">
              <a16:creationId xmlns:a16="http://schemas.microsoft.com/office/drawing/2014/main" id="{00000000-0008-0000-0700-0000A9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6" name="正方形/長方形 425">
          <a:extLst>
            <a:ext uri="{FF2B5EF4-FFF2-40B4-BE49-F238E27FC236}">
              <a16:creationId xmlns:a16="http://schemas.microsoft.com/office/drawing/2014/main" id="{00000000-0008-0000-0700-0000AA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7" name="正方形/長方形 426">
          <a:extLst>
            <a:ext uri="{FF2B5EF4-FFF2-40B4-BE49-F238E27FC236}">
              <a16:creationId xmlns:a16="http://schemas.microsoft.com/office/drawing/2014/main" id="{00000000-0008-0000-0700-0000AB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8" name="正方形/長方形 427">
          <a:extLst>
            <a:ext uri="{FF2B5EF4-FFF2-40B4-BE49-F238E27FC236}">
              <a16:creationId xmlns:a16="http://schemas.microsoft.com/office/drawing/2014/main" id="{00000000-0008-0000-0700-0000AC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29" name="正方形/長方形 428">
          <a:extLst>
            <a:ext uri="{FF2B5EF4-FFF2-40B4-BE49-F238E27FC236}">
              <a16:creationId xmlns:a16="http://schemas.microsoft.com/office/drawing/2014/main" id="{00000000-0008-0000-0700-0000AD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0" name="正方形/長方形 429">
          <a:extLst>
            <a:ext uri="{FF2B5EF4-FFF2-40B4-BE49-F238E27FC236}">
              <a16:creationId xmlns:a16="http://schemas.microsoft.com/office/drawing/2014/main" id="{00000000-0008-0000-0700-0000AE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1" name="正方形/長方形 430">
          <a:extLst>
            <a:ext uri="{FF2B5EF4-FFF2-40B4-BE49-F238E27FC236}">
              <a16:creationId xmlns:a16="http://schemas.microsoft.com/office/drawing/2014/main" id="{00000000-0008-0000-0700-0000AF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3" name="テキスト ボックス 432">
          <a:extLst>
            <a:ext uri="{FF2B5EF4-FFF2-40B4-BE49-F238E27FC236}">
              <a16:creationId xmlns:a16="http://schemas.microsoft.com/office/drawing/2014/main" id="{00000000-0008-0000-0700-0000B1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4" name="直線コネクタ 433">
          <a:extLst>
            <a:ext uri="{FF2B5EF4-FFF2-40B4-BE49-F238E27FC236}">
              <a16:creationId xmlns:a16="http://schemas.microsoft.com/office/drawing/2014/main" id="{00000000-0008-0000-0700-0000B2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5" name="直線コネクタ 434">
          <a:extLst>
            <a:ext uri="{FF2B5EF4-FFF2-40B4-BE49-F238E27FC236}">
              <a16:creationId xmlns:a16="http://schemas.microsoft.com/office/drawing/2014/main" id="{00000000-0008-0000-0700-0000B3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36" name="テキスト ボックス 435">
          <a:extLst>
            <a:ext uri="{FF2B5EF4-FFF2-40B4-BE49-F238E27FC236}">
              <a16:creationId xmlns:a16="http://schemas.microsoft.com/office/drawing/2014/main" id="{00000000-0008-0000-0700-0000B4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37" name="直線コネクタ 436">
          <a:extLst>
            <a:ext uri="{FF2B5EF4-FFF2-40B4-BE49-F238E27FC236}">
              <a16:creationId xmlns:a16="http://schemas.microsoft.com/office/drawing/2014/main" id="{00000000-0008-0000-0700-0000B5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38" name="テキスト ボックス 437">
          <a:extLst>
            <a:ext uri="{FF2B5EF4-FFF2-40B4-BE49-F238E27FC236}">
              <a16:creationId xmlns:a16="http://schemas.microsoft.com/office/drawing/2014/main" id="{00000000-0008-0000-0700-0000B6010000}"/>
            </a:ext>
          </a:extLst>
        </xdr:cNvPr>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39" name="直線コネクタ 438">
          <a:extLst>
            <a:ext uri="{FF2B5EF4-FFF2-40B4-BE49-F238E27FC236}">
              <a16:creationId xmlns:a16="http://schemas.microsoft.com/office/drawing/2014/main" id="{00000000-0008-0000-0700-0000B7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0" name="テキスト ボックス 439">
          <a:extLst>
            <a:ext uri="{FF2B5EF4-FFF2-40B4-BE49-F238E27FC236}">
              <a16:creationId xmlns:a16="http://schemas.microsoft.com/office/drawing/2014/main" id="{00000000-0008-0000-0700-0000B8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1" name="直線コネクタ 440">
          <a:extLst>
            <a:ext uri="{FF2B5EF4-FFF2-40B4-BE49-F238E27FC236}">
              <a16:creationId xmlns:a16="http://schemas.microsoft.com/office/drawing/2014/main" id="{00000000-0008-0000-0700-0000B9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7" name="土木費グラフ枠">
          <a:extLst>
            <a:ext uri="{FF2B5EF4-FFF2-40B4-BE49-F238E27FC236}">
              <a16:creationId xmlns:a16="http://schemas.microsoft.com/office/drawing/2014/main" id="{00000000-0008-0000-0700-0000BF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83888</xdr:rowOff>
    </xdr:from>
    <xdr:to>
      <xdr:col>54</xdr:col>
      <xdr:colOff>189865</xdr:colOff>
      <xdr:row>98</xdr:row>
      <xdr:rowOff>145171</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flipV="1">
          <a:off x="10475595" y="15514388"/>
          <a:ext cx="1270" cy="14328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148998</xdr:rowOff>
    </xdr:from>
    <xdr:ext cx="534377" cy="259045"/>
    <xdr:sp macro="" textlink="">
      <xdr:nvSpPr>
        <xdr:cNvPr id="449" name="土木費最小値テキスト">
          <a:extLst>
            <a:ext uri="{FF2B5EF4-FFF2-40B4-BE49-F238E27FC236}">
              <a16:creationId xmlns:a16="http://schemas.microsoft.com/office/drawing/2014/main" id="{00000000-0008-0000-0700-0000C1010000}"/>
            </a:ext>
          </a:extLst>
        </xdr:cNvPr>
        <xdr:cNvSpPr txBox="1"/>
      </xdr:nvSpPr>
      <xdr:spPr>
        <a:xfrm>
          <a:off x="10528300" y="16951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18,564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145171</xdr:rowOff>
    </xdr:from>
    <xdr:to>
      <xdr:col>55</xdr:col>
      <xdr:colOff>88900</xdr:colOff>
      <xdr:row>98</xdr:row>
      <xdr:rowOff>145171</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10388600" y="169472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30565</xdr:rowOff>
    </xdr:from>
    <xdr:ext cx="599010" cy="259045"/>
    <xdr:sp macro="" textlink="">
      <xdr:nvSpPr>
        <xdr:cNvPr id="451" name="土木費最大値テキスト">
          <a:extLst>
            <a:ext uri="{FF2B5EF4-FFF2-40B4-BE49-F238E27FC236}">
              <a16:creationId xmlns:a16="http://schemas.microsoft.com/office/drawing/2014/main" id="{00000000-0008-0000-0700-0000C3010000}"/>
            </a:ext>
          </a:extLst>
        </xdr:cNvPr>
        <xdr:cNvSpPr txBox="1"/>
      </xdr:nvSpPr>
      <xdr:spPr>
        <a:xfrm>
          <a:off x="10528300" y="152896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394,649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83888</xdr:rowOff>
    </xdr:from>
    <xdr:to>
      <xdr:col>55</xdr:col>
      <xdr:colOff>88900</xdr:colOff>
      <xdr:row>90</xdr:row>
      <xdr:rowOff>83888</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10388600" y="155143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36606</xdr:rowOff>
    </xdr:from>
    <xdr:to>
      <xdr:col>55</xdr:col>
      <xdr:colOff>0</xdr:colOff>
      <xdr:row>98</xdr:row>
      <xdr:rowOff>56528</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flipV="1">
          <a:off x="9639300" y="16838706"/>
          <a:ext cx="838200" cy="19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144270</xdr:rowOff>
    </xdr:from>
    <xdr:ext cx="534377" cy="259045"/>
    <xdr:sp macro="" textlink="">
      <xdr:nvSpPr>
        <xdr:cNvPr id="454" name="土木費平均値テキスト">
          <a:extLst>
            <a:ext uri="{FF2B5EF4-FFF2-40B4-BE49-F238E27FC236}">
              <a16:creationId xmlns:a16="http://schemas.microsoft.com/office/drawing/2014/main" id="{00000000-0008-0000-0700-0000C6010000}"/>
            </a:ext>
          </a:extLst>
        </xdr:cNvPr>
        <xdr:cNvSpPr txBox="1"/>
      </xdr:nvSpPr>
      <xdr:spPr>
        <a:xfrm>
          <a:off x="10528300" y="167749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44,805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165843</xdr:rowOff>
    </xdr:from>
    <xdr:to>
      <xdr:col>55</xdr:col>
      <xdr:colOff>50800</xdr:colOff>
      <xdr:row>98</xdr:row>
      <xdr:rowOff>95993</xdr:rowOff>
    </xdr:to>
    <xdr:sp macro="" textlink="">
      <xdr:nvSpPr>
        <xdr:cNvPr id="455" name="フローチャート: 判断 454">
          <a:extLst>
            <a:ext uri="{FF2B5EF4-FFF2-40B4-BE49-F238E27FC236}">
              <a16:creationId xmlns:a16="http://schemas.microsoft.com/office/drawing/2014/main" id="{00000000-0008-0000-0700-0000C7010000}"/>
            </a:ext>
          </a:extLst>
        </xdr:cNvPr>
        <xdr:cNvSpPr/>
      </xdr:nvSpPr>
      <xdr:spPr>
        <a:xfrm>
          <a:off x="10426700" y="16796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56528</xdr:rowOff>
    </xdr:from>
    <xdr:to>
      <xdr:col>50</xdr:col>
      <xdr:colOff>114300</xdr:colOff>
      <xdr:row>98</xdr:row>
      <xdr:rowOff>66624</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flipV="1">
          <a:off x="8750300" y="16858628"/>
          <a:ext cx="889000" cy="10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168952</xdr:rowOff>
    </xdr:from>
    <xdr:to>
      <xdr:col>50</xdr:col>
      <xdr:colOff>165100</xdr:colOff>
      <xdr:row>98</xdr:row>
      <xdr:rowOff>99102</xdr:rowOff>
    </xdr:to>
    <xdr:sp macro="" textlink="">
      <xdr:nvSpPr>
        <xdr:cNvPr id="457" name="フローチャート: 判断 456">
          <a:extLst>
            <a:ext uri="{FF2B5EF4-FFF2-40B4-BE49-F238E27FC236}">
              <a16:creationId xmlns:a16="http://schemas.microsoft.com/office/drawing/2014/main" id="{00000000-0008-0000-0700-0000C9010000}"/>
            </a:ext>
          </a:extLst>
        </xdr:cNvPr>
        <xdr:cNvSpPr/>
      </xdr:nvSpPr>
      <xdr:spPr>
        <a:xfrm>
          <a:off x="9588500" y="16799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115629</xdr:rowOff>
    </xdr:from>
    <xdr:ext cx="534377" cy="259045"/>
    <xdr:sp macro="" textlink="">
      <xdr:nvSpPr>
        <xdr:cNvPr id="458" name="テキスト ボックス 457">
          <a:extLst>
            <a:ext uri="{FF2B5EF4-FFF2-40B4-BE49-F238E27FC236}">
              <a16:creationId xmlns:a16="http://schemas.microsoft.com/office/drawing/2014/main" id="{00000000-0008-0000-0700-0000CA010000}"/>
            </a:ext>
          </a:extLst>
        </xdr:cNvPr>
        <xdr:cNvSpPr txBox="1"/>
      </xdr:nvSpPr>
      <xdr:spPr>
        <a:xfrm>
          <a:off x="9372111" y="16574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65942</xdr:rowOff>
    </xdr:from>
    <xdr:to>
      <xdr:col>45</xdr:col>
      <xdr:colOff>177800</xdr:colOff>
      <xdr:row>98</xdr:row>
      <xdr:rowOff>66624</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a:off x="7861300" y="16868042"/>
          <a:ext cx="889000" cy="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170590</xdr:rowOff>
    </xdr:from>
    <xdr:to>
      <xdr:col>46</xdr:col>
      <xdr:colOff>38100</xdr:colOff>
      <xdr:row>98</xdr:row>
      <xdr:rowOff>100740</xdr:rowOff>
    </xdr:to>
    <xdr:sp macro="" textlink="">
      <xdr:nvSpPr>
        <xdr:cNvPr id="460" name="フローチャート: 判断 459">
          <a:extLst>
            <a:ext uri="{FF2B5EF4-FFF2-40B4-BE49-F238E27FC236}">
              <a16:creationId xmlns:a16="http://schemas.microsoft.com/office/drawing/2014/main" id="{00000000-0008-0000-0700-0000CC010000}"/>
            </a:ext>
          </a:extLst>
        </xdr:cNvPr>
        <xdr:cNvSpPr/>
      </xdr:nvSpPr>
      <xdr:spPr>
        <a:xfrm>
          <a:off x="8699500" y="16801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117267</xdr:rowOff>
    </xdr:from>
    <xdr:ext cx="534377" cy="259045"/>
    <xdr:sp macro="" textlink="">
      <xdr:nvSpPr>
        <xdr:cNvPr id="461" name="テキスト ボックス 460">
          <a:extLst>
            <a:ext uri="{FF2B5EF4-FFF2-40B4-BE49-F238E27FC236}">
              <a16:creationId xmlns:a16="http://schemas.microsoft.com/office/drawing/2014/main" id="{00000000-0008-0000-0700-0000CD010000}"/>
            </a:ext>
          </a:extLst>
        </xdr:cNvPr>
        <xdr:cNvSpPr txBox="1"/>
      </xdr:nvSpPr>
      <xdr:spPr>
        <a:xfrm>
          <a:off x="8483111" y="165764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56231</xdr:rowOff>
    </xdr:from>
    <xdr:to>
      <xdr:col>41</xdr:col>
      <xdr:colOff>50800</xdr:colOff>
      <xdr:row>98</xdr:row>
      <xdr:rowOff>65942</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a:off x="6972300" y="16858331"/>
          <a:ext cx="889000" cy="97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166002</xdr:rowOff>
    </xdr:from>
    <xdr:to>
      <xdr:col>41</xdr:col>
      <xdr:colOff>101600</xdr:colOff>
      <xdr:row>98</xdr:row>
      <xdr:rowOff>96152</xdr:rowOff>
    </xdr:to>
    <xdr:sp macro="" textlink="">
      <xdr:nvSpPr>
        <xdr:cNvPr id="463" name="フローチャート: 判断 462">
          <a:extLst>
            <a:ext uri="{FF2B5EF4-FFF2-40B4-BE49-F238E27FC236}">
              <a16:creationId xmlns:a16="http://schemas.microsoft.com/office/drawing/2014/main" id="{00000000-0008-0000-0700-0000CF010000}"/>
            </a:ext>
          </a:extLst>
        </xdr:cNvPr>
        <xdr:cNvSpPr/>
      </xdr:nvSpPr>
      <xdr:spPr>
        <a:xfrm>
          <a:off x="7810500" y="16796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112679</xdr:rowOff>
    </xdr:from>
    <xdr:ext cx="534377" cy="259045"/>
    <xdr:sp macro="" textlink="">
      <xdr:nvSpPr>
        <xdr:cNvPr id="464" name="テキスト ボックス 463">
          <a:extLst>
            <a:ext uri="{FF2B5EF4-FFF2-40B4-BE49-F238E27FC236}">
              <a16:creationId xmlns:a16="http://schemas.microsoft.com/office/drawing/2014/main" id="{00000000-0008-0000-0700-0000D0010000}"/>
            </a:ext>
          </a:extLst>
        </xdr:cNvPr>
        <xdr:cNvSpPr txBox="1"/>
      </xdr:nvSpPr>
      <xdr:spPr>
        <a:xfrm>
          <a:off x="7594111" y="16571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44,763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166334</xdr:rowOff>
    </xdr:from>
    <xdr:to>
      <xdr:col>36</xdr:col>
      <xdr:colOff>165100</xdr:colOff>
      <xdr:row>98</xdr:row>
      <xdr:rowOff>96484</xdr:rowOff>
    </xdr:to>
    <xdr:sp macro="" textlink="">
      <xdr:nvSpPr>
        <xdr:cNvPr id="465" name="フローチャート: 判断 464">
          <a:extLst>
            <a:ext uri="{FF2B5EF4-FFF2-40B4-BE49-F238E27FC236}">
              <a16:creationId xmlns:a16="http://schemas.microsoft.com/office/drawing/2014/main" id="{00000000-0008-0000-0700-0000D1010000}"/>
            </a:ext>
          </a:extLst>
        </xdr:cNvPr>
        <xdr:cNvSpPr/>
      </xdr:nvSpPr>
      <xdr:spPr>
        <a:xfrm>
          <a:off x="6921500" y="16796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113011</xdr:rowOff>
    </xdr:from>
    <xdr:ext cx="534377" cy="259045"/>
    <xdr:sp macro="" textlink="">
      <xdr:nvSpPr>
        <xdr:cNvPr id="466" name="テキスト ボックス 465">
          <a:extLst>
            <a:ext uri="{FF2B5EF4-FFF2-40B4-BE49-F238E27FC236}">
              <a16:creationId xmlns:a16="http://schemas.microsoft.com/office/drawing/2014/main" id="{00000000-0008-0000-0700-0000D2010000}"/>
            </a:ext>
          </a:extLst>
        </xdr:cNvPr>
        <xdr:cNvSpPr txBox="1"/>
      </xdr:nvSpPr>
      <xdr:spPr>
        <a:xfrm>
          <a:off x="6705111" y="165722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7" name="テキスト ボックス 466">
          <a:extLst>
            <a:ext uri="{FF2B5EF4-FFF2-40B4-BE49-F238E27FC236}">
              <a16:creationId xmlns:a16="http://schemas.microsoft.com/office/drawing/2014/main" id="{00000000-0008-0000-0700-0000D3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157256</xdr:rowOff>
    </xdr:from>
    <xdr:to>
      <xdr:col>55</xdr:col>
      <xdr:colOff>50800</xdr:colOff>
      <xdr:row>98</xdr:row>
      <xdr:rowOff>87406</xdr:rowOff>
    </xdr:to>
    <xdr:sp macro="" textlink="">
      <xdr:nvSpPr>
        <xdr:cNvPr id="472" name="楕円 471">
          <a:extLst>
            <a:ext uri="{FF2B5EF4-FFF2-40B4-BE49-F238E27FC236}">
              <a16:creationId xmlns:a16="http://schemas.microsoft.com/office/drawing/2014/main" id="{00000000-0008-0000-0700-0000D8010000}"/>
            </a:ext>
          </a:extLst>
        </xdr:cNvPr>
        <xdr:cNvSpPr/>
      </xdr:nvSpPr>
      <xdr:spPr>
        <a:xfrm>
          <a:off x="10426700" y="167879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116633</xdr:rowOff>
    </xdr:from>
    <xdr:ext cx="534377" cy="259045"/>
    <xdr:sp macro="" textlink="">
      <xdr:nvSpPr>
        <xdr:cNvPr id="473" name="土木費該当値テキスト">
          <a:extLst>
            <a:ext uri="{FF2B5EF4-FFF2-40B4-BE49-F238E27FC236}">
              <a16:creationId xmlns:a16="http://schemas.microsoft.com/office/drawing/2014/main" id="{00000000-0008-0000-0700-0000D9010000}"/>
            </a:ext>
          </a:extLst>
        </xdr:cNvPr>
        <xdr:cNvSpPr txBox="1"/>
      </xdr:nvSpPr>
      <xdr:spPr>
        <a:xfrm>
          <a:off x="10528300" y="16575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5728</xdr:rowOff>
    </xdr:from>
    <xdr:to>
      <xdr:col>50</xdr:col>
      <xdr:colOff>165100</xdr:colOff>
      <xdr:row>98</xdr:row>
      <xdr:rowOff>107328</xdr:rowOff>
    </xdr:to>
    <xdr:sp macro="" textlink="">
      <xdr:nvSpPr>
        <xdr:cNvPr id="474" name="楕円 473">
          <a:extLst>
            <a:ext uri="{FF2B5EF4-FFF2-40B4-BE49-F238E27FC236}">
              <a16:creationId xmlns:a16="http://schemas.microsoft.com/office/drawing/2014/main" id="{00000000-0008-0000-0700-0000DA010000}"/>
            </a:ext>
          </a:extLst>
        </xdr:cNvPr>
        <xdr:cNvSpPr/>
      </xdr:nvSpPr>
      <xdr:spPr>
        <a:xfrm>
          <a:off x="9588500" y="16807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98455</xdr:rowOff>
    </xdr:from>
    <xdr:ext cx="534377"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9372111" y="16900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15824</xdr:rowOff>
    </xdr:from>
    <xdr:to>
      <xdr:col>46</xdr:col>
      <xdr:colOff>38100</xdr:colOff>
      <xdr:row>98</xdr:row>
      <xdr:rowOff>117424</xdr:rowOff>
    </xdr:to>
    <xdr:sp macro="" textlink="">
      <xdr:nvSpPr>
        <xdr:cNvPr id="476" name="楕円 475">
          <a:extLst>
            <a:ext uri="{FF2B5EF4-FFF2-40B4-BE49-F238E27FC236}">
              <a16:creationId xmlns:a16="http://schemas.microsoft.com/office/drawing/2014/main" id="{00000000-0008-0000-0700-0000DC010000}"/>
            </a:ext>
          </a:extLst>
        </xdr:cNvPr>
        <xdr:cNvSpPr/>
      </xdr:nvSpPr>
      <xdr:spPr>
        <a:xfrm>
          <a:off x="8699500" y="168179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108551</xdr:rowOff>
    </xdr:from>
    <xdr:ext cx="534377"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8483111" y="169106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15142</xdr:rowOff>
    </xdr:from>
    <xdr:to>
      <xdr:col>41</xdr:col>
      <xdr:colOff>101600</xdr:colOff>
      <xdr:row>98</xdr:row>
      <xdr:rowOff>116742</xdr:rowOff>
    </xdr:to>
    <xdr:sp macro="" textlink="">
      <xdr:nvSpPr>
        <xdr:cNvPr id="478" name="楕円 477">
          <a:extLst>
            <a:ext uri="{FF2B5EF4-FFF2-40B4-BE49-F238E27FC236}">
              <a16:creationId xmlns:a16="http://schemas.microsoft.com/office/drawing/2014/main" id="{00000000-0008-0000-0700-0000DE010000}"/>
            </a:ext>
          </a:extLst>
        </xdr:cNvPr>
        <xdr:cNvSpPr/>
      </xdr:nvSpPr>
      <xdr:spPr>
        <a:xfrm>
          <a:off x="7810500" y="16817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107869</xdr:rowOff>
    </xdr:from>
    <xdr:ext cx="534377"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7594111" y="16909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5431</xdr:rowOff>
    </xdr:from>
    <xdr:to>
      <xdr:col>36</xdr:col>
      <xdr:colOff>165100</xdr:colOff>
      <xdr:row>98</xdr:row>
      <xdr:rowOff>107031</xdr:rowOff>
    </xdr:to>
    <xdr:sp macro="" textlink="">
      <xdr:nvSpPr>
        <xdr:cNvPr id="480" name="楕円 479">
          <a:extLst>
            <a:ext uri="{FF2B5EF4-FFF2-40B4-BE49-F238E27FC236}">
              <a16:creationId xmlns:a16="http://schemas.microsoft.com/office/drawing/2014/main" id="{00000000-0008-0000-0700-0000E0010000}"/>
            </a:ext>
          </a:extLst>
        </xdr:cNvPr>
        <xdr:cNvSpPr/>
      </xdr:nvSpPr>
      <xdr:spPr>
        <a:xfrm>
          <a:off x="6921500" y="16807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98158</xdr:rowOff>
    </xdr:from>
    <xdr:ext cx="534377"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6705111" y="169002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2" name="正方形/長方形 481">
          <a:extLst>
            <a:ext uri="{FF2B5EF4-FFF2-40B4-BE49-F238E27FC236}">
              <a16:creationId xmlns:a16="http://schemas.microsoft.com/office/drawing/2014/main" id="{00000000-0008-0000-0700-0000E2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3" name="正方形/長方形 482">
          <a:extLst>
            <a:ext uri="{FF2B5EF4-FFF2-40B4-BE49-F238E27FC236}">
              <a16:creationId xmlns:a16="http://schemas.microsoft.com/office/drawing/2014/main" id="{00000000-0008-0000-0700-0000E3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4" name="正方形/長方形 483">
          <a:extLst>
            <a:ext uri="{FF2B5EF4-FFF2-40B4-BE49-F238E27FC236}">
              <a16:creationId xmlns:a16="http://schemas.microsoft.com/office/drawing/2014/main" id="{00000000-0008-0000-0700-0000E4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5" name="正方形/長方形 484">
          <a:extLst>
            <a:ext uri="{FF2B5EF4-FFF2-40B4-BE49-F238E27FC236}">
              <a16:creationId xmlns:a16="http://schemas.microsoft.com/office/drawing/2014/main" id="{00000000-0008-0000-0700-0000E5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6" name="正方形/長方形 485">
          <a:extLst>
            <a:ext uri="{FF2B5EF4-FFF2-40B4-BE49-F238E27FC236}">
              <a16:creationId xmlns:a16="http://schemas.microsoft.com/office/drawing/2014/main" id="{00000000-0008-0000-0700-0000E6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7" name="正方形/長方形 486">
          <a:extLst>
            <a:ext uri="{FF2B5EF4-FFF2-40B4-BE49-F238E27FC236}">
              <a16:creationId xmlns:a16="http://schemas.microsoft.com/office/drawing/2014/main" id="{00000000-0008-0000-0700-0000E7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8" name="正方形/長方形 487">
          <a:extLst>
            <a:ext uri="{FF2B5EF4-FFF2-40B4-BE49-F238E27FC236}">
              <a16:creationId xmlns:a16="http://schemas.microsoft.com/office/drawing/2014/main" id="{00000000-0008-0000-0700-0000E8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0" name="テキスト ボックス 489">
          <a:extLst>
            <a:ext uri="{FF2B5EF4-FFF2-40B4-BE49-F238E27FC236}">
              <a16:creationId xmlns:a16="http://schemas.microsoft.com/office/drawing/2014/main" id="{00000000-0008-0000-0700-0000EA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1" name="直線コネクタ 490">
          <a:extLst>
            <a:ext uri="{FF2B5EF4-FFF2-40B4-BE49-F238E27FC236}">
              <a16:creationId xmlns:a16="http://schemas.microsoft.com/office/drawing/2014/main" id="{00000000-0008-0000-0700-0000EB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2" name="テキスト ボックス 491">
          <a:extLst>
            <a:ext uri="{FF2B5EF4-FFF2-40B4-BE49-F238E27FC236}">
              <a16:creationId xmlns:a16="http://schemas.microsoft.com/office/drawing/2014/main" id="{00000000-0008-0000-0700-0000EC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493" name="直線コネクタ 492">
          <a:extLst>
            <a:ext uri="{FF2B5EF4-FFF2-40B4-BE49-F238E27FC236}">
              <a16:creationId xmlns:a16="http://schemas.microsoft.com/office/drawing/2014/main" id="{00000000-0008-0000-0700-0000ED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494" name="テキスト ボックス 493">
          <a:extLst>
            <a:ext uri="{FF2B5EF4-FFF2-40B4-BE49-F238E27FC236}">
              <a16:creationId xmlns:a16="http://schemas.microsoft.com/office/drawing/2014/main" id="{00000000-0008-0000-0700-0000EE010000}"/>
            </a:ext>
          </a:extLst>
        </xdr:cNvPr>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5" name="直線コネクタ 494">
          <a:extLst>
            <a:ext uri="{FF2B5EF4-FFF2-40B4-BE49-F238E27FC236}">
              <a16:creationId xmlns:a16="http://schemas.microsoft.com/office/drawing/2014/main" id="{00000000-0008-0000-0700-0000EF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496" name="テキスト ボックス 495">
          <a:extLst>
            <a:ext uri="{FF2B5EF4-FFF2-40B4-BE49-F238E27FC236}">
              <a16:creationId xmlns:a16="http://schemas.microsoft.com/office/drawing/2014/main" id="{00000000-0008-0000-0700-0000F0010000}"/>
            </a:ext>
          </a:extLst>
        </xdr:cNvPr>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497" name="直線コネクタ 496">
          <a:extLst>
            <a:ext uri="{FF2B5EF4-FFF2-40B4-BE49-F238E27FC236}">
              <a16:creationId xmlns:a16="http://schemas.microsoft.com/office/drawing/2014/main" id="{00000000-0008-0000-0700-0000F1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498" name="テキスト ボックス 497">
          <a:extLst>
            <a:ext uri="{FF2B5EF4-FFF2-40B4-BE49-F238E27FC236}">
              <a16:creationId xmlns:a16="http://schemas.microsoft.com/office/drawing/2014/main" id="{00000000-0008-0000-0700-0000F2010000}"/>
            </a:ext>
          </a:extLst>
        </xdr:cNvPr>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499" name="直線コネクタ 498">
          <a:extLst>
            <a:ext uri="{FF2B5EF4-FFF2-40B4-BE49-F238E27FC236}">
              <a16:creationId xmlns:a16="http://schemas.microsoft.com/office/drawing/2014/main" id="{00000000-0008-0000-0700-0000F3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3" name="消防費グラフ枠">
          <a:extLst>
            <a:ext uri="{FF2B5EF4-FFF2-40B4-BE49-F238E27FC236}">
              <a16:creationId xmlns:a16="http://schemas.microsoft.com/office/drawing/2014/main" id="{00000000-0008-0000-0700-0000F7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52512</xdr:rowOff>
    </xdr:from>
    <xdr:to>
      <xdr:col>85</xdr:col>
      <xdr:colOff>126364</xdr:colOff>
      <xdr:row>38</xdr:row>
      <xdr:rowOff>171247</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flipV="1">
          <a:off x="16317595" y="5367462"/>
          <a:ext cx="1269" cy="13188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3624</xdr:rowOff>
    </xdr:from>
    <xdr:ext cx="469744" cy="259045"/>
    <xdr:sp macro="" textlink="">
      <xdr:nvSpPr>
        <xdr:cNvPr id="505" name="消防費最小値テキスト">
          <a:extLst>
            <a:ext uri="{FF2B5EF4-FFF2-40B4-BE49-F238E27FC236}">
              <a16:creationId xmlns:a16="http://schemas.microsoft.com/office/drawing/2014/main" id="{00000000-0008-0000-0700-0000F9010000}"/>
            </a:ext>
          </a:extLst>
        </xdr:cNvPr>
        <xdr:cNvSpPr txBox="1"/>
      </xdr:nvSpPr>
      <xdr:spPr>
        <a:xfrm>
          <a:off x="16370300" y="66901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171247</xdr:rowOff>
    </xdr:from>
    <xdr:to>
      <xdr:col>86</xdr:col>
      <xdr:colOff>25400</xdr:colOff>
      <xdr:row>38</xdr:row>
      <xdr:rowOff>171247</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a:off x="16230600" y="66863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170639</xdr:rowOff>
    </xdr:from>
    <xdr:ext cx="534377" cy="259045"/>
    <xdr:sp macro="" textlink="">
      <xdr:nvSpPr>
        <xdr:cNvPr id="507" name="消防費最大値テキスト">
          <a:extLst>
            <a:ext uri="{FF2B5EF4-FFF2-40B4-BE49-F238E27FC236}">
              <a16:creationId xmlns:a16="http://schemas.microsoft.com/office/drawing/2014/main" id="{00000000-0008-0000-0700-0000FB010000}"/>
            </a:ext>
          </a:extLst>
        </xdr:cNvPr>
        <xdr:cNvSpPr txBox="1"/>
      </xdr:nvSpPr>
      <xdr:spPr>
        <a:xfrm>
          <a:off x="16370300" y="51426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38,157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52512</xdr:rowOff>
    </xdr:from>
    <xdr:to>
      <xdr:col>86</xdr:col>
      <xdr:colOff>25400</xdr:colOff>
      <xdr:row>31</xdr:row>
      <xdr:rowOff>52512</xdr:rowOff>
    </xdr:to>
    <xdr:cxnSp macro="">
      <xdr:nvCxnSpPr>
        <xdr:cNvPr id="508" name="直線コネクタ 507">
          <a:extLst>
            <a:ext uri="{FF2B5EF4-FFF2-40B4-BE49-F238E27FC236}">
              <a16:creationId xmlns:a16="http://schemas.microsoft.com/office/drawing/2014/main" id="{00000000-0008-0000-0700-0000FC010000}"/>
            </a:ext>
          </a:extLst>
        </xdr:cNvPr>
        <xdr:cNvCxnSpPr/>
      </xdr:nvCxnSpPr>
      <xdr:spPr>
        <a:xfrm>
          <a:off x="16230600" y="53674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34</xdr:row>
      <xdr:rowOff>83053</xdr:rowOff>
    </xdr:from>
    <xdr:to>
      <xdr:col>85</xdr:col>
      <xdr:colOff>127000</xdr:colOff>
      <xdr:row>36</xdr:row>
      <xdr:rowOff>165943</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5481300" y="5912353"/>
          <a:ext cx="838200" cy="4257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136877</xdr:rowOff>
    </xdr:from>
    <xdr:ext cx="534377" cy="259045"/>
    <xdr:sp macro="" textlink="">
      <xdr:nvSpPr>
        <xdr:cNvPr id="510" name="消防費平均値テキスト">
          <a:extLst>
            <a:ext uri="{FF2B5EF4-FFF2-40B4-BE49-F238E27FC236}">
              <a16:creationId xmlns:a16="http://schemas.microsoft.com/office/drawing/2014/main" id="{00000000-0008-0000-0700-0000FE010000}"/>
            </a:ext>
          </a:extLst>
        </xdr:cNvPr>
        <xdr:cNvSpPr txBox="1"/>
      </xdr:nvSpPr>
      <xdr:spPr>
        <a:xfrm>
          <a:off x="16370300" y="613762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16,951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114000</xdr:rowOff>
    </xdr:from>
    <xdr:to>
      <xdr:col>85</xdr:col>
      <xdr:colOff>177800</xdr:colOff>
      <xdr:row>37</xdr:row>
      <xdr:rowOff>44150</xdr:rowOff>
    </xdr:to>
    <xdr:sp macro="" textlink="">
      <xdr:nvSpPr>
        <xdr:cNvPr id="511" name="フローチャート: 判断 510">
          <a:extLst>
            <a:ext uri="{FF2B5EF4-FFF2-40B4-BE49-F238E27FC236}">
              <a16:creationId xmlns:a16="http://schemas.microsoft.com/office/drawing/2014/main" id="{00000000-0008-0000-0700-0000FF010000}"/>
            </a:ext>
          </a:extLst>
        </xdr:cNvPr>
        <xdr:cNvSpPr/>
      </xdr:nvSpPr>
      <xdr:spPr>
        <a:xfrm>
          <a:off x="16268700" y="628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34</xdr:row>
      <xdr:rowOff>83053</xdr:rowOff>
    </xdr:from>
    <xdr:to>
      <xdr:col>81</xdr:col>
      <xdr:colOff>50800</xdr:colOff>
      <xdr:row>35</xdr:row>
      <xdr:rowOff>105227</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flipV="1">
          <a:off x="14592300" y="5912353"/>
          <a:ext cx="889000" cy="193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126253</xdr:rowOff>
    </xdr:from>
    <xdr:to>
      <xdr:col>81</xdr:col>
      <xdr:colOff>101600</xdr:colOff>
      <xdr:row>37</xdr:row>
      <xdr:rowOff>56403</xdr:rowOff>
    </xdr:to>
    <xdr:sp macro="" textlink="">
      <xdr:nvSpPr>
        <xdr:cNvPr id="513" name="フローチャート: 判断 512">
          <a:extLst>
            <a:ext uri="{FF2B5EF4-FFF2-40B4-BE49-F238E27FC236}">
              <a16:creationId xmlns:a16="http://schemas.microsoft.com/office/drawing/2014/main" id="{00000000-0008-0000-0700-000001020000}"/>
            </a:ext>
          </a:extLst>
        </xdr:cNvPr>
        <xdr:cNvSpPr/>
      </xdr:nvSpPr>
      <xdr:spPr>
        <a:xfrm>
          <a:off x="15430500" y="6298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47530</xdr:rowOff>
    </xdr:from>
    <xdr:ext cx="534377" cy="259045"/>
    <xdr:sp macro="" textlink="">
      <xdr:nvSpPr>
        <xdr:cNvPr id="514" name="テキスト ボックス 513">
          <a:extLst>
            <a:ext uri="{FF2B5EF4-FFF2-40B4-BE49-F238E27FC236}">
              <a16:creationId xmlns:a16="http://schemas.microsoft.com/office/drawing/2014/main" id="{00000000-0008-0000-0700-000002020000}"/>
            </a:ext>
          </a:extLst>
        </xdr:cNvPr>
        <xdr:cNvSpPr txBox="1"/>
      </xdr:nvSpPr>
      <xdr:spPr>
        <a:xfrm>
          <a:off x="15214111" y="63911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34</xdr:row>
      <xdr:rowOff>125481</xdr:rowOff>
    </xdr:from>
    <xdr:to>
      <xdr:col>76</xdr:col>
      <xdr:colOff>114300</xdr:colOff>
      <xdr:row>35</xdr:row>
      <xdr:rowOff>105227</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a:off x="13703300" y="5954781"/>
          <a:ext cx="889000" cy="151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158349</xdr:rowOff>
    </xdr:from>
    <xdr:to>
      <xdr:col>76</xdr:col>
      <xdr:colOff>165100</xdr:colOff>
      <xdr:row>37</xdr:row>
      <xdr:rowOff>88499</xdr:rowOff>
    </xdr:to>
    <xdr:sp macro="" textlink="">
      <xdr:nvSpPr>
        <xdr:cNvPr id="516" name="フローチャート: 判断 515">
          <a:extLst>
            <a:ext uri="{FF2B5EF4-FFF2-40B4-BE49-F238E27FC236}">
              <a16:creationId xmlns:a16="http://schemas.microsoft.com/office/drawing/2014/main" id="{00000000-0008-0000-0700-000004020000}"/>
            </a:ext>
          </a:extLst>
        </xdr:cNvPr>
        <xdr:cNvSpPr/>
      </xdr:nvSpPr>
      <xdr:spPr>
        <a:xfrm>
          <a:off x="14541500" y="6330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79626</xdr:rowOff>
    </xdr:from>
    <xdr:ext cx="534377" cy="259045"/>
    <xdr:sp macro="" textlink="">
      <xdr:nvSpPr>
        <xdr:cNvPr id="517" name="テキスト ボックス 516">
          <a:extLst>
            <a:ext uri="{FF2B5EF4-FFF2-40B4-BE49-F238E27FC236}">
              <a16:creationId xmlns:a16="http://schemas.microsoft.com/office/drawing/2014/main" id="{00000000-0008-0000-0700-000005020000}"/>
            </a:ext>
          </a:extLst>
        </xdr:cNvPr>
        <xdr:cNvSpPr txBox="1"/>
      </xdr:nvSpPr>
      <xdr:spPr>
        <a:xfrm>
          <a:off x="14325111" y="6423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33</xdr:row>
      <xdr:rowOff>53975</xdr:rowOff>
    </xdr:from>
    <xdr:to>
      <xdr:col>71</xdr:col>
      <xdr:colOff>177800</xdr:colOff>
      <xdr:row>34</xdr:row>
      <xdr:rowOff>125481</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2814300" y="5711825"/>
          <a:ext cx="889000" cy="242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158669</xdr:rowOff>
    </xdr:from>
    <xdr:to>
      <xdr:col>72</xdr:col>
      <xdr:colOff>38100</xdr:colOff>
      <xdr:row>37</xdr:row>
      <xdr:rowOff>88819</xdr:rowOff>
    </xdr:to>
    <xdr:sp macro="" textlink="">
      <xdr:nvSpPr>
        <xdr:cNvPr id="519" name="フローチャート: 判断 518">
          <a:extLst>
            <a:ext uri="{FF2B5EF4-FFF2-40B4-BE49-F238E27FC236}">
              <a16:creationId xmlns:a16="http://schemas.microsoft.com/office/drawing/2014/main" id="{00000000-0008-0000-0700-000007020000}"/>
            </a:ext>
          </a:extLst>
        </xdr:cNvPr>
        <xdr:cNvSpPr/>
      </xdr:nvSpPr>
      <xdr:spPr>
        <a:xfrm>
          <a:off x="13652500" y="6330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79946</xdr:rowOff>
    </xdr:from>
    <xdr:ext cx="534377" cy="259045"/>
    <xdr:sp macro="" textlink="">
      <xdr:nvSpPr>
        <xdr:cNvPr id="520" name="テキスト ボックス 519">
          <a:extLst>
            <a:ext uri="{FF2B5EF4-FFF2-40B4-BE49-F238E27FC236}">
              <a16:creationId xmlns:a16="http://schemas.microsoft.com/office/drawing/2014/main" id="{00000000-0008-0000-0700-000008020000}"/>
            </a:ext>
          </a:extLst>
        </xdr:cNvPr>
        <xdr:cNvSpPr txBox="1"/>
      </xdr:nvSpPr>
      <xdr:spPr>
        <a:xfrm>
          <a:off x="13436111" y="6423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166898</xdr:rowOff>
    </xdr:from>
    <xdr:to>
      <xdr:col>67</xdr:col>
      <xdr:colOff>101600</xdr:colOff>
      <xdr:row>37</xdr:row>
      <xdr:rowOff>97048</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2763500" y="6339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88175</xdr:rowOff>
    </xdr:from>
    <xdr:ext cx="534377" cy="259045"/>
    <xdr:sp macro="" textlink="">
      <xdr:nvSpPr>
        <xdr:cNvPr id="522" name="テキスト ボックス 521">
          <a:extLst>
            <a:ext uri="{FF2B5EF4-FFF2-40B4-BE49-F238E27FC236}">
              <a16:creationId xmlns:a16="http://schemas.microsoft.com/office/drawing/2014/main" id="{00000000-0008-0000-0700-00000A020000}"/>
            </a:ext>
          </a:extLst>
        </xdr:cNvPr>
        <xdr:cNvSpPr txBox="1"/>
      </xdr:nvSpPr>
      <xdr:spPr>
        <a:xfrm>
          <a:off x="12547111" y="64318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3" name="テキスト ボックス 522">
          <a:extLst>
            <a:ext uri="{FF2B5EF4-FFF2-40B4-BE49-F238E27FC236}">
              <a16:creationId xmlns:a16="http://schemas.microsoft.com/office/drawing/2014/main" id="{00000000-0008-0000-0700-00000B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115143</xdr:rowOff>
    </xdr:from>
    <xdr:to>
      <xdr:col>85</xdr:col>
      <xdr:colOff>177800</xdr:colOff>
      <xdr:row>37</xdr:row>
      <xdr:rowOff>45293</xdr:rowOff>
    </xdr:to>
    <xdr:sp macro="" textlink="">
      <xdr:nvSpPr>
        <xdr:cNvPr id="528" name="楕円 527">
          <a:extLst>
            <a:ext uri="{FF2B5EF4-FFF2-40B4-BE49-F238E27FC236}">
              <a16:creationId xmlns:a16="http://schemas.microsoft.com/office/drawing/2014/main" id="{00000000-0008-0000-0700-000010020000}"/>
            </a:ext>
          </a:extLst>
        </xdr:cNvPr>
        <xdr:cNvSpPr/>
      </xdr:nvSpPr>
      <xdr:spPr>
        <a:xfrm>
          <a:off x="16268700" y="6287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93570</xdr:rowOff>
    </xdr:from>
    <xdr:ext cx="534377" cy="259045"/>
    <xdr:sp macro="" textlink="">
      <xdr:nvSpPr>
        <xdr:cNvPr id="529" name="消防費該当値テキスト">
          <a:extLst>
            <a:ext uri="{FF2B5EF4-FFF2-40B4-BE49-F238E27FC236}">
              <a16:creationId xmlns:a16="http://schemas.microsoft.com/office/drawing/2014/main" id="{00000000-0008-0000-0700-000011020000}"/>
            </a:ext>
          </a:extLst>
        </xdr:cNvPr>
        <xdr:cNvSpPr txBox="1"/>
      </xdr:nvSpPr>
      <xdr:spPr>
        <a:xfrm>
          <a:off x="16370300" y="6265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32253</xdr:rowOff>
    </xdr:from>
    <xdr:to>
      <xdr:col>81</xdr:col>
      <xdr:colOff>101600</xdr:colOff>
      <xdr:row>34</xdr:row>
      <xdr:rowOff>133853</xdr:rowOff>
    </xdr:to>
    <xdr:sp macro="" textlink="">
      <xdr:nvSpPr>
        <xdr:cNvPr id="530" name="楕円 529">
          <a:extLst>
            <a:ext uri="{FF2B5EF4-FFF2-40B4-BE49-F238E27FC236}">
              <a16:creationId xmlns:a16="http://schemas.microsoft.com/office/drawing/2014/main" id="{00000000-0008-0000-0700-000012020000}"/>
            </a:ext>
          </a:extLst>
        </xdr:cNvPr>
        <xdr:cNvSpPr/>
      </xdr:nvSpPr>
      <xdr:spPr>
        <a:xfrm>
          <a:off x="15430500" y="5861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32</xdr:row>
      <xdr:rowOff>150380</xdr:rowOff>
    </xdr:from>
    <xdr:ext cx="534377"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5214111" y="5636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54427</xdr:rowOff>
    </xdr:from>
    <xdr:to>
      <xdr:col>76</xdr:col>
      <xdr:colOff>165100</xdr:colOff>
      <xdr:row>35</xdr:row>
      <xdr:rowOff>156027</xdr:rowOff>
    </xdr:to>
    <xdr:sp macro="" textlink="">
      <xdr:nvSpPr>
        <xdr:cNvPr id="532" name="楕円 531">
          <a:extLst>
            <a:ext uri="{FF2B5EF4-FFF2-40B4-BE49-F238E27FC236}">
              <a16:creationId xmlns:a16="http://schemas.microsoft.com/office/drawing/2014/main" id="{00000000-0008-0000-0700-000014020000}"/>
            </a:ext>
          </a:extLst>
        </xdr:cNvPr>
        <xdr:cNvSpPr/>
      </xdr:nvSpPr>
      <xdr:spPr>
        <a:xfrm>
          <a:off x="14541500" y="6055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1104</xdr:rowOff>
    </xdr:from>
    <xdr:ext cx="534377"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4325111" y="58304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34</xdr:row>
      <xdr:rowOff>74681</xdr:rowOff>
    </xdr:from>
    <xdr:to>
      <xdr:col>72</xdr:col>
      <xdr:colOff>38100</xdr:colOff>
      <xdr:row>35</xdr:row>
      <xdr:rowOff>4831</xdr:rowOff>
    </xdr:to>
    <xdr:sp macro="" textlink="">
      <xdr:nvSpPr>
        <xdr:cNvPr id="534" name="楕円 533">
          <a:extLst>
            <a:ext uri="{FF2B5EF4-FFF2-40B4-BE49-F238E27FC236}">
              <a16:creationId xmlns:a16="http://schemas.microsoft.com/office/drawing/2014/main" id="{00000000-0008-0000-0700-000016020000}"/>
            </a:ext>
          </a:extLst>
        </xdr:cNvPr>
        <xdr:cNvSpPr/>
      </xdr:nvSpPr>
      <xdr:spPr>
        <a:xfrm>
          <a:off x="13652500" y="5903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33</xdr:row>
      <xdr:rowOff>21358</xdr:rowOff>
    </xdr:from>
    <xdr:ext cx="534377"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3436111" y="5679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33</xdr:row>
      <xdr:rowOff>3175</xdr:rowOff>
    </xdr:from>
    <xdr:to>
      <xdr:col>67</xdr:col>
      <xdr:colOff>101600</xdr:colOff>
      <xdr:row>33</xdr:row>
      <xdr:rowOff>104775</xdr:rowOff>
    </xdr:to>
    <xdr:sp macro="" textlink="">
      <xdr:nvSpPr>
        <xdr:cNvPr id="536" name="楕円 535">
          <a:extLst>
            <a:ext uri="{FF2B5EF4-FFF2-40B4-BE49-F238E27FC236}">
              <a16:creationId xmlns:a16="http://schemas.microsoft.com/office/drawing/2014/main" id="{00000000-0008-0000-0700-000018020000}"/>
            </a:ext>
          </a:extLst>
        </xdr:cNvPr>
        <xdr:cNvSpPr/>
      </xdr:nvSpPr>
      <xdr:spPr>
        <a:xfrm>
          <a:off x="12763500" y="5661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31</xdr:row>
      <xdr:rowOff>121302</xdr:rowOff>
    </xdr:from>
    <xdr:ext cx="534377"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2547111" y="54362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8" name="正方形/長方形 537">
          <a:extLst>
            <a:ext uri="{FF2B5EF4-FFF2-40B4-BE49-F238E27FC236}">
              <a16:creationId xmlns:a16="http://schemas.microsoft.com/office/drawing/2014/main" id="{00000000-0008-0000-0700-00001A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9" name="正方形/長方形 538">
          <a:extLst>
            <a:ext uri="{FF2B5EF4-FFF2-40B4-BE49-F238E27FC236}">
              <a16:creationId xmlns:a16="http://schemas.microsoft.com/office/drawing/2014/main" id="{00000000-0008-0000-0700-00001B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0" name="正方形/長方形 539">
          <a:extLst>
            <a:ext uri="{FF2B5EF4-FFF2-40B4-BE49-F238E27FC236}">
              <a16:creationId xmlns:a16="http://schemas.microsoft.com/office/drawing/2014/main" id="{00000000-0008-0000-0700-00001C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1" name="正方形/長方形 540">
          <a:extLst>
            <a:ext uri="{FF2B5EF4-FFF2-40B4-BE49-F238E27FC236}">
              <a16:creationId xmlns:a16="http://schemas.microsoft.com/office/drawing/2014/main" id="{00000000-0008-0000-0700-00001D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2" name="正方形/長方形 541">
          <a:extLst>
            <a:ext uri="{FF2B5EF4-FFF2-40B4-BE49-F238E27FC236}">
              <a16:creationId xmlns:a16="http://schemas.microsoft.com/office/drawing/2014/main" id="{00000000-0008-0000-0700-00001E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3" name="正方形/長方形 542">
          <a:extLst>
            <a:ext uri="{FF2B5EF4-FFF2-40B4-BE49-F238E27FC236}">
              <a16:creationId xmlns:a16="http://schemas.microsoft.com/office/drawing/2014/main" id="{00000000-0008-0000-0700-00001F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4" name="正方形/長方形 543">
          <a:extLst>
            <a:ext uri="{FF2B5EF4-FFF2-40B4-BE49-F238E27FC236}">
              <a16:creationId xmlns:a16="http://schemas.microsoft.com/office/drawing/2014/main" id="{00000000-0008-0000-0700-000020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69,287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5" name="正方形/長方形 544">
          <a:extLst>
            <a:ext uri="{FF2B5EF4-FFF2-40B4-BE49-F238E27FC236}">
              <a16:creationId xmlns:a16="http://schemas.microsoft.com/office/drawing/2014/main" id="{00000000-0008-0000-0700-000021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6" name="テキスト ボックス 545">
          <a:extLst>
            <a:ext uri="{FF2B5EF4-FFF2-40B4-BE49-F238E27FC236}">
              <a16:creationId xmlns:a16="http://schemas.microsoft.com/office/drawing/2014/main" id="{00000000-0008-0000-0700-000022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7" name="直線コネクタ 546">
          <a:extLst>
            <a:ext uri="{FF2B5EF4-FFF2-40B4-BE49-F238E27FC236}">
              <a16:creationId xmlns:a16="http://schemas.microsoft.com/office/drawing/2014/main" id="{00000000-0008-0000-0700-000023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60</xdr:row>
      <xdr:rowOff>111777</xdr:rowOff>
    </xdr:from>
    <xdr:ext cx="531299" cy="259045"/>
    <xdr:sp macro="" textlink="">
      <xdr:nvSpPr>
        <xdr:cNvPr id="548" name="テキスト ボックス 547">
          <a:extLst>
            <a:ext uri="{FF2B5EF4-FFF2-40B4-BE49-F238E27FC236}">
              <a16:creationId xmlns:a16="http://schemas.microsoft.com/office/drawing/2014/main" id="{00000000-0008-0000-0700-000024020000}"/>
            </a:ext>
          </a:extLst>
        </xdr:cNvPr>
        <xdr:cNvSpPr txBox="1"/>
      </xdr:nvSpPr>
      <xdr:spPr>
        <a:xfrm>
          <a:off x="11914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49" name="直線コネクタ 548">
          <a:extLst>
            <a:ext uri="{FF2B5EF4-FFF2-40B4-BE49-F238E27FC236}">
              <a16:creationId xmlns:a16="http://schemas.microsoft.com/office/drawing/2014/main" id="{00000000-0008-0000-0700-000025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50" name="テキスト ボックス 549">
          <a:extLst>
            <a:ext uri="{FF2B5EF4-FFF2-40B4-BE49-F238E27FC236}">
              <a16:creationId xmlns:a16="http://schemas.microsoft.com/office/drawing/2014/main" id="{00000000-0008-0000-0700-000026020000}"/>
            </a:ext>
          </a:extLst>
        </xdr:cNvPr>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1" name="直線コネクタ 550">
          <a:extLst>
            <a:ext uri="{FF2B5EF4-FFF2-40B4-BE49-F238E27FC236}">
              <a16:creationId xmlns:a16="http://schemas.microsoft.com/office/drawing/2014/main" id="{00000000-0008-0000-0700-000027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52" name="テキスト ボックス 551">
          <a:extLst>
            <a:ext uri="{FF2B5EF4-FFF2-40B4-BE49-F238E27FC236}">
              <a16:creationId xmlns:a16="http://schemas.microsoft.com/office/drawing/2014/main" id="{00000000-0008-0000-0700-000028020000}"/>
            </a:ext>
          </a:extLst>
        </xdr:cNvPr>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3" name="直線コネクタ 552">
          <a:extLst>
            <a:ext uri="{FF2B5EF4-FFF2-40B4-BE49-F238E27FC236}">
              <a16:creationId xmlns:a16="http://schemas.microsoft.com/office/drawing/2014/main" id="{00000000-0008-0000-0700-000029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54" name="テキスト ボックス 553">
          <a:extLst>
            <a:ext uri="{FF2B5EF4-FFF2-40B4-BE49-F238E27FC236}">
              <a16:creationId xmlns:a16="http://schemas.microsoft.com/office/drawing/2014/main" id="{00000000-0008-0000-0700-00002A020000}"/>
            </a:ext>
          </a:extLst>
        </xdr:cNvPr>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5" name="直線コネクタ 554">
          <a:extLst>
            <a:ext uri="{FF2B5EF4-FFF2-40B4-BE49-F238E27FC236}">
              <a16:creationId xmlns:a16="http://schemas.microsoft.com/office/drawing/2014/main" id="{00000000-0008-0000-0700-00002B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56" name="テキスト ボックス 555">
          <a:extLst>
            <a:ext uri="{FF2B5EF4-FFF2-40B4-BE49-F238E27FC236}">
              <a16:creationId xmlns:a16="http://schemas.microsoft.com/office/drawing/2014/main" id="{00000000-0008-0000-0700-00002C020000}"/>
            </a:ext>
          </a:extLst>
        </xdr:cNvPr>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57" name="直線コネクタ 556">
          <a:extLst>
            <a:ext uri="{FF2B5EF4-FFF2-40B4-BE49-F238E27FC236}">
              <a16:creationId xmlns:a16="http://schemas.microsoft.com/office/drawing/2014/main" id="{00000000-0008-0000-0700-00002D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58" name="テキスト ボックス 557">
          <a:extLst>
            <a:ext uri="{FF2B5EF4-FFF2-40B4-BE49-F238E27FC236}">
              <a16:creationId xmlns:a16="http://schemas.microsoft.com/office/drawing/2014/main" id="{00000000-0008-0000-0700-00002E020000}"/>
            </a:ext>
          </a:extLst>
        </xdr:cNvPr>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9" name="直線コネクタ 558">
          <a:extLst>
            <a:ext uri="{FF2B5EF4-FFF2-40B4-BE49-F238E27FC236}">
              <a16:creationId xmlns:a16="http://schemas.microsoft.com/office/drawing/2014/main" id="{00000000-0008-0000-0700-00002F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0" name="テキスト ボックス 559">
          <a:extLst>
            <a:ext uri="{FF2B5EF4-FFF2-40B4-BE49-F238E27FC236}">
              <a16:creationId xmlns:a16="http://schemas.microsoft.com/office/drawing/2014/main" id="{00000000-0008-0000-0700-000030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1" name="教育費グラフ枠">
          <a:extLst>
            <a:ext uri="{FF2B5EF4-FFF2-40B4-BE49-F238E27FC236}">
              <a16:creationId xmlns:a16="http://schemas.microsoft.com/office/drawing/2014/main" id="{00000000-0008-0000-0700-000031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156311</xdr:rowOff>
    </xdr:from>
    <xdr:to>
      <xdr:col>85</xdr:col>
      <xdr:colOff>126364</xdr:colOff>
      <xdr:row>59</xdr:row>
      <xdr:rowOff>123793</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flipV="1">
          <a:off x="16317595" y="8900261"/>
          <a:ext cx="1269" cy="13390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127620</xdr:rowOff>
    </xdr:from>
    <xdr:ext cx="534377" cy="259045"/>
    <xdr:sp macro="" textlink="">
      <xdr:nvSpPr>
        <xdr:cNvPr id="563" name="教育費最小値テキスト">
          <a:extLst>
            <a:ext uri="{FF2B5EF4-FFF2-40B4-BE49-F238E27FC236}">
              <a16:creationId xmlns:a16="http://schemas.microsoft.com/office/drawing/2014/main" id="{00000000-0008-0000-0700-000033020000}"/>
            </a:ext>
          </a:extLst>
        </xdr:cNvPr>
        <xdr:cNvSpPr txBox="1"/>
      </xdr:nvSpPr>
      <xdr:spPr>
        <a:xfrm>
          <a:off x="16370300" y="102431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35,835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123793</xdr:rowOff>
    </xdr:from>
    <xdr:to>
      <xdr:col>86</xdr:col>
      <xdr:colOff>25400</xdr:colOff>
      <xdr:row>59</xdr:row>
      <xdr:rowOff>123793</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6230600" y="102393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102988</xdr:rowOff>
    </xdr:from>
    <xdr:ext cx="599010" cy="259045"/>
    <xdr:sp macro="" textlink="">
      <xdr:nvSpPr>
        <xdr:cNvPr id="565" name="教育費最大値テキスト">
          <a:extLst>
            <a:ext uri="{FF2B5EF4-FFF2-40B4-BE49-F238E27FC236}">
              <a16:creationId xmlns:a16="http://schemas.microsoft.com/office/drawing/2014/main" id="{00000000-0008-0000-0700-000035020000}"/>
            </a:ext>
          </a:extLst>
        </xdr:cNvPr>
        <xdr:cNvSpPr txBox="1"/>
      </xdr:nvSpPr>
      <xdr:spPr>
        <a:xfrm>
          <a:off x="16370300" y="86754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106,128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156311</xdr:rowOff>
    </xdr:from>
    <xdr:to>
      <xdr:col>86</xdr:col>
      <xdr:colOff>25400</xdr:colOff>
      <xdr:row>51</xdr:row>
      <xdr:rowOff>156311</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6230600" y="89002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55</xdr:row>
      <xdr:rowOff>116536</xdr:rowOff>
    </xdr:from>
    <xdr:to>
      <xdr:col>85</xdr:col>
      <xdr:colOff>127000</xdr:colOff>
      <xdr:row>55</xdr:row>
      <xdr:rowOff>132328</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5481300" y="9546286"/>
          <a:ext cx="838200" cy="157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170825</xdr:rowOff>
    </xdr:from>
    <xdr:ext cx="534377" cy="259045"/>
    <xdr:sp macro="" textlink="">
      <xdr:nvSpPr>
        <xdr:cNvPr id="568" name="教育費平均値テキスト">
          <a:extLst>
            <a:ext uri="{FF2B5EF4-FFF2-40B4-BE49-F238E27FC236}">
              <a16:creationId xmlns:a16="http://schemas.microsoft.com/office/drawing/2014/main" id="{00000000-0008-0000-0700-000038020000}"/>
            </a:ext>
          </a:extLst>
        </xdr:cNvPr>
        <xdr:cNvSpPr txBox="1"/>
      </xdr:nvSpPr>
      <xdr:spPr>
        <a:xfrm>
          <a:off x="16370300" y="97720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20948</xdr:rowOff>
    </xdr:from>
    <xdr:to>
      <xdr:col>85</xdr:col>
      <xdr:colOff>177800</xdr:colOff>
      <xdr:row>57</xdr:row>
      <xdr:rowOff>122548</xdr:rowOff>
    </xdr:to>
    <xdr:sp macro="" textlink="">
      <xdr:nvSpPr>
        <xdr:cNvPr id="569" name="フローチャート: 判断 568">
          <a:extLst>
            <a:ext uri="{FF2B5EF4-FFF2-40B4-BE49-F238E27FC236}">
              <a16:creationId xmlns:a16="http://schemas.microsoft.com/office/drawing/2014/main" id="{00000000-0008-0000-0700-000039020000}"/>
            </a:ext>
          </a:extLst>
        </xdr:cNvPr>
        <xdr:cNvSpPr/>
      </xdr:nvSpPr>
      <xdr:spPr>
        <a:xfrm>
          <a:off x="16268700" y="9793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55</xdr:row>
      <xdr:rowOff>116536</xdr:rowOff>
    </xdr:from>
    <xdr:to>
      <xdr:col>81</xdr:col>
      <xdr:colOff>50800</xdr:colOff>
      <xdr:row>56</xdr:row>
      <xdr:rowOff>157359</xdr:rowOff>
    </xdr:to>
    <xdr:cxnSp macro="">
      <xdr:nvCxnSpPr>
        <xdr:cNvPr id="570" name="直線コネクタ 569">
          <a:extLst>
            <a:ext uri="{FF2B5EF4-FFF2-40B4-BE49-F238E27FC236}">
              <a16:creationId xmlns:a16="http://schemas.microsoft.com/office/drawing/2014/main" id="{00000000-0008-0000-0700-00003A020000}"/>
            </a:ext>
          </a:extLst>
        </xdr:cNvPr>
        <xdr:cNvCxnSpPr/>
      </xdr:nvCxnSpPr>
      <xdr:spPr>
        <a:xfrm flipV="1">
          <a:off x="14592300" y="9546286"/>
          <a:ext cx="889000" cy="2122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78804</xdr:rowOff>
    </xdr:from>
    <xdr:to>
      <xdr:col>81</xdr:col>
      <xdr:colOff>101600</xdr:colOff>
      <xdr:row>58</xdr:row>
      <xdr:rowOff>8954</xdr:rowOff>
    </xdr:to>
    <xdr:sp macro="" textlink="">
      <xdr:nvSpPr>
        <xdr:cNvPr id="571" name="フローチャート: 判断 570">
          <a:extLst>
            <a:ext uri="{FF2B5EF4-FFF2-40B4-BE49-F238E27FC236}">
              <a16:creationId xmlns:a16="http://schemas.microsoft.com/office/drawing/2014/main" id="{00000000-0008-0000-0700-00003B020000}"/>
            </a:ext>
          </a:extLst>
        </xdr:cNvPr>
        <xdr:cNvSpPr/>
      </xdr:nvSpPr>
      <xdr:spPr>
        <a:xfrm>
          <a:off x="15430500" y="9851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81</xdr:rowOff>
    </xdr:from>
    <xdr:ext cx="534377" cy="259045"/>
    <xdr:sp macro="" textlink="">
      <xdr:nvSpPr>
        <xdr:cNvPr id="572" name="テキスト ボックス 571">
          <a:extLst>
            <a:ext uri="{FF2B5EF4-FFF2-40B4-BE49-F238E27FC236}">
              <a16:creationId xmlns:a16="http://schemas.microsoft.com/office/drawing/2014/main" id="{00000000-0008-0000-0700-00003C020000}"/>
            </a:ext>
          </a:extLst>
        </xdr:cNvPr>
        <xdr:cNvSpPr txBox="1"/>
      </xdr:nvSpPr>
      <xdr:spPr>
        <a:xfrm>
          <a:off x="15214111" y="9944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157359</xdr:rowOff>
    </xdr:from>
    <xdr:to>
      <xdr:col>76</xdr:col>
      <xdr:colOff>114300</xdr:colOff>
      <xdr:row>57</xdr:row>
      <xdr:rowOff>11646</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flipV="1">
          <a:off x="13703300" y="9758559"/>
          <a:ext cx="889000" cy="257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22740</xdr:rowOff>
    </xdr:from>
    <xdr:to>
      <xdr:col>76</xdr:col>
      <xdr:colOff>165100</xdr:colOff>
      <xdr:row>58</xdr:row>
      <xdr:rowOff>124340</xdr:rowOff>
    </xdr:to>
    <xdr:sp macro="" textlink="">
      <xdr:nvSpPr>
        <xdr:cNvPr id="574" name="フローチャート: 判断 573">
          <a:extLst>
            <a:ext uri="{FF2B5EF4-FFF2-40B4-BE49-F238E27FC236}">
              <a16:creationId xmlns:a16="http://schemas.microsoft.com/office/drawing/2014/main" id="{00000000-0008-0000-0700-00003E020000}"/>
            </a:ext>
          </a:extLst>
        </xdr:cNvPr>
        <xdr:cNvSpPr/>
      </xdr:nvSpPr>
      <xdr:spPr>
        <a:xfrm>
          <a:off x="14541500" y="9966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115467</xdr:rowOff>
    </xdr:from>
    <xdr:ext cx="534377" cy="259045"/>
    <xdr:sp macro="" textlink="">
      <xdr:nvSpPr>
        <xdr:cNvPr id="575" name="テキスト ボックス 574">
          <a:extLst>
            <a:ext uri="{FF2B5EF4-FFF2-40B4-BE49-F238E27FC236}">
              <a16:creationId xmlns:a16="http://schemas.microsoft.com/office/drawing/2014/main" id="{00000000-0008-0000-0700-00003F020000}"/>
            </a:ext>
          </a:extLst>
        </xdr:cNvPr>
        <xdr:cNvSpPr txBox="1"/>
      </xdr:nvSpPr>
      <xdr:spPr>
        <a:xfrm>
          <a:off x="14325111" y="10059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11646</xdr:rowOff>
    </xdr:from>
    <xdr:to>
      <xdr:col>71</xdr:col>
      <xdr:colOff>177800</xdr:colOff>
      <xdr:row>58</xdr:row>
      <xdr:rowOff>136976</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flipV="1">
          <a:off x="12814300" y="9784296"/>
          <a:ext cx="889000" cy="296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43542</xdr:rowOff>
    </xdr:from>
    <xdr:to>
      <xdr:col>72</xdr:col>
      <xdr:colOff>38100</xdr:colOff>
      <xdr:row>58</xdr:row>
      <xdr:rowOff>145142</xdr:rowOff>
    </xdr:to>
    <xdr:sp macro="" textlink="">
      <xdr:nvSpPr>
        <xdr:cNvPr id="577" name="フローチャート: 判断 576">
          <a:extLst>
            <a:ext uri="{FF2B5EF4-FFF2-40B4-BE49-F238E27FC236}">
              <a16:creationId xmlns:a16="http://schemas.microsoft.com/office/drawing/2014/main" id="{00000000-0008-0000-0700-000041020000}"/>
            </a:ext>
          </a:extLst>
        </xdr:cNvPr>
        <xdr:cNvSpPr/>
      </xdr:nvSpPr>
      <xdr:spPr>
        <a:xfrm>
          <a:off x="13652500" y="9987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136269</xdr:rowOff>
    </xdr:from>
    <xdr:ext cx="534377" cy="259045"/>
    <xdr:sp macro="" textlink="">
      <xdr:nvSpPr>
        <xdr:cNvPr id="578" name="テキスト ボックス 577">
          <a:extLst>
            <a:ext uri="{FF2B5EF4-FFF2-40B4-BE49-F238E27FC236}">
              <a16:creationId xmlns:a16="http://schemas.microsoft.com/office/drawing/2014/main" id="{00000000-0008-0000-0700-000042020000}"/>
            </a:ext>
          </a:extLst>
        </xdr:cNvPr>
        <xdr:cNvSpPr txBox="1"/>
      </xdr:nvSpPr>
      <xdr:spPr>
        <a:xfrm>
          <a:off x="13436111" y="10080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61258</xdr:rowOff>
    </xdr:from>
    <xdr:to>
      <xdr:col>67</xdr:col>
      <xdr:colOff>101600</xdr:colOff>
      <xdr:row>58</xdr:row>
      <xdr:rowOff>162858</xdr:rowOff>
    </xdr:to>
    <xdr:sp macro="" textlink="">
      <xdr:nvSpPr>
        <xdr:cNvPr id="579" name="フローチャート: 判断 578">
          <a:extLst>
            <a:ext uri="{FF2B5EF4-FFF2-40B4-BE49-F238E27FC236}">
              <a16:creationId xmlns:a16="http://schemas.microsoft.com/office/drawing/2014/main" id="{00000000-0008-0000-0700-000043020000}"/>
            </a:ext>
          </a:extLst>
        </xdr:cNvPr>
        <xdr:cNvSpPr/>
      </xdr:nvSpPr>
      <xdr:spPr>
        <a:xfrm>
          <a:off x="12763500" y="10005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7935</xdr:rowOff>
    </xdr:from>
    <xdr:ext cx="534377" cy="259045"/>
    <xdr:sp macro="" textlink="">
      <xdr:nvSpPr>
        <xdr:cNvPr id="580" name="テキスト ボックス 579">
          <a:extLst>
            <a:ext uri="{FF2B5EF4-FFF2-40B4-BE49-F238E27FC236}">
              <a16:creationId xmlns:a16="http://schemas.microsoft.com/office/drawing/2014/main" id="{00000000-0008-0000-0700-000044020000}"/>
            </a:ext>
          </a:extLst>
        </xdr:cNvPr>
        <xdr:cNvSpPr txBox="1"/>
      </xdr:nvSpPr>
      <xdr:spPr>
        <a:xfrm>
          <a:off x="12547111" y="97805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700-000045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2" name="テキスト ボックス 581">
          <a:extLst>
            <a:ext uri="{FF2B5EF4-FFF2-40B4-BE49-F238E27FC236}">
              <a16:creationId xmlns:a16="http://schemas.microsoft.com/office/drawing/2014/main" id="{00000000-0008-0000-0700-000046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81528</xdr:rowOff>
    </xdr:from>
    <xdr:to>
      <xdr:col>85</xdr:col>
      <xdr:colOff>177800</xdr:colOff>
      <xdr:row>56</xdr:row>
      <xdr:rowOff>11678</xdr:rowOff>
    </xdr:to>
    <xdr:sp macro="" textlink="">
      <xdr:nvSpPr>
        <xdr:cNvPr id="586" name="楕円 585">
          <a:extLst>
            <a:ext uri="{FF2B5EF4-FFF2-40B4-BE49-F238E27FC236}">
              <a16:creationId xmlns:a16="http://schemas.microsoft.com/office/drawing/2014/main" id="{00000000-0008-0000-0700-00004A020000}"/>
            </a:ext>
          </a:extLst>
        </xdr:cNvPr>
        <xdr:cNvSpPr/>
      </xdr:nvSpPr>
      <xdr:spPr>
        <a:xfrm>
          <a:off x="16268700" y="9511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54</xdr:row>
      <xdr:rowOff>104405</xdr:rowOff>
    </xdr:from>
    <xdr:ext cx="534377" cy="259045"/>
    <xdr:sp macro="" textlink="">
      <xdr:nvSpPr>
        <xdr:cNvPr id="587" name="教育費該当値テキスト">
          <a:extLst>
            <a:ext uri="{FF2B5EF4-FFF2-40B4-BE49-F238E27FC236}">
              <a16:creationId xmlns:a16="http://schemas.microsoft.com/office/drawing/2014/main" id="{00000000-0008-0000-0700-00004B020000}"/>
            </a:ext>
          </a:extLst>
        </xdr:cNvPr>
        <xdr:cNvSpPr txBox="1"/>
      </xdr:nvSpPr>
      <xdr:spPr>
        <a:xfrm>
          <a:off x="16370300" y="9362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55</xdr:row>
      <xdr:rowOff>65736</xdr:rowOff>
    </xdr:from>
    <xdr:to>
      <xdr:col>81</xdr:col>
      <xdr:colOff>101600</xdr:colOff>
      <xdr:row>55</xdr:row>
      <xdr:rowOff>167336</xdr:rowOff>
    </xdr:to>
    <xdr:sp macro="" textlink="">
      <xdr:nvSpPr>
        <xdr:cNvPr id="588" name="楕円 587">
          <a:extLst>
            <a:ext uri="{FF2B5EF4-FFF2-40B4-BE49-F238E27FC236}">
              <a16:creationId xmlns:a16="http://schemas.microsoft.com/office/drawing/2014/main" id="{00000000-0008-0000-0700-00004C020000}"/>
            </a:ext>
          </a:extLst>
        </xdr:cNvPr>
        <xdr:cNvSpPr/>
      </xdr:nvSpPr>
      <xdr:spPr>
        <a:xfrm>
          <a:off x="15430500" y="9495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54</xdr:row>
      <xdr:rowOff>12413</xdr:rowOff>
    </xdr:from>
    <xdr:ext cx="534377"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5214111" y="9270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106559</xdr:rowOff>
    </xdr:from>
    <xdr:to>
      <xdr:col>76</xdr:col>
      <xdr:colOff>165100</xdr:colOff>
      <xdr:row>57</xdr:row>
      <xdr:rowOff>36709</xdr:rowOff>
    </xdr:to>
    <xdr:sp macro="" textlink="">
      <xdr:nvSpPr>
        <xdr:cNvPr id="590" name="楕円 589">
          <a:extLst>
            <a:ext uri="{FF2B5EF4-FFF2-40B4-BE49-F238E27FC236}">
              <a16:creationId xmlns:a16="http://schemas.microsoft.com/office/drawing/2014/main" id="{00000000-0008-0000-0700-00004E020000}"/>
            </a:ext>
          </a:extLst>
        </xdr:cNvPr>
        <xdr:cNvSpPr/>
      </xdr:nvSpPr>
      <xdr:spPr>
        <a:xfrm>
          <a:off x="14541500" y="9707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53236</xdr:rowOff>
    </xdr:from>
    <xdr:ext cx="534377"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4325111" y="9482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132296</xdr:rowOff>
    </xdr:from>
    <xdr:to>
      <xdr:col>72</xdr:col>
      <xdr:colOff>38100</xdr:colOff>
      <xdr:row>57</xdr:row>
      <xdr:rowOff>62446</xdr:rowOff>
    </xdr:to>
    <xdr:sp macro="" textlink="">
      <xdr:nvSpPr>
        <xdr:cNvPr id="592" name="楕円 591">
          <a:extLst>
            <a:ext uri="{FF2B5EF4-FFF2-40B4-BE49-F238E27FC236}">
              <a16:creationId xmlns:a16="http://schemas.microsoft.com/office/drawing/2014/main" id="{00000000-0008-0000-0700-000050020000}"/>
            </a:ext>
          </a:extLst>
        </xdr:cNvPr>
        <xdr:cNvSpPr/>
      </xdr:nvSpPr>
      <xdr:spPr>
        <a:xfrm>
          <a:off x="13652500" y="9733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78973</xdr:rowOff>
    </xdr:from>
    <xdr:ext cx="534377"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3436111" y="9508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86176</xdr:rowOff>
    </xdr:from>
    <xdr:to>
      <xdr:col>67</xdr:col>
      <xdr:colOff>101600</xdr:colOff>
      <xdr:row>59</xdr:row>
      <xdr:rowOff>16326</xdr:rowOff>
    </xdr:to>
    <xdr:sp macro="" textlink="">
      <xdr:nvSpPr>
        <xdr:cNvPr id="594" name="楕円 593">
          <a:extLst>
            <a:ext uri="{FF2B5EF4-FFF2-40B4-BE49-F238E27FC236}">
              <a16:creationId xmlns:a16="http://schemas.microsoft.com/office/drawing/2014/main" id="{00000000-0008-0000-0700-000052020000}"/>
            </a:ext>
          </a:extLst>
        </xdr:cNvPr>
        <xdr:cNvSpPr/>
      </xdr:nvSpPr>
      <xdr:spPr>
        <a:xfrm>
          <a:off x="12763500" y="10030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59</xdr:row>
      <xdr:rowOff>7453</xdr:rowOff>
    </xdr:from>
    <xdr:ext cx="534377"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2547111" y="10123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6" name="正方形/長方形 595">
          <a:extLst>
            <a:ext uri="{FF2B5EF4-FFF2-40B4-BE49-F238E27FC236}">
              <a16:creationId xmlns:a16="http://schemas.microsoft.com/office/drawing/2014/main" id="{00000000-0008-0000-0700-000054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7" name="正方形/長方形 596">
          <a:extLst>
            <a:ext uri="{FF2B5EF4-FFF2-40B4-BE49-F238E27FC236}">
              <a16:creationId xmlns:a16="http://schemas.microsoft.com/office/drawing/2014/main" id="{00000000-0008-0000-0700-000055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8" name="正方形/長方形 597">
          <a:extLst>
            <a:ext uri="{FF2B5EF4-FFF2-40B4-BE49-F238E27FC236}">
              <a16:creationId xmlns:a16="http://schemas.microsoft.com/office/drawing/2014/main" id="{00000000-0008-0000-0700-000056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9" name="正方形/長方形 598">
          <a:extLst>
            <a:ext uri="{FF2B5EF4-FFF2-40B4-BE49-F238E27FC236}">
              <a16:creationId xmlns:a16="http://schemas.microsoft.com/office/drawing/2014/main" id="{00000000-0008-0000-0700-000057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0" name="正方形/長方形 599">
          <a:extLst>
            <a:ext uri="{FF2B5EF4-FFF2-40B4-BE49-F238E27FC236}">
              <a16:creationId xmlns:a16="http://schemas.microsoft.com/office/drawing/2014/main" id="{00000000-0008-0000-0700-000058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1" name="正方形/長方形 600">
          <a:extLst>
            <a:ext uri="{FF2B5EF4-FFF2-40B4-BE49-F238E27FC236}">
              <a16:creationId xmlns:a16="http://schemas.microsoft.com/office/drawing/2014/main" id="{00000000-0008-0000-0700-000059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2" name="正方形/長方形 601">
          <a:extLst>
            <a:ext uri="{FF2B5EF4-FFF2-40B4-BE49-F238E27FC236}">
              <a16:creationId xmlns:a16="http://schemas.microsoft.com/office/drawing/2014/main" id="{00000000-0008-0000-0700-00005A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3" name="正方形/長方形 602">
          <a:extLst>
            <a:ext uri="{FF2B5EF4-FFF2-40B4-BE49-F238E27FC236}">
              <a16:creationId xmlns:a16="http://schemas.microsoft.com/office/drawing/2014/main" id="{00000000-0008-0000-0700-00005B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5" name="直線コネクタ 604">
          <a:extLst>
            <a:ext uri="{FF2B5EF4-FFF2-40B4-BE49-F238E27FC236}">
              <a16:creationId xmlns:a16="http://schemas.microsoft.com/office/drawing/2014/main" id="{00000000-0008-0000-0700-00005D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6" name="直線コネクタ 605">
          <a:extLst>
            <a:ext uri="{FF2B5EF4-FFF2-40B4-BE49-F238E27FC236}">
              <a16:creationId xmlns:a16="http://schemas.microsoft.com/office/drawing/2014/main" id="{00000000-0008-0000-0700-00005E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7" name="テキスト ボックス 606">
          <a:extLst>
            <a:ext uri="{FF2B5EF4-FFF2-40B4-BE49-F238E27FC236}">
              <a16:creationId xmlns:a16="http://schemas.microsoft.com/office/drawing/2014/main" id="{00000000-0008-0000-0700-00005F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8" name="直線コネクタ 607">
          <a:extLst>
            <a:ext uri="{FF2B5EF4-FFF2-40B4-BE49-F238E27FC236}">
              <a16:creationId xmlns:a16="http://schemas.microsoft.com/office/drawing/2014/main" id="{00000000-0008-0000-0700-000060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9" name="テキスト ボックス 608">
          <a:extLst>
            <a:ext uri="{FF2B5EF4-FFF2-40B4-BE49-F238E27FC236}">
              <a16:creationId xmlns:a16="http://schemas.microsoft.com/office/drawing/2014/main" id="{00000000-0008-0000-0700-000061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0" name="直線コネクタ 609">
          <a:extLst>
            <a:ext uri="{FF2B5EF4-FFF2-40B4-BE49-F238E27FC236}">
              <a16:creationId xmlns:a16="http://schemas.microsoft.com/office/drawing/2014/main" id="{00000000-0008-0000-0700-000062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1" name="テキスト ボックス 610">
          <a:extLst>
            <a:ext uri="{FF2B5EF4-FFF2-40B4-BE49-F238E27FC236}">
              <a16:creationId xmlns:a16="http://schemas.microsoft.com/office/drawing/2014/main" id="{00000000-0008-0000-0700-000063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2" name="直線コネクタ 611">
          <a:extLst>
            <a:ext uri="{FF2B5EF4-FFF2-40B4-BE49-F238E27FC236}">
              <a16:creationId xmlns:a16="http://schemas.microsoft.com/office/drawing/2014/main" id="{00000000-0008-0000-0700-000064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3" name="テキスト ボックス 612">
          <a:extLst>
            <a:ext uri="{FF2B5EF4-FFF2-40B4-BE49-F238E27FC236}">
              <a16:creationId xmlns:a16="http://schemas.microsoft.com/office/drawing/2014/main" id="{00000000-0008-0000-0700-000065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4" name="直線コネクタ 613">
          <a:extLst>
            <a:ext uri="{FF2B5EF4-FFF2-40B4-BE49-F238E27FC236}">
              <a16:creationId xmlns:a16="http://schemas.microsoft.com/office/drawing/2014/main" id="{00000000-0008-0000-0700-000066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5" name="テキスト ボックス 614">
          <a:extLst>
            <a:ext uri="{FF2B5EF4-FFF2-40B4-BE49-F238E27FC236}">
              <a16:creationId xmlns:a16="http://schemas.microsoft.com/office/drawing/2014/main" id="{00000000-0008-0000-0700-000067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6" name="直線コネクタ 615">
          <a:extLst>
            <a:ext uri="{FF2B5EF4-FFF2-40B4-BE49-F238E27FC236}">
              <a16:creationId xmlns:a16="http://schemas.microsoft.com/office/drawing/2014/main" id="{00000000-0008-0000-0700-000068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7" name="テキスト ボックス 616">
          <a:extLst>
            <a:ext uri="{FF2B5EF4-FFF2-40B4-BE49-F238E27FC236}">
              <a16:creationId xmlns:a16="http://schemas.microsoft.com/office/drawing/2014/main" id="{00000000-0008-0000-0700-000069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8" name="災害復旧費グラフ枠">
          <a:extLst>
            <a:ext uri="{FF2B5EF4-FFF2-40B4-BE49-F238E27FC236}">
              <a16:creationId xmlns:a16="http://schemas.microsoft.com/office/drawing/2014/main" id="{00000000-0008-0000-0700-00006A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144470</xdr:rowOff>
    </xdr:from>
    <xdr:to>
      <xdr:col>85</xdr:col>
      <xdr:colOff>126364</xdr:colOff>
      <xdr:row>79</xdr:row>
      <xdr:rowOff>44450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flipV="1">
          <a:off x="16317595" y="12317420"/>
          <a:ext cx="1269" cy="127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66197</xdr:rowOff>
    </xdr:from>
    <xdr:ext cx="249299" cy="259045"/>
    <xdr:sp macro="" textlink="">
      <xdr:nvSpPr>
        <xdr:cNvPr id="620" name="災害復旧費最小値テキスト">
          <a:extLst>
            <a:ext uri="{FF2B5EF4-FFF2-40B4-BE49-F238E27FC236}">
              <a16:creationId xmlns:a16="http://schemas.microsoft.com/office/drawing/2014/main" id="{00000000-0008-0000-0700-00006C020000}"/>
            </a:ext>
          </a:extLst>
        </xdr:cNvPr>
        <xdr:cNvSpPr txBox="1"/>
      </xdr:nvSpPr>
      <xdr:spPr>
        <a:xfrm>
          <a:off x="16370300" y="136107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91147</xdr:rowOff>
    </xdr:from>
    <xdr:ext cx="599010" cy="259045"/>
    <xdr:sp macro="" textlink="">
      <xdr:nvSpPr>
        <xdr:cNvPr id="622" name="災害復旧費最大値テキスト">
          <a:extLst>
            <a:ext uri="{FF2B5EF4-FFF2-40B4-BE49-F238E27FC236}">
              <a16:creationId xmlns:a16="http://schemas.microsoft.com/office/drawing/2014/main" id="{00000000-0008-0000-0700-00006E020000}"/>
            </a:ext>
          </a:extLst>
        </xdr:cNvPr>
        <xdr:cNvSpPr txBox="1"/>
      </xdr:nvSpPr>
      <xdr:spPr>
        <a:xfrm>
          <a:off x="16370300" y="12092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166,874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144470</xdr:rowOff>
    </xdr:from>
    <xdr:to>
      <xdr:col>86</xdr:col>
      <xdr:colOff>25400</xdr:colOff>
      <xdr:row>71</xdr:row>
      <xdr:rowOff>144470</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6230600" y="12317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39695</xdr:rowOff>
    </xdr:from>
    <xdr:to>
      <xdr:col>85</xdr:col>
      <xdr:colOff>127000</xdr:colOff>
      <xdr:row>79</xdr:row>
      <xdr:rowOff>41904</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5481300" y="13584245"/>
          <a:ext cx="838200" cy="2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155097</xdr:rowOff>
    </xdr:from>
    <xdr:ext cx="469744" cy="259045"/>
    <xdr:sp macro="" textlink="">
      <xdr:nvSpPr>
        <xdr:cNvPr id="625" name="災害復旧費平均値テキスト">
          <a:extLst>
            <a:ext uri="{FF2B5EF4-FFF2-40B4-BE49-F238E27FC236}">
              <a16:creationId xmlns:a16="http://schemas.microsoft.com/office/drawing/2014/main" id="{00000000-0008-0000-0700-000071020000}"/>
            </a:ext>
          </a:extLst>
        </xdr:cNvPr>
        <xdr:cNvSpPr txBox="1"/>
      </xdr:nvSpPr>
      <xdr:spPr>
        <a:xfrm>
          <a:off x="16370300" y="133567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132220</xdr:rowOff>
    </xdr:from>
    <xdr:to>
      <xdr:col>85</xdr:col>
      <xdr:colOff>177800</xdr:colOff>
      <xdr:row>79</xdr:row>
      <xdr:rowOff>62370</xdr:rowOff>
    </xdr:to>
    <xdr:sp macro="" textlink="">
      <xdr:nvSpPr>
        <xdr:cNvPr id="626" name="フローチャート: 判断 625">
          <a:extLst>
            <a:ext uri="{FF2B5EF4-FFF2-40B4-BE49-F238E27FC236}">
              <a16:creationId xmlns:a16="http://schemas.microsoft.com/office/drawing/2014/main" id="{00000000-0008-0000-0700-000072020000}"/>
            </a:ext>
          </a:extLst>
        </xdr:cNvPr>
        <xdr:cNvSpPr/>
      </xdr:nvSpPr>
      <xdr:spPr>
        <a:xfrm>
          <a:off x="16268700" y="13505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37996</xdr:rowOff>
    </xdr:from>
    <xdr:to>
      <xdr:col>81</xdr:col>
      <xdr:colOff>50800</xdr:colOff>
      <xdr:row>79</xdr:row>
      <xdr:rowOff>39695</xdr:rowOff>
    </xdr:to>
    <xdr:cxnSp macro="">
      <xdr:nvCxnSpPr>
        <xdr:cNvPr id="627" name="直線コネクタ 626">
          <a:extLst>
            <a:ext uri="{FF2B5EF4-FFF2-40B4-BE49-F238E27FC236}">
              <a16:creationId xmlns:a16="http://schemas.microsoft.com/office/drawing/2014/main" id="{00000000-0008-0000-0700-000073020000}"/>
            </a:ext>
          </a:extLst>
        </xdr:cNvPr>
        <xdr:cNvCxnSpPr/>
      </xdr:nvCxnSpPr>
      <xdr:spPr>
        <a:xfrm>
          <a:off x="14592300" y="13582546"/>
          <a:ext cx="889000" cy="1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139695</xdr:rowOff>
    </xdr:from>
    <xdr:to>
      <xdr:col>81</xdr:col>
      <xdr:colOff>101600</xdr:colOff>
      <xdr:row>79</xdr:row>
      <xdr:rowOff>69845</xdr:rowOff>
    </xdr:to>
    <xdr:sp macro="" textlink="">
      <xdr:nvSpPr>
        <xdr:cNvPr id="628" name="フローチャート: 判断 627">
          <a:extLst>
            <a:ext uri="{FF2B5EF4-FFF2-40B4-BE49-F238E27FC236}">
              <a16:creationId xmlns:a16="http://schemas.microsoft.com/office/drawing/2014/main" id="{00000000-0008-0000-0700-000074020000}"/>
            </a:ext>
          </a:extLst>
        </xdr:cNvPr>
        <xdr:cNvSpPr/>
      </xdr:nvSpPr>
      <xdr:spPr>
        <a:xfrm>
          <a:off x="15430500" y="13512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86372</xdr:rowOff>
    </xdr:from>
    <xdr:ext cx="469744" cy="259045"/>
    <xdr:sp macro="" textlink="">
      <xdr:nvSpPr>
        <xdr:cNvPr id="629" name="テキスト ボックス 628">
          <a:extLst>
            <a:ext uri="{FF2B5EF4-FFF2-40B4-BE49-F238E27FC236}">
              <a16:creationId xmlns:a16="http://schemas.microsoft.com/office/drawing/2014/main" id="{00000000-0008-0000-0700-000075020000}"/>
            </a:ext>
          </a:extLst>
        </xdr:cNvPr>
        <xdr:cNvSpPr txBox="1"/>
      </xdr:nvSpPr>
      <xdr:spPr>
        <a:xfrm>
          <a:off x="15246428" y="13288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37996</xdr:rowOff>
    </xdr:from>
    <xdr:to>
      <xdr:col>76</xdr:col>
      <xdr:colOff>114300</xdr:colOff>
      <xdr:row>79</xdr:row>
      <xdr:rowOff>43734</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flipV="1">
          <a:off x="13703300" y="13582546"/>
          <a:ext cx="889000" cy="5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148512</xdr:rowOff>
    </xdr:from>
    <xdr:to>
      <xdr:col>76</xdr:col>
      <xdr:colOff>165100</xdr:colOff>
      <xdr:row>79</xdr:row>
      <xdr:rowOff>78662</xdr:rowOff>
    </xdr:to>
    <xdr:sp macro="" textlink="">
      <xdr:nvSpPr>
        <xdr:cNvPr id="631" name="フローチャート: 判断 630">
          <a:extLst>
            <a:ext uri="{FF2B5EF4-FFF2-40B4-BE49-F238E27FC236}">
              <a16:creationId xmlns:a16="http://schemas.microsoft.com/office/drawing/2014/main" id="{00000000-0008-0000-0700-000077020000}"/>
            </a:ext>
          </a:extLst>
        </xdr:cNvPr>
        <xdr:cNvSpPr/>
      </xdr:nvSpPr>
      <xdr:spPr>
        <a:xfrm>
          <a:off x="14541500" y="13521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95189</xdr:rowOff>
    </xdr:from>
    <xdr:ext cx="469744" cy="259045"/>
    <xdr:sp macro="" textlink="">
      <xdr:nvSpPr>
        <xdr:cNvPr id="632" name="テキスト ボックス 631">
          <a:extLst>
            <a:ext uri="{FF2B5EF4-FFF2-40B4-BE49-F238E27FC236}">
              <a16:creationId xmlns:a16="http://schemas.microsoft.com/office/drawing/2014/main" id="{00000000-0008-0000-0700-000078020000}"/>
            </a:ext>
          </a:extLst>
        </xdr:cNvPr>
        <xdr:cNvSpPr txBox="1"/>
      </xdr:nvSpPr>
      <xdr:spPr>
        <a:xfrm>
          <a:off x="14357428" y="132968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43734</xdr:rowOff>
    </xdr:from>
    <xdr:to>
      <xdr:col>71</xdr:col>
      <xdr:colOff>177800</xdr:colOff>
      <xdr:row>79</xdr:row>
      <xdr:rowOff>44382</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flipV="1">
          <a:off x="12814300" y="13588284"/>
          <a:ext cx="889000" cy="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155133</xdr:rowOff>
    </xdr:from>
    <xdr:to>
      <xdr:col>72</xdr:col>
      <xdr:colOff>38100</xdr:colOff>
      <xdr:row>79</xdr:row>
      <xdr:rowOff>85283</xdr:rowOff>
    </xdr:to>
    <xdr:sp macro="" textlink="">
      <xdr:nvSpPr>
        <xdr:cNvPr id="634" name="フローチャート: 判断 633">
          <a:extLst>
            <a:ext uri="{FF2B5EF4-FFF2-40B4-BE49-F238E27FC236}">
              <a16:creationId xmlns:a16="http://schemas.microsoft.com/office/drawing/2014/main" id="{00000000-0008-0000-0700-00007A020000}"/>
            </a:ext>
          </a:extLst>
        </xdr:cNvPr>
        <xdr:cNvSpPr/>
      </xdr:nvSpPr>
      <xdr:spPr>
        <a:xfrm>
          <a:off x="13652500" y="13528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101810</xdr:rowOff>
    </xdr:from>
    <xdr:ext cx="469744" cy="259045"/>
    <xdr:sp macro="" textlink="">
      <xdr:nvSpPr>
        <xdr:cNvPr id="635" name="テキスト ボックス 634">
          <a:extLst>
            <a:ext uri="{FF2B5EF4-FFF2-40B4-BE49-F238E27FC236}">
              <a16:creationId xmlns:a16="http://schemas.microsoft.com/office/drawing/2014/main" id="{00000000-0008-0000-0700-00007B020000}"/>
            </a:ext>
          </a:extLst>
        </xdr:cNvPr>
        <xdr:cNvSpPr txBox="1"/>
      </xdr:nvSpPr>
      <xdr:spPr>
        <a:xfrm>
          <a:off x="13468428" y="133034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147475</xdr:rowOff>
    </xdr:from>
    <xdr:to>
      <xdr:col>67</xdr:col>
      <xdr:colOff>101600</xdr:colOff>
      <xdr:row>79</xdr:row>
      <xdr:rowOff>77625</xdr:rowOff>
    </xdr:to>
    <xdr:sp macro="" textlink="">
      <xdr:nvSpPr>
        <xdr:cNvPr id="636" name="フローチャート: 判断 635">
          <a:extLst>
            <a:ext uri="{FF2B5EF4-FFF2-40B4-BE49-F238E27FC236}">
              <a16:creationId xmlns:a16="http://schemas.microsoft.com/office/drawing/2014/main" id="{00000000-0008-0000-0700-00007C020000}"/>
            </a:ext>
          </a:extLst>
        </xdr:cNvPr>
        <xdr:cNvSpPr/>
      </xdr:nvSpPr>
      <xdr:spPr>
        <a:xfrm>
          <a:off x="12763500" y="13520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94152</xdr:rowOff>
    </xdr:from>
    <xdr:ext cx="469744" cy="259045"/>
    <xdr:sp macro="" textlink="">
      <xdr:nvSpPr>
        <xdr:cNvPr id="637" name="テキスト ボックス 636">
          <a:extLst>
            <a:ext uri="{FF2B5EF4-FFF2-40B4-BE49-F238E27FC236}">
              <a16:creationId xmlns:a16="http://schemas.microsoft.com/office/drawing/2014/main" id="{00000000-0008-0000-0700-00007D020000}"/>
            </a:ext>
          </a:extLst>
        </xdr:cNvPr>
        <xdr:cNvSpPr txBox="1"/>
      </xdr:nvSpPr>
      <xdr:spPr>
        <a:xfrm>
          <a:off x="12579428" y="132958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8" name="テキスト ボックス 637">
          <a:extLst>
            <a:ext uri="{FF2B5EF4-FFF2-40B4-BE49-F238E27FC236}">
              <a16:creationId xmlns:a16="http://schemas.microsoft.com/office/drawing/2014/main" id="{00000000-0008-0000-0700-00007E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9" name="テキスト ボックス 638">
          <a:extLst>
            <a:ext uri="{FF2B5EF4-FFF2-40B4-BE49-F238E27FC236}">
              <a16:creationId xmlns:a16="http://schemas.microsoft.com/office/drawing/2014/main" id="{00000000-0008-0000-0700-00007F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0" name="テキスト ボックス 639">
          <a:extLst>
            <a:ext uri="{FF2B5EF4-FFF2-40B4-BE49-F238E27FC236}">
              <a16:creationId xmlns:a16="http://schemas.microsoft.com/office/drawing/2014/main" id="{00000000-0008-0000-0700-000080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162554</xdr:rowOff>
    </xdr:from>
    <xdr:to>
      <xdr:col>85</xdr:col>
      <xdr:colOff>177800</xdr:colOff>
      <xdr:row>79</xdr:row>
      <xdr:rowOff>92704</xdr:rowOff>
    </xdr:to>
    <xdr:sp macro="" textlink="">
      <xdr:nvSpPr>
        <xdr:cNvPr id="643" name="楕円 642">
          <a:extLst>
            <a:ext uri="{FF2B5EF4-FFF2-40B4-BE49-F238E27FC236}">
              <a16:creationId xmlns:a16="http://schemas.microsoft.com/office/drawing/2014/main" id="{00000000-0008-0000-0700-000083020000}"/>
            </a:ext>
          </a:extLst>
        </xdr:cNvPr>
        <xdr:cNvSpPr/>
      </xdr:nvSpPr>
      <xdr:spPr>
        <a:xfrm>
          <a:off x="16268700" y="13535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110646</xdr:rowOff>
    </xdr:from>
    <xdr:ext cx="378565" cy="259045"/>
    <xdr:sp macro="" textlink="">
      <xdr:nvSpPr>
        <xdr:cNvPr id="644" name="災害復旧費該当値テキスト">
          <a:extLst>
            <a:ext uri="{FF2B5EF4-FFF2-40B4-BE49-F238E27FC236}">
              <a16:creationId xmlns:a16="http://schemas.microsoft.com/office/drawing/2014/main" id="{00000000-0008-0000-0700-000084020000}"/>
            </a:ext>
          </a:extLst>
        </xdr:cNvPr>
        <xdr:cNvSpPr txBox="1"/>
      </xdr:nvSpPr>
      <xdr:spPr>
        <a:xfrm>
          <a:off x="16370300" y="1348374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160345</xdr:rowOff>
    </xdr:from>
    <xdr:to>
      <xdr:col>81</xdr:col>
      <xdr:colOff>101600</xdr:colOff>
      <xdr:row>79</xdr:row>
      <xdr:rowOff>90495</xdr:rowOff>
    </xdr:to>
    <xdr:sp macro="" textlink="">
      <xdr:nvSpPr>
        <xdr:cNvPr id="645" name="楕円 644">
          <a:extLst>
            <a:ext uri="{FF2B5EF4-FFF2-40B4-BE49-F238E27FC236}">
              <a16:creationId xmlns:a16="http://schemas.microsoft.com/office/drawing/2014/main" id="{00000000-0008-0000-0700-000085020000}"/>
            </a:ext>
          </a:extLst>
        </xdr:cNvPr>
        <xdr:cNvSpPr/>
      </xdr:nvSpPr>
      <xdr:spPr>
        <a:xfrm>
          <a:off x="15430500" y="13533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79</xdr:row>
      <xdr:rowOff>81622</xdr:rowOff>
    </xdr:from>
    <xdr:ext cx="378565"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5292017" y="136261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158646</xdr:rowOff>
    </xdr:from>
    <xdr:to>
      <xdr:col>76</xdr:col>
      <xdr:colOff>165100</xdr:colOff>
      <xdr:row>79</xdr:row>
      <xdr:rowOff>88796</xdr:rowOff>
    </xdr:to>
    <xdr:sp macro="" textlink="">
      <xdr:nvSpPr>
        <xdr:cNvPr id="647" name="楕円 646">
          <a:extLst>
            <a:ext uri="{FF2B5EF4-FFF2-40B4-BE49-F238E27FC236}">
              <a16:creationId xmlns:a16="http://schemas.microsoft.com/office/drawing/2014/main" id="{00000000-0008-0000-0700-000087020000}"/>
            </a:ext>
          </a:extLst>
        </xdr:cNvPr>
        <xdr:cNvSpPr/>
      </xdr:nvSpPr>
      <xdr:spPr>
        <a:xfrm>
          <a:off x="14541500" y="13531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79</xdr:row>
      <xdr:rowOff>79923</xdr:rowOff>
    </xdr:from>
    <xdr:ext cx="378565"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4403017" y="136244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164384</xdr:rowOff>
    </xdr:from>
    <xdr:to>
      <xdr:col>72</xdr:col>
      <xdr:colOff>38100</xdr:colOff>
      <xdr:row>79</xdr:row>
      <xdr:rowOff>94534</xdr:rowOff>
    </xdr:to>
    <xdr:sp macro="" textlink="">
      <xdr:nvSpPr>
        <xdr:cNvPr id="649" name="楕円 648">
          <a:extLst>
            <a:ext uri="{FF2B5EF4-FFF2-40B4-BE49-F238E27FC236}">
              <a16:creationId xmlns:a16="http://schemas.microsoft.com/office/drawing/2014/main" id="{00000000-0008-0000-0700-000089020000}"/>
            </a:ext>
          </a:extLst>
        </xdr:cNvPr>
        <xdr:cNvSpPr/>
      </xdr:nvSpPr>
      <xdr:spPr>
        <a:xfrm>
          <a:off x="13652500" y="135374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79</xdr:row>
      <xdr:rowOff>85661</xdr:rowOff>
    </xdr:from>
    <xdr:ext cx="313932"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3546333" y="1363021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165032</xdr:rowOff>
    </xdr:from>
    <xdr:to>
      <xdr:col>67</xdr:col>
      <xdr:colOff>101600</xdr:colOff>
      <xdr:row>79</xdr:row>
      <xdr:rowOff>95182</xdr:rowOff>
    </xdr:to>
    <xdr:sp macro="" textlink="">
      <xdr:nvSpPr>
        <xdr:cNvPr id="651" name="楕円 650">
          <a:extLst>
            <a:ext uri="{FF2B5EF4-FFF2-40B4-BE49-F238E27FC236}">
              <a16:creationId xmlns:a16="http://schemas.microsoft.com/office/drawing/2014/main" id="{00000000-0008-0000-0700-00008B020000}"/>
            </a:ext>
          </a:extLst>
        </xdr:cNvPr>
        <xdr:cNvSpPr/>
      </xdr:nvSpPr>
      <xdr:spPr>
        <a:xfrm>
          <a:off x="12763500" y="13538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86309</xdr:rowOff>
    </xdr:from>
    <xdr:ext cx="249299"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2689650" y="1363085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3" name="正方形/長方形 652">
          <a:extLst>
            <a:ext uri="{FF2B5EF4-FFF2-40B4-BE49-F238E27FC236}">
              <a16:creationId xmlns:a16="http://schemas.microsoft.com/office/drawing/2014/main" id="{00000000-0008-0000-0700-00008D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4" name="正方形/長方形 653">
          <a:extLst>
            <a:ext uri="{FF2B5EF4-FFF2-40B4-BE49-F238E27FC236}">
              <a16:creationId xmlns:a16="http://schemas.microsoft.com/office/drawing/2014/main" id="{00000000-0008-0000-0700-00008E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5" name="正方形/長方形 654">
          <a:extLst>
            <a:ext uri="{FF2B5EF4-FFF2-40B4-BE49-F238E27FC236}">
              <a16:creationId xmlns:a16="http://schemas.microsoft.com/office/drawing/2014/main" id="{00000000-0008-0000-0700-00008F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6" name="正方形/長方形 655">
          <a:extLst>
            <a:ext uri="{FF2B5EF4-FFF2-40B4-BE49-F238E27FC236}">
              <a16:creationId xmlns:a16="http://schemas.microsoft.com/office/drawing/2014/main" id="{00000000-0008-0000-0700-000090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7" name="正方形/長方形 656">
          <a:extLst>
            <a:ext uri="{FF2B5EF4-FFF2-40B4-BE49-F238E27FC236}">
              <a16:creationId xmlns:a16="http://schemas.microsoft.com/office/drawing/2014/main" id="{00000000-0008-0000-0700-000091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8" name="正方形/長方形 657">
          <a:extLst>
            <a:ext uri="{FF2B5EF4-FFF2-40B4-BE49-F238E27FC236}">
              <a16:creationId xmlns:a16="http://schemas.microsoft.com/office/drawing/2014/main" id="{00000000-0008-0000-0700-000092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9" name="正方形/長方形 658">
          <a:extLst>
            <a:ext uri="{FF2B5EF4-FFF2-40B4-BE49-F238E27FC236}">
              <a16:creationId xmlns:a16="http://schemas.microsoft.com/office/drawing/2014/main" id="{00000000-0008-0000-0700-000093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0" name="正方形/長方形 659">
          <a:extLst>
            <a:ext uri="{FF2B5EF4-FFF2-40B4-BE49-F238E27FC236}">
              <a16:creationId xmlns:a16="http://schemas.microsoft.com/office/drawing/2014/main" id="{00000000-0008-0000-0700-000094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1" name="テキスト ボックス 660">
          <a:extLst>
            <a:ext uri="{FF2B5EF4-FFF2-40B4-BE49-F238E27FC236}">
              <a16:creationId xmlns:a16="http://schemas.microsoft.com/office/drawing/2014/main" id="{00000000-0008-0000-0700-000095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2" name="直線コネクタ 661">
          <a:extLst>
            <a:ext uri="{FF2B5EF4-FFF2-40B4-BE49-F238E27FC236}">
              <a16:creationId xmlns:a16="http://schemas.microsoft.com/office/drawing/2014/main" id="{00000000-0008-0000-0700-000096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3" name="直線コネクタ 662">
          <a:extLst>
            <a:ext uri="{FF2B5EF4-FFF2-40B4-BE49-F238E27FC236}">
              <a16:creationId xmlns:a16="http://schemas.microsoft.com/office/drawing/2014/main" id="{00000000-0008-0000-0700-000097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4" name="テキスト ボックス 663">
          <a:extLst>
            <a:ext uri="{FF2B5EF4-FFF2-40B4-BE49-F238E27FC236}">
              <a16:creationId xmlns:a16="http://schemas.microsoft.com/office/drawing/2014/main" id="{00000000-0008-0000-0700-000098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5" name="直線コネクタ 664">
          <a:extLst>
            <a:ext uri="{FF2B5EF4-FFF2-40B4-BE49-F238E27FC236}">
              <a16:creationId xmlns:a16="http://schemas.microsoft.com/office/drawing/2014/main" id="{00000000-0008-0000-0700-000099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6" name="テキスト ボックス 665">
          <a:extLst>
            <a:ext uri="{FF2B5EF4-FFF2-40B4-BE49-F238E27FC236}">
              <a16:creationId xmlns:a16="http://schemas.microsoft.com/office/drawing/2014/main" id="{00000000-0008-0000-0700-00009A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7" name="直線コネクタ 666">
          <a:extLst>
            <a:ext uri="{FF2B5EF4-FFF2-40B4-BE49-F238E27FC236}">
              <a16:creationId xmlns:a16="http://schemas.microsoft.com/office/drawing/2014/main" id="{00000000-0008-0000-0700-00009B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68" name="テキスト ボックス 667">
          <a:extLst>
            <a:ext uri="{FF2B5EF4-FFF2-40B4-BE49-F238E27FC236}">
              <a16:creationId xmlns:a16="http://schemas.microsoft.com/office/drawing/2014/main" id="{00000000-0008-0000-0700-00009C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9" name="直線コネクタ 668">
          <a:extLst>
            <a:ext uri="{FF2B5EF4-FFF2-40B4-BE49-F238E27FC236}">
              <a16:creationId xmlns:a16="http://schemas.microsoft.com/office/drawing/2014/main" id="{00000000-0008-0000-0700-00009D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1" name="直線コネクタ 670">
          <a:extLst>
            <a:ext uri="{FF2B5EF4-FFF2-40B4-BE49-F238E27FC236}">
              <a16:creationId xmlns:a16="http://schemas.microsoft.com/office/drawing/2014/main" id="{00000000-0008-0000-0700-00009F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72" name="テキスト ボックス 671">
          <a:extLst>
            <a:ext uri="{FF2B5EF4-FFF2-40B4-BE49-F238E27FC236}">
              <a16:creationId xmlns:a16="http://schemas.microsoft.com/office/drawing/2014/main" id="{00000000-0008-0000-0700-0000A0020000}"/>
            </a:ext>
          </a:extLst>
        </xdr:cNvPr>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3" name="直線コネクタ 672">
          <a:extLst>
            <a:ext uri="{FF2B5EF4-FFF2-40B4-BE49-F238E27FC236}">
              <a16:creationId xmlns:a16="http://schemas.microsoft.com/office/drawing/2014/main" id="{00000000-0008-0000-0700-0000A1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4" name="テキスト ボックス 673">
          <a:extLst>
            <a:ext uri="{FF2B5EF4-FFF2-40B4-BE49-F238E27FC236}">
              <a16:creationId xmlns:a16="http://schemas.microsoft.com/office/drawing/2014/main" id="{00000000-0008-0000-0700-0000A2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5" name="公債費グラフ枠">
          <a:extLst>
            <a:ext uri="{FF2B5EF4-FFF2-40B4-BE49-F238E27FC236}">
              <a16:creationId xmlns:a16="http://schemas.microsoft.com/office/drawing/2014/main" id="{00000000-0008-0000-0700-0000A3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63157</xdr:rowOff>
    </xdr:from>
    <xdr:to>
      <xdr:col>85</xdr:col>
      <xdr:colOff>126364</xdr:colOff>
      <xdr:row>98</xdr:row>
      <xdr:rowOff>37954</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flipV="1">
          <a:off x="16317595" y="15493657"/>
          <a:ext cx="1269" cy="13463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41781</xdr:rowOff>
    </xdr:from>
    <xdr:ext cx="469744" cy="259045"/>
    <xdr:sp macro="" textlink="">
      <xdr:nvSpPr>
        <xdr:cNvPr id="677" name="公債費最小値テキスト">
          <a:extLst>
            <a:ext uri="{FF2B5EF4-FFF2-40B4-BE49-F238E27FC236}">
              <a16:creationId xmlns:a16="http://schemas.microsoft.com/office/drawing/2014/main" id="{00000000-0008-0000-0700-0000A5020000}"/>
            </a:ext>
          </a:extLst>
        </xdr:cNvPr>
        <xdr:cNvSpPr txBox="1"/>
      </xdr:nvSpPr>
      <xdr:spPr>
        <a:xfrm>
          <a:off x="16370300" y="168438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37954</xdr:rowOff>
    </xdr:from>
    <xdr:to>
      <xdr:col>86</xdr:col>
      <xdr:colOff>25400</xdr:colOff>
      <xdr:row>98</xdr:row>
      <xdr:rowOff>37954</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6230600" y="16840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9834</xdr:rowOff>
    </xdr:from>
    <xdr:ext cx="534377" cy="259045"/>
    <xdr:sp macro="" textlink="">
      <xdr:nvSpPr>
        <xdr:cNvPr id="679" name="公債費最大値テキスト">
          <a:extLst>
            <a:ext uri="{FF2B5EF4-FFF2-40B4-BE49-F238E27FC236}">
              <a16:creationId xmlns:a16="http://schemas.microsoft.com/office/drawing/2014/main" id="{00000000-0008-0000-0700-0000A7020000}"/>
            </a:ext>
          </a:extLst>
        </xdr:cNvPr>
        <xdr:cNvSpPr txBox="1"/>
      </xdr:nvSpPr>
      <xdr:spPr>
        <a:xfrm>
          <a:off x="16370300" y="15268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80,018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63157</xdr:rowOff>
    </xdr:from>
    <xdr:to>
      <xdr:col>86</xdr:col>
      <xdr:colOff>25400</xdr:colOff>
      <xdr:row>90</xdr:row>
      <xdr:rowOff>63157</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6230600" y="15493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95</xdr:row>
      <xdr:rowOff>76112</xdr:rowOff>
    </xdr:from>
    <xdr:to>
      <xdr:col>85</xdr:col>
      <xdr:colOff>127000</xdr:colOff>
      <xdr:row>95</xdr:row>
      <xdr:rowOff>80074</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5481300" y="16363862"/>
          <a:ext cx="838200" cy="3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93</xdr:row>
      <xdr:rowOff>117378</xdr:rowOff>
    </xdr:from>
    <xdr:ext cx="534377" cy="259045"/>
    <xdr:sp macro="" textlink="">
      <xdr:nvSpPr>
        <xdr:cNvPr id="682" name="公債費平均値テキスト">
          <a:extLst>
            <a:ext uri="{FF2B5EF4-FFF2-40B4-BE49-F238E27FC236}">
              <a16:creationId xmlns:a16="http://schemas.microsoft.com/office/drawing/2014/main" id="{00000000-0008-0000-0700-0000AA020000}"/>
            </a:ext>
          </a:extLst>
        </xdr:cNvPr>
        <xdr:cNvSpPr txBox="1"/>
      </xdr:nvSpPr>
      <xdr:spPr>
        <a:xfrm>
          <a:off x="16370300" y="160622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94501</xdr:rowOff>
    </xdr:from>
    <xdr:to>
      <xdr:col>85</xdr:col>
      <xdr:colOff>177800</xdr:colOff>
      <xdr:row>95</xdr:row>
      <xdr:rowOff>24651</xdr:rowOff>
    </xdr:to>
    <xdr:sp macro="" textlink="">
      <xdr:nvSpPr>
        <xdr:cNvPr id="683" name="フローチャート: 判断 682">
          <a:extLst>
            <a:ext uri="{FF2B5EF4-FFF2-40B4-BE49-F238E27FC236}">
              <a16:creationId xmlns:a16="http://schemas.microsoft.com/office/drawing/2014/main" id="{00000000-0008-0000-0700-0000AB020000}"/>
            </a:ext>
          </a:extLst>
        </xdr:cNvPr>
        <xdr:cNvSpPr/>
      </xdr:nvSpPr>
      <xdr:spPr>
        <a:xfrm>
          <a:off x="16268700" y="162108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46202</xdr:rowOff>
    </xdr:from>
    <xdr:to>
      <xdr:col>81</xdr:col>
      <xdr:colOff>50800</xdr:colOff>
      <xdr:row>95</xdr:row>
      <xdr:rowOff>76112</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a:off x="14592300" y="16333952"/>
          <a:ext cx="889000" cy="29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82080</xdr:rowOff>
    </xdr:from>
    <xdr:to>
      <xdr:col>81</xdr:col>
      <xdr:colOff>101600</xdr:colOff>
      <xdr:row>95</xdr:row>
      <xdr:rowOff>12230</xdr:rowOff>
    </xdr:to>
    <xdr:sp macro="" textlink="">
      <xdr:nvSpPr>
        <xdr:cNvPr id="685" name="フローチャート: 判断 684">
          <a:extLst>
            <a:ext uri="{FF2B5EF4-FFF2-40B4-BE49-F238E27FC236}">
              <a16:creationId xmlns:a16="http://schemas.microsoft.com/office/drawing/2014/main" id="{00000000-0008-0000-0700-0000AD020000}"/>
            </a:ext>
          </a:extLst>
        </xdr:cNvPr>
        <xdr:cNvSpPr/>
      </xdr:nvSpPr>
      <xdr:spPr>
        <a:xfrm>
          <a:off x="15430500" y="16198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28757</xdr:rowOff>
    </xdr:from>
    <xdr:ext cx="534377" cy="259045"/>
    <xdr:sp macro="" textlink="">
      <xdr:nvSpPr>
        <xdr:cNvPr id="686" name="テキスト ボックス 685">
          <a:extLst>
            <a:ext uri="{FF2B5EF4-FFF2-40B4-BE49-F238E27FC236}">
              <a16:creationId xmlns:a16="http://schemas.microsoft.com/office/drawing/2014/main" id="{00000000-0008-0000-0700-0000AE020000}"/>
            </a:ext>
          </a:extLst>
        </xdr:cNvPr>
        <xdr:cNvSpPr txBox="1"/>
      </xdr:nvSpPr>
      <xdr:spPr>
        <a:xfrm>
          <a:off x="15214111" y="15973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26029</xdr:rowOff>
    </xdr:from>
    <xdr:to>
      <xdr:col>76</xdr:col>
      <xdr:colOff>114300</xdr:colOff>
      <xdr:row>95</xdr:row>
      <xdr:rowOff>46202</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a:off x="13703300" y="16313779"/>
          <a:ext cx="889000" cy="20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70650</xdr:rowOff>
    </xdr:from>
    <xdr:to>
      <xdr:col>76</xdr:col>
      <xdr:colOff>165100</xdr:colOff>
      <xdr:row>95</xdr:row>
      <xdr:rowOff>800</xdr:rowOff>
    </xdr:to>
    <xdr:sp macro="" textlink="">
      <xdr:nvSpPr>
        <xdr:cNvPr id="688" name="フローチャート: 判断 687">
          <a:extLst>
            <a:ext uri="{FF2B5EF4-FFF2-40B4-BE49-F238E27FC236}">
              <a16:creationId xmlns:a16="http://schemas.microsoft.com/office/drawing/2014/main" id="{00000000-0008-0000-0700-0000B0020000}"/>
            </a:ext>
          </a:extLst>
        </xdr:cNvPr>
        <xdr:cNvSpPr/>
      </xdr:nvSpPr>
      <xdr:spPr>
        <a:xfrm>
          <a:off x="14541500" y="1618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17327</xdr:rowOff>
    </xdr:from>
    <xdr:ext cx="534377" cy="259045"/>
    <xdr:sp macro="" textlink="">
      <xdr:nvSpPr>
        <xdr:cNvPr id="689" name="テキスト ボックス 688">
          <a:extLst>
            <a:ext uri="{FF2B5EF4-FFF2-40B4-BE49-F238E27FC236}">
              <a16:creationId xmlns:a16="http://schemas.microsoft.com/office/drawing/2014/main" id="{00000000-0008-0000-0700-0000B1020000}"/>
            </a:ext>
          </a:extLst>
        </xdr:cNvPr>
        <xdr:cNvSpPr txBox="1"/>
      </xdr:nvSpPr>
      <xdr:spPr>
        <a:xfrm>
          <a:off x="14325111" y="159621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2330</xdr:rowOff>
    </xdr:from>
    <xdr:to>
      <xdr:col>71</xdr:col>
      <xdr:colOff>177800</xdr:colOff>
      <xdr:row>95</xdr:row>
      <xdr:rowOff>26029</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a:off x="12814300" y="16290080"/>
          <a:ext cx="889000" cy="23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73889</xdr:rowOff>
    </xdr:from>
    <xdr:to>
      <xdr:col>72</xdr:col>
      <xdr:colOff>38100</xdr:colOff>
      <xdr:row>95</xdr:row>
      <xdr:rowOff>4039</xdr:rowOff>
    </xdr:to>
    <xdr:sp macro="" textlink="">
      <xdr:nvSpPr>
        <xdr:cNvPr id="691" name="フローチャート: 判断 690">
          <a:extLst>
            <a:ext uri="{FF2B5EF4-FFF2-40B4-BE49-F238E27FC236}">
              <a16:creationId xmlns:a16="http://schemas.microsoft.com/office/drawing/2014/main" id="{00000000-0008-0000-0700-0000B3020000}"/>
            </a:ext>
          </a:extLst>
        </xdr:cNvPr>
        <xdr:cNvSpPr/>
      </xdr:nvSpPr>
      <xdr:spPr>
        <a:xfrm>
          <a:off x="13652500" y="16190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93</xdr:row>
      <xdr:rowOff>20566</xdr:rowOff>
    </xdr:from>
    <xdr:ext cx="534377" cy="259045"/>
    <xdr:sp macro="" textlink="">
      <xdr:nvSpPr>
        <xdr:cNvPr id="692" name="テキスト ボックス 691">
          <a:extLst>
            <a:ext uri="{FF2B5EF4-FFF2-40B4-BE49-F238E27FC236}">
              <a16:creationId xmlns:a16="http://schemas.microsoft.com/office/drawing/2014/main" id="{00000000-0008-0000-0700-0000B4020000}"/>
            </a:ext>
          </a:extLst>
        </xdr:cNvPr>
        <xdr:cNvSpPr txBox="1"/>
      </xdr:nvSpPr>
      <xdr:spPr>
        <a:xfrm>
          <a:off x="13436111" y="15965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74098</xdr:rowOff>
    </xdr:from>
    <xdr:to>
      <xdr:col>67</xdr:col>
      <xdr:colOff>101600</xdr:colOff>
      <xdr:row>95</xdr:row>
      <xdr:rowOff>4248</xdr:rowOff>
    </xdr:to>
    <xdr:sp macro="" textlink="">
      <xdr:nvSpPr>
        <xdr:cNvPr id="693" name="フローチャート: 判断 692">
          <a:extLst>
            <a:ext uri="{FF2B5EF4-FFF2-40B4-BE49-F238E27FC236}">
              <a16:creationId xmlns:a16="http://schemas.microsoft.com/office/drawing/2014/main" id="{00000000-0008-0000-0700-0000B5020000}"/>
            </a:ext>
          </a:extLst>
        </xdr:cNvPr>
        <xdr:cNvSpPr/>
      </xdr:nvSpPr>
      <xdr:spPr>
        <a:xfrm>
          <a:off x="12763500" y="16190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20775</xdr:rowOff>
    </xdr:from>
    <xdr:ext cx="534377" cy="259045"/>
    <xdr:sp macro="" textlink="">
      <xdr:nvSpPr>
        <xdr:cNvPr id="694" name="テキスト ボックス 693">
          <a:extLst>
            <a:ext uri="{FF2B5EF4-FFF2-40B4-BE49-F238E27FC236}">
              <a16:creationId xmlns:a16="http://schemas.microsoft.com/office/drawing/2014/main" id="{00000000-0008-0000-0700-0000B6020000}"/>
            </a:ext>
          </a:extLst>
        </xdr:cNvPr>
        <xdr:cNvSpPr txBox="1"/>
      </xdr:nvSpPr>
      <xdr:spPr>
        <a:xfrm>
          <a:off x="12547111" y="159656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5" name="テキスト ボックス 694">
          <a:extLst>
            <a:ext uri="{FF2B5EF4-FFF2-40B4-BE49-F238E27FC236}">
              <a16:creationId xmlns:a16="http://schemas.microsoft.com/office/drawing/2014/main" id="{00000000-0008-0000-0700-0000B7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6" name="テキスト ボックス 695">
          <a:extLst>
            <a:ext uri="{FF2B5EF4-FFF2-40B4-BE49-F238E27FC236}">
              <a16:creationId xmlns:a16="http://schemas.microsoft.com/office/drawing/2014/main" id="{00000000-0008-0000-0700-0000B8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7" name="テキスト ボックス 696">
          <a:extLst>
            <a:ext uri="{FF2B5EF4-FFF2-40B4-BE49-F238E27FC236}">
              <a16:creationId xmlns:a16="http://schemas.microsoft.com/office/drawing/2014/main" id="{00000000-0008-0000-0700-0000B9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29274</xdr:rowOff>
    </xdr:from>
    <xdr:to>
      <xdr:col>85</xdr:col>
      <xdr:colOff>177800</xdr:colOff>
      <xdr:row>95</xdr:row>
      <xdr:rowOff>130874</xdr:rowOff>
    </xdr:to>
    <xdr:sp macro="" textlink="">
      <xdr:nvSpPr>
        <xdr:cNvPr id="700" name="楕円 699">
          <a:extLst>
            <a:ext uri="{FF2B5EF4-FFF2-40B4-BE49-F238E27FC236}">
              <a16:creationId xmlns:a16="http://schemas.microsoft.com/office/drawing/2014/main" id="{00000000-0008-0000-0700-0000BC020000}"/>
            </a:ext>
          </a:extLst>
        </xdr:cNvPr>
        <xdr:cNvSpPr/>
      </xdr:nvSpPr>
      <xdr:spPr>
        <a:xfrm>
          <a:off x="16268700" y="16317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7701</xdr:rowOff>
    </xdr:from>
    <xdr:ext cx="534377" cy="259045"/>
    <xdr:sp macro="" textlink="">
      <xdr:nvSpPr>
        <xdr:cNvPr id="701" name="公債費該当値テキスト">
          <a:extLst>
            <a:ext uri="{FF2B5EF4-FFF2-40B4-BE49-F238E27FC236}">
              <a16:creationId xmlns:a16="http://schemas.microsoft.com/office/drawing/2014/main" id="{00000000-0008-0000-0700-0000BD020000}"/>
            </a:ext>
          </a:extLst>
        </xdr:cNvPr>
        <xdr:cNvSpPr txBox="1"/>
      </xdr:nvSpPr>
      <xdr:spPr>
        <a:xfrm>
          <a:off x="16370300" y="162954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95</xdr:row>
      <xdr:rowOff>25312</xdr:rowOff>
    </xdr:from>
    <xdr:to>
      <xdr:col>81</xdr:col>
      <xdr:colOff>101600</xdr:colOff>
      <xdr:row>95</xdr:row>
      <xdr:rowOff>126912</xdr:rowOff>
    </xdr:to>
    <xdr:sp macro="" textlink="">
      <xdr:nvSpPr>
        <xdr:cNvPr id="702" name="楕円 701">
          <a:extLst>
            <a:ext uri="{FF2B5EF4-FFF2-40B4-BE49-F238E27FC236}">
              <a16:creationId xmlns:a16="http://schemas.microsoft.com/office/drawing/2014/main" id="{00000000-0008-0000-0700-0000BE020000}"/>
            </a:ext>
          </a:extLst>
        </xdr:cNvPr>
        <xdr:cNvSpPr/>
      </xdr:nvSpPr>
      <xdr:spPr>
        <a:xfrm>
          <a:off x="15430500" y="16313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118039</xdr:rowOff>
    </xdr:from>
    <xdr:ext cx="534377"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5214111" y="164057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34,338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94</xdr:row>
      <xdr:rowOff>166852</xdr:rowOff>
    </xdr:from>
    <xdr:to>
      <xdr:col>76</xdr:col>
      <xdr:colOff>165100</xdr:colOff>
      <xdr:row>95</xdr:row>
      <xdr:rowOff>97002</xdr:rowOff>
    </xdr:to>
    <xdr:sp macro="" textlink="">
      <xdr:nvSpPr>
        <xdr:cNvPr id="704" name="楕円 703">
          <a:extLst>
            <a:ext uri="{FF2B5EF4-FFF2-40B4-BE49-F238E27FC236}">
              <a16:creationId xmlns:a16="http://schemas.microsoft.com/office/drawing/2014/main" id="{00000000-0008-0000-0700-0000C0020000}"/>
            </a:ext>
          </a:extLst>
        </xdr:cNvPr>
        <xdr:cNvSpPr/>
      </xdr:nvSpPr>
      <xdr:spPr>
        <a:xfrm>
          <a:off x="14541500" y="16283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88129</xdr:rowOff>
    </xdr:from>
    <xdr:ext cx="534377"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4325111" y="16375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94</xdr:row>
      <xdr:rowOff>146679</xdr:rowOff>
    </xdr:from>
    <xdr:to>
      <xdr:col>72</xdr:col>
      <xdr:colOff>38100</xdr:colOff>
      <xdr:row>95</xdr:row>
      <xdr:rowOff>76829</xdr:rowOff>
    </xdr:to>
    <xdr:sp macro="" textlink="">
      <xdr:nvSpPr>
        <xdr:cNvPr id="706" name="楕円 705">
          <a:extLst>
            <a:ext uri="{FF2B5EF4-FFF2-40B4-BE49-F238E27FC236}">
              <a16:creationId xmlns:a16="http://schemas.microsoft.com/office/drawing/2014/main" id="{00000000-0008-0000-0700-0000C2020000}"/>
            </a:ext>
          </a:extLst>
        </xdr:cNvPr>
        <xdr:cNvSpPr/>
      </xdr:nvSpPr>
      <xdr:spPr>
        <a:xfrm>
          <a:off x="13652500" y="16262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67956</xdr:rowOff>
    </xdr:from>
    <xdr:ext cx="534377"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3436111" y="163557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122980</xdr:rowOff>
    </xdr:from>
    <xdr:to>
      <xdr:col>67</xdr:col>
      <xdr:colOff>101600</xdr:colOff>
      <xdr:row>95</xdr:row>
      <xdr:rowOff>53130</xdr:rowOff>
    </xdr:to>
    <xdr:sp macro="" textlink="">
      <xdr:nvSpPr>
        <xdr:cNvPr id="708" name="楕円 707">
          <a:extLst>
            <a:ext uri="{FF2B5EF4-FFF2-40B4-BE49-F238E27FC236}">
              <a16:creationId xmlns:a16="http://schemas.microsoft.com/office/drawing/2014/main" id="{00000000-0008-0000-0700-0000C4020000}"/>
            </a:ext>
          </a:extLst>
        </xdr:cNvPr>
        <xdr:cNvSpPr/>
      </xdr:nvSpPr>
      <xdr:spPr>
        <a:xfrm>
          <a:off x="12763500" y="1623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44257</xdr:rowOff>
    </xdr:from>
    <xdr:ext cx="534377"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2547111" y="16332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0" name="正方形/長方形 709">
          <a:extLst>
            <a:ext uri="{FF2B5EF4-FFF2-40B4-BE49-F238E27FC236}">
              <a16:creationId xmlns:a16="http://schemas.microsoft.com/office/drawing/2014/main" id="{00000000-0008-0000-0700-0000C6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1" name="正方形/長方形 710">
          <a:extLst>
            <a:ext uri="{FF2B5EF4-FFF2-40B4-BE49-F238E27FC236}">
              <a16:creationId xmlns:a16="http://schemas.microsoft.com/office/drawing/2014/main" id="{00000000-0008-0000-0700-0000C7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2" name="正方形/長方形 711">
          <a:extLst>
            <a:ext uri="{FF2B5EF4-FFF2-40B4-BE49-F238E27FC236}">
              <a16:creationId xmlns:a16="http://schemas.microsoft.com/office/drawing/2014/main" id="{00000000-0008-0000-0700-0000C8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3" name="正方形/長方形 712">
          <a:extLst>
            <a:ext uri="{FF2B5EF4-FFF2-40B4-BE49-F238E27FC236}">
              <a16:creationId xmlns:a16="http://schemas.microsoft.com/office/drawing/2014/main" id="{00000000-0008-0000-0700-0000C9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4" name="正方形/長方形 713">
          <a:extLst>
            <a:ext uri="{FF2B5EF4-FFF2-40B4-BE49-F238E27FC236}">
              <a16:creationId xmlns:a16="http://schemas.microsoft.com/office/drawing/2014/main" id="{00000000-0008-0000-0700-0000CA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5" name="正方形/長方形 714">
          <a:extLst>
            <a:ext uri="{FF2B5EF4-FFF2-40B4-BE49-F238E27FC236}">
              <a16:creationId xmlns:a16="http://schemas.microsoft.com/office/drawing/2014/main" id="{00000000-0008-0000-0700-0000CB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6" name="正方形/長方形 715">
          <a:extLst>
            <a:ext uri="{FF2B5EF4-FFF2-40B4-BE49-F238E27FC236}">
              <a16:creationId xmlns:a16="http://schemas.microsoft.com/office/drawing/2014/main" id="{00000000-0008-0000-0700-0000CC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7" name="正方形/長方形 716">
          <a:extLst>
            <a:ext uri="{FF2B5EF4-FFF2-40B4-BE49-F238E27FC236}">
              <a16:creationId xmlns:a16="http://schemas.microsoft.com/office/drawing/2014/main" id="{00000000-0008-0000-0700-0000CD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8" name="テキスト ボックス 717">
          <a:extLst>
            <a:ext uri="{FF2B5EF4-FFF2-40B4-BE49-F238E27FC236}">
              <a16:creationId xmlns:a16="http://schemas.microsoft.com/office/drawing/2014/main" id="{00000000-0008-0000-0700-0000CE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9" name="直線コネクタ 718">
          <a:extLst>
            <a:ext uri="{FF2B5EF4-FFF2-40B4-BE49-F238E27FC236}">
              <a16:creationId xmlns:a16="http://schemas.microsoft.com/office/drawing/2014/main" id="{00000000-0008-0000-0700-0000CF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0" name="直線コネクタ 719">
          <a:extLst>
            <a:ext uri="{FF2B5EF4-FFF2-40B4-BE49-F238E27FC236}">
              <a16:creationId xmlns:a16="http://schemas.microsoft.com/office/drawing/2014/main" id="{00000000-0008-0000-0700-0000D0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2" name="直線コネクタ 721">
          <a:extLst>
            <a:ext uri="{FF2B5EF4-FFF2-40B4-BE49-F238E27FC236}">
              <a16:creationId xmlns:a16="http://schemas.microsoft.com/office/drawing/2014/main" id="{00000000-0008-0000-0700-0000D2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23" name="テキスト ボックス 722">
          <a:extLst>
            <a:ext uri="{FF2B5EF4-FFF2-40B4-BE49-F238E27FC236}">
              <a16:creationId xmlns:a16="http://schemas.microsoft.com/office/drawing/2014/main" id="{00000000-0008-0000-0700-0000D3020000}"/>
            </a:ext>
          </a:extLst>
        </xdr:cNvPr>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4" name="直線コネクタ 723">
          <a:extLst>
            <a:ext uri="{FF2B5EF4-FFF2-40B4-BE49-F238E27FC236}">
              <a16:creationId xmlns:a16="http://schemas.microsoft.com/office/drawing/2014/main" id="{00000000-0008-0000-0700-0000D4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25" name="テキスト ボックス 724">
          <a:extLst>
            <a:ext uri="{FF2B5EF4-FFF2-40B4-BE49-F238E27FC236}">
              <a16:creationId xmlns:a16="http://schemas.microsoft.com/office/drawing/2014/main" id="{00000000-0008-0000-0700-0000D5020000}"/>
            </a:ext>
          </a:extLst>
        </xdr:cNvPr>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6" name="直線コネクタ 725">
          <a:extLst>
            <a:ext uri="{FF2B5EF4-FFF2-40B4-BE49-F238E27FC236}">
              <a16:creationId xmlns:a16="http://schemas.microsoft.com/office/drawing/2014/main" id="{00000000-0008-0000-0700-0000D6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27" name="テキスト ボックス 726">
          <a:extLst>
            <a:ext uri="{FF2B5EF4-FFF2-40B4-BE49-F238E27FC236}">
              <a16:creationId xmlns:a16="http://schemas.microsoft.com/office/drawing/2014/main" id="{00000000-0008-0000-0700-0000D7020000}"/>
            </a:ext>
          </a:extLst>
        </xdr:cNvPr>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8" name="直線コネクタ 727">
          <a:extLst>
            <a:ext uri="{FF2B5EF4-FFF2-40B4-BE49-F238E27FC236}">
              <a16:creationId xmlns:a16="http://schemas.microsoft.com/office/drawing/2014/main" id="{00000000-0008-0000-0700-0000D8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29" name="テキスト ボックス 728">
          <a:extLst>
            <a:ext uri="{FF2B5EF4-FFF2-40B4-BE49-F238E27FC236}">
              <a16:creationId xmlns:a16="http://schemas.microsoft.com/office/drawing/2014/main" id="{00000000-0008-0000-0700-0000D9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0" name="諸支出金グラフ枠">
          <a:extLst>
            <a:ext uri="{FF2B5EF4-FFF2-40B4-BE49-F238E27FC236}">
              <a16:creationId xmlns:a16="http://schemas.microsoft.com/office/drawing/2014/main" id="{00000000-0008-0000-0700-0000DA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5055</xdr:rowOff>
    </xdr:from>
    <xdr:to>
      <xdr:col>116</xdr:col>
      <xdr:colOff>62864</xdr:colOff>
      <xdr:row>38</xdr:row>
      <xdr:rowOff>139700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flipV="1">
          <a:off x="22159595" y="5148555"/>
          <a:ext cx="1269" cy="15062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6189</xdr:rowOff>
    </xdr:from>
    <xdr:ext cx="249299" cy="259045"/>
    <xdr:sp macro="" textlink="">
      <xdr:nvSpPr>
        <xdr:cNvPr id="732" name="諸支出金最小値テキスト">
          <a:extLst>
            <a:ext uri="{FF2B5EF4-FFF2-40B4-BE49-F238E27FC236}">
              <a16:creationId xmlns:a16="http://schemas.microsoft.com/office/drawing/2014/main" id="{00000000-0008-0000-0700-0000DC020000}"/>
            </a:ext>
          </a:extLst>
        </xdr:cNvPr>
        <xdr:cNvSpPr txBox="1"/>
      </xdr:nvSpPr>
      <xdr:spPr>
        <a:xfrm>
          <a:off x="22212300" y="669273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123182</xdr:rowOff>
    </xdr:from>
    <xdr:ext cx="469744" cy="259045"/>
    <xdr:sp macro="" textlink="">
      <xdr:nvSpPr>
        <xdr:cNvPr id="734" name="諸支出金最大値テキスト">
          <a:extLst>
            <a:ext uri="{FF2B5EF4-FFF2-40B4-BE49-F238E27FC236}">
              <a16:creationId xmlns:a16="http://schemas.microsoft.com/office/drawing/2014/main" id="{00000000-0008-0000-0700-0000DE020000}"/>
            </a:ext>
          </a:extLst>
        </xdr:cNvPr>
        <xdr:cNvSpPr txBox="1"/>
      </xdr:nvSpPr>
      <xdr:spPr>
        <a:xfrm>
          <a:off x="22212300" y="49237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6,589</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5055</xdr:rowOff>
    </xdr:from>
    <xdr:to>
      <xdr:col>116</xdr:col>
      <xdr:colOff>152400</xdr:colOff>
      <xdr:row>30</xdr:row>
      <xdr:rowOff>5055</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22072600" y="51485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95089</xdr:rowOff>
    </xdr:from>
    <xdr:ext cx="313932" cy="259045"/>
    <xdr:sp macro="" textlink="">
      <xdr:nvSpPr>
        <xdr:cNvPr id="737" name="諸支出金平均値テキスト">
          <a:extLst>
            <a:ext uri="{FF2B5EF4-FFF2-40B4-BE49-F238E27FC236}">
              <a16:creationId xmlns:a16="http://schemas.microsoft.com/office/drawing/2014/main" id="{00000000-0008-0000-0700-0000E1020000}"/>
            </a:ext>
          </a:extLst>
        </xdr:cNvPr>
        <xdr:cNvSpPr txBox="1"/>
      </xdr:nvSpPr>
      <xdr:spPr>
        <a:xfrm>
          <a:off x="22212300" y="643873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72212</xdr:rowOff>
    </xdr:from>
    <xdr:to>
      <xdr:col>116</xdr:col>
      <xdr:colOff>114300</xdr:colOff>
      <xdr:row>39</xdr:row>
      <xdr:rowOff>2362</xdr:rowOff>
    </xdr:to>
    <xdr:sp macro="" textlink="">
      <xdr:nvSpPr>
        <xdr:cNvPr id="738" name="フローチャート: 判断 737">
          <a:extLst>
            <a:ext uri="{FF2B5EF4-FFF2-40B4-BE49-F238E27FC236}">
              <a16:creationId xmlns:a16="http://schemas.microsoft.com/office/drawing/2014/main" id="{00000000-0008-0000-0700-0000E2020000}"/>
            </a:ext>
          </a:extLst>
        </xdr:cNvPr>
        <xdr:cNvSpPr/>
      </xdr:nvSpPr>
      <xdr:spPr>
        <a:xfrm>
          <a:off x="22110700" y="6587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39" name="直線コネクタ 738">
          <a:extLst>
            <a:ext uri="{FF2B5EF4-FFF2-40B4-BE49-F238E27FC236}">
              <a16:creationId xmlns:a16="http://schemas.microsoft.com/office/drawing/2014/main" id="{00000000-0008-0000-0700-0000E3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68555</xdr:rowOff>
    </xdr:from>
    <xdr:to>
      <xdr:col>112</xdr:col>
      <xdr:colOff>38100</xdr:colOff>
      <xdr:row>38</xdr:row>
      <xdr:rowOff>170155</xdr:rowOff>
    </xdr:to>
    <xdr:sp macro="" textlink="">
      <xdr:nvSpPr>
        <xdr:cNvPr id="740" name="フローチャート: 判断 739">
          <a:extLst>
            <a:ext uri="{FF2B5EF4-FFF2-40B4-BE49-F238E27FC236}">
              <a16:creationId xmlns:a16="http://schemas.microsoft.com/office/drawing/2014/main" id="{00000000-0008-0000-0700-0000E4020000}"/>
            </a:ext>
          </a:extLst>
        </xdr:cNvPr>
        <xdr:cNvSpPr/>
      </xdr:nvSpPr>
      <xdr:spPr>
        <a:xfrm>
          <a:off x="21272500" y="6583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15232</xdr:rowOff>
    </xdr:from>
    <xdr:ext cx="313932" cy="259045"/>
    <xdr:sp macro="" textlink="">
      <xdr:nvSpPr>
        <xdr:cNvPr id="741" name="テキスト ボックス 740">
          <a:extLst>
            <a:ext uri="{FF2B5EF4-FFF2-40B4-BE49-F238E27FC236}">
              <a16:creationId xmlns:a16="http://schemas.microsoft.com/office/drawing/2014/main" id="{00000000-0008-0000-0700-0000E5020000}"/>
            </a:ext>
          </a:extLst>
        </xdr:cNvPr>
        <xdr:cNvSpPr txBox="1"/>
      </xdr:nvSpPr>
      <xdr:spPr>
        <a:xfrm>
          <a:off x="21166333" y="635888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68555</xdr:rowOff>
    </xdr:from>
    <xdr:to>
      <xdr:col>107</xdr:col>
      <xdr:colOff>101600</xdr:colOff>
      <xdr:row>38</xdr:row>
      <xdr:rowOff>170155</xdr:rowOff>
    </xdr:to>
    <xdr:sp macro="" textlink="">
      <xdr:nvSpPr>
        <xdr:cNvPr id="743" name="フローチャート: 判断 742">
          <a:extLst>
            <a:ext uri="{FF2B5EF4-FFF2-40B4-BE49-F238E27FC236}">
              <a16:creationId xmlns:a16="http://schemas.microsoft.com/office/drawing/2014/main" id="{00000000-0008-0000-0700-0000E7020000}"/>
            </a:ext>
          </a:extLst>
        </xdr:cNvPr>
        <xdr:cNvSpPr/>
      </xdr:nvSpPr>
      <xdr:spPr>
        <a:xfrm>
          <a:off x="20383500" y="6583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15232</xdr:rowOff>
    </xdr:from>
    <xdr:ext cx="313932" cy="259045"/>
    <xdr:sp macro="" textlink="">
      <xdr:nvSpPr>
        <xdr:cNvPr id="744" name="テキスト ボックス 743">
          <a:extLst>
            <a:ext uri="{FF2B5EF4-FFF2-40B4-BE49-F238E27FC236}">
              <a16:creationId xmlns:a16="http://schemas.microsoft.com/office/drawing/2014/main" id="{00000000-0008-0000-0700-0000E8020000}"/>
            </a:ext>
          </a:extLst>
        </xdr:cNvPr>
        <xdr:cNvSpPr txBox="1"/>
      </xdr:nvSpPr>
      <xdr:spPr>
        <a:xfrm>
          <a:off x="20277333" y="635888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37236</xdr:rowOff>
    </xdr:from>
    <xdr:to>
      <xdr:col>102</xdr:col>
      <xdr:colOff>165100</xdr:colOff>
      <xdr:row>38</xdr:row>
      <xdr:rowOff>138836</xdr:rowOff>
    </xdr:to>
    <xdr:sp macro="" textlink="">
      <xdr:nvSpPr>
        <xdr:cNvPr id="746" name="フローチャート: 判断 745">
          <a:extLst>
            <a:ext uri="{FF2B5EF4-FFF2-40B4-BE49-F238E27FC236}">
              <a16:creationId xmlns:a16="http://schemas.microsoft.com/office/drawing/2014/main" id="{00000000-0008-0000-0700-0000EA020000}"/>
            </a:ext>
          </a:extLst>
        </xdr:cNvPr>
        <xdr:cNvSpPr/>
      </xdr:nvSpPr>
      <xdr:spPr>
        <a:xfrm>
          <a:off x="19494500" y="6552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155363</xdr:rowOff>
    </xdr:from>
    <xdr:ext cx="378565" cy="259045"/>
    <xdr:sp macro="" textlink="">
      <xdr:nvSpPr>
        <xdr:cNvPr id="747" name="テキスト ボックス 746">
          <a:extLst>
            <a:ext uri="{FF2B5EF4-FFF2-40B4-BE49-F238E27FC236}">
              <a16:creationId xmlns:a16="http://schemas.microsoft.com/office/drawing/2014/main" id="{00000000-0008-0000-0700-0000EB020000}"/>
            </a:ext>
          </a:extLst>
        </xdr:cNvPr>
        <xdr:cNvSpPr txBox="1"/>
      </xdr:nvSpPr>
      <xdr:spPr>
        <a:xfrm>
          <a:off x="19356017" y="63275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27178</xdr:rowOff>
    </xdr:from>
    <xdr:to>
      <xdr:col>98</xdr:col>
      <xdr:colOff>38100</xdr:colOff>
      <xdr:row>38</xdr:row>
      <xdr:rowOff>128778</xdr:rowOff>
    </xdr:to>
    <xdr:sp macro="" textlink="">
      <xdr:nvSpPr>
        <xdr:cNvPr id="748" name="フローチャート: 判断 747">
          <a:extLst>
            <a:ext uri="{FF2B5EF4-FFF2-40B4-BE49-F238E27FC236}">
              <a16:creationId xmlns:a16="http://schemas.microsoft.com/office/drawing/2014/main" id="{00000000-0008-0000-0700-0000EC020000}"/>
            </a:ext>
          </a:extLst>
        </xdr:cNvPr>
        <xdr:cNvSpPr/>
      </xdr:nvSpPr>
      <xdr:spPr>
        <a:xfrm>
          <a:off x="18605500" y="6542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145305</xdr:rowOff>
    </xdr:from>
    <xdr:ext cx="378565" cy="259045"/>
    <xdr:sp macro="" textlink="">
      <xdr:nvSpPr>
        <xdr:cNvPr id="749" name="テキスト ボックス 748">
          <a:extLst>
            <a:ext uri="{FF2B5EF4-FFF2-40B4-BE49-F238E27FC236}">
              <a16:creationId xmlns:a16="http://schemas.microsoft.com/office/drawing/2014/main" id="{00000000-0008-0000-0700-0000ED020000}"/>
            </a:ext>
          </a:extLst>
        </xdr:cNvPr>
        <xdr:cNvSpPr txBox="1"/>
      </xdr:nvSpPr>
      <xdr:spPr>
        <a:xfrm>
          <a:off x="18467017" y="63175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0" name="テキスト ボックス 749">
          <a:extLst>
            <a:ext uri="{FF2B5EF4-FFF2-40B4-BE49-F238E27FC236}">
              <a16:creationId xmlns:a16="http://schemas.microsoft.com/office/drawing/2014/main" id="{00000000-0008-0000-0700-0000EE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2" name="テキスト ボックス 751">
          <a:extLst>
            <a:ext uri="{FF2B5EF4-FFF2-40B4-BE49-F238E27FC236}">
              <a16:creationId xmlns:a16="http://schemas.microsoft.com/office/drawing/2014/main" id="{00000000-0008-0000-0700-0000F0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5" name="楕円 754">
          <a:extLst>
            <a:ext uri="{FF2B5EF4-FFF2-40B4-BE49-F238E27FC236}">
              <a16:creationId xmlns:a16="http://schemas.microsoft.com/office/drawing/2014/main" id="{00000000-0008-0000-0700-0000F3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50639</xdr:rowOff>
    </xdr:from>
    <xdr:ext cx="249299" cy="259045"/>
    <xdr:sp macro="" textlink="">
      <xdr:nvSpPr>
        <xdr:cNvPr id="756" name="諸支出金該当値テキスト">
          <a:extLst>
            <a:ext uri="{FF2B5EF4-FFF2-40B4-BE49-F238E27FC236}">
              <a16:creationId xmlns:a16="http://schemas.microsoft.com/office/drawing/2014/main" id="{00000000-0008-0000-0700-0000F4020000}"/>
            </a:ext>
          </a:extLst>
        </xdr:cNvPr>
        <xdr:cNvSpPr txBox="1"/>
      </xdr:nvSpPr>
      <xdr:spPr>
        <a:xfrm>
          <a:off x="22212300" y="656573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57" name="楕円 756">
          <a:extLst>
            <a:ext uri="{FF2B5EF4-FFF2-40B4-BE49-F238E27FC236}">
              <a16:creationId xmlns:a16="http://schemas.microsoft.com/office/drawing/2014/main" id="{00000000-0008-0000-0700-0000F5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59" name="楕円 758">
          <a:extLst>
            <a:ext uri="{FF2B5EF4-FFF2-40B4-BE49-F238E27FC236}">
              <a16:creationId xmlns:a16="http://schemas.microsoft.com/office/drawing/2014/main" id="{00000000-0008-0000-0700-0000F702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1" name="楕円 760">
          <a:extLst>
            <a:ext uri="{FF2B5EF4-FFF2-40B4-BE49-F238E27FC236}">
              <a16:creationId xmlns:a16="http://schemas.microsoft.com/office/drawing/2014/main" id="{00000000-0008-0000-0700-0000F902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3" name="楕円 762">
          <a:extLst>
            <a:ext uri="{FF2B5EF4-FFF2-40B4-BE49-F238E27FC236}">
              <a16:creationId xmlns:a16="http://schemas.microsoft.com/office/drawing/2014/main" id="{00000000-0008-0000-0700-0000FB02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5" name="正方形/長方形 764">
          <a:extLst>
            <a:ext uri="{FF2B5EF4-FFF2-40B4-BE49-F238E27FC236}">
              <a16:creationId xmlns:a16="http://schemas.microsoft.com/office/drawing/2014/main" id="{00000000-0008-0000-0700-0000FD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6" name="正方形/長方形 765">
          <a:extLst>
            <a:ext uri="{FF2B5EF4-FFF2-40B4-BE49-F238E27FC236}">
              <a16:creationId xmlns:a16="http://schemas.microsoft.com/office/drawing/2014/main" id="{00000000-0008-0000-0700-0000FE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7" name="正方形/長方形 766">
          <a:extLst>
            <a:ext uri="{FF2B5EF4-FFF2-40B4-BE49-F238E27FC236}">
              <a16:creationId xmlns:a16="http://schemas.microsoft.com/office/drawing/2014/main" id="{00000000-0008-0000-0700-0000FF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8" name="正方形/長方形 767">
          <a:extLst>
            <a:ext uri="{FF2B5EF4-FFF2-40B4-BE49-F238E27FC236}">
              <a16:creationId xmlns:a16="http://schemas.microsoft.com/office/drawing/2014/main" id="{00000000-0008-0000-0700-000000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9" name="正方形/長方形 768">
          <a:extLst>
            <a:ext uri="{FF2B5EF4-FFF2-40B4-BE49-F238E27FC236}">
              <a16:creationId xmlns:a16="http://schemas.microsoft.com/office/drawing/2014/main" id="{00000000-0008-0000-0700-000001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0" name="正方形/長方形 769">
          <a:extLst>
            <a:ext uri="{FF2B5EF4-FFF2-40B4-BE49-F238E27FC236}">
              <a16:creationId xmlns:a16="http://schemas.microsoft.com/office/drawing/2014/main" id="{00000000-0008-0000-0700-000002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1" name="正方形/長方形 770">
          <a:extLst>
            <a:ext uri="{FF2B5EF4-FFF2-40B4-BE49-F238E27FC236}">
              <a16:creationId xmlns:a16="http://schemas.microsoft.com/office/drawing/2014/main" id="{00000000-0008-0000-0700-000003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2" name="正方形/長方形 771">
          <a:extLst>
            <a:ext uri="{FF2B5EF4-FFF2-40B4-BE49-F238E27FC236}">
              <a16:creationId xmlns:a16="http://schemas.microsoft.com/office/drawing/2014/main" id="{00000000-0008-0000-0700-000004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3" name="テキスト ボックス 772">
          <a:extLst>
            <a:ext uri="{FF2B5EF4-FFF2-40B4-BE49-F238E27FC236}">
              <a16:creationId xmlns:a16="http://schemas.microsoft.com/office/drawing/2014/main" id="{00000000-0008-0000-0700-000005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4" name="直線コネクタ 773">
          <a:extLst>
            <a:ext uri="{FF2B5EF4-FFF2-40B4-BE49-F238E27FC236}">
              <a16:creationId xmlns:a16="http://schemas.microsoft.com/office/drawing/2014/main" id="{00000000-0008-0000-0700-000006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5" name="直線コネクタ 774">
          <a:extLst>
            <a:ext uri="{FF2B5EF4-FFF2-40B4-BE49-F238E27FC236}">
              <a16:creationId xmlns:a16="http://schemas.microsoft.com/office/drawing/2014/main" id="{00000000-0008-0000-0700-000007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76" name="テキスト ボックス 775">
          <a:extLst>
            <a:ext uri="{FF2B5EF4-FFF2-40B4-BE49-F238E27FC236}">
              <a16:creationId xmlns:a16="http://schemas.microsoft.com/office/drawing/2014/main" id="{00000000-0008-0000-0700-000008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7" name="直線コネクタ 776">
          <a:extLst>
            <a:ext uri="{FF2B5EF4-FFF2-40B4-BE49-F238E27FC236}">
              <a16:creationId xmlns:a16="http://schemas.microsoft.com/office/drawing/2014/main" id="{00000000-0008-0000-0700-000009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78" name="テキスト ボックス 777">
          <a:extLst>
            <a:ext uri="{FF2B5EF4-FFF2-40B4-BE49-F238E27FC236}">
              <a16:creationId xmlns:a16="http://schemas.microsoft.com/office/drawing/2014/main" id="{00000000-0008-0000-0700-00000A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9" name="前年度繰上充用金グラフ枠">
          <a:extLst>
            <a:ext uri="{FF2B5EF4-FFF2-40B4-BE49-F238E27FC236}">
              <a16:creationId xmlns:a16="http://schemas.microsoft.com/office/drawing/2014/main" id="{00000000-0008-0000-0700-00000B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0" name="直線コネクタ 779">
          <a:extLst>
            <a:ext uri="{FF2B5EF4-FFF2-40B4-BE49-F238E27FC236}">
              <a16:creationId xmlns:a16="http://schemas.microsoft.com/office/drawing/2014/main" id="{00000000-0008-0000-0700-00000C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1" name="前年度繰上充用金最小値テキスト">
          <a:extLst>
            <a:ext uri="{FF2B5EF4-FFF2-40B4-BE49-F238E27FC236}">
              <a16:creationId xmlns:a16="http://schemas.microsoft.com/office/drawing/2014/main" id="{00000000-0008-0000-0700-00000D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2" name="直線コネクタ 781">
          <a:extLst>
            <a:ext uri="{FF2B5EF4-FFF2-40B4-BE49-F238E27FC236}">
              <a16:creationId xmlns:a16="http://schemas.microsoft.com/office/drawing/2014/main" id="{00000000-0008-0000-0700-00000E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3" name="前年度繰上充用金最大値テキスト">
          <a:extLst>
            <a:ext uri="{FF2B5EF4-FFF2-40B4-BE49-F238E27FC236}">
              <a16:creationId xmlns:a16="http://schemas.microsoft.com/office/drawing/2014/main" id="{00000000-0008-0000-0700-00000F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5" name="直線コネクタ 784">
          <a:extLst>
            <a:ext uri="{FF2B5EF4-FFF2-40B4-BE49-F238E27FC236}">
              <a16:creationId xmlns:a16="http://schemas.microsoft.com/office/drawing/2014/main" id="{00000000-0008-0000-0700-000011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86" name="前年度繰上充用金平均値テキスト">
          <a:extLst>
            <a:ext uri="{FF2B5EF4-FFF2-40B4-BE49-F238E27FC236}">
              <a16:creationId xmlns:a16="http://schemas.microsoft.com/office/drawing/2014/main" id="{00000000-0008-0000-0700-000012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87" name="フローチャート: 判断 786">
          <a:extLst>
            <a:ext uri="{FF2B5EF4-FFF2-40B4-BE49-F238E27FC236}">
              <a16:creationId xmlns:a16="http://schemas.microsoft.com/office/drawing/2014/main" id="{00000000-0008-0000-0700-000013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88" name="直線コネクタ 787">
          <a:extLst>
            <a:ext uri="{FF2B5EF4-FFF2-40B4-BE49-F238E27FC236}">
              <a16:creationId xmlns:a16="http://schemas.microsoft.com/office/drawing/2014/main" id="{00000000-0008-0000-0700-000014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89" name="フローチャート: 判断 788">
          <a:extLst>
            <a:ext uri="{FF2B5EF4-FFF2-40B4-BE49-F238E27FC236}">
              <a16:creationId xmlns:a16="http://schemas.microsoft.com/office/drawing/2014/main" id="{00000000-0008-0000-0700-000015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0" name="テキスト ボックス 789">
          <a:extLst>
            <a:ext uri="{FF2B5EF4-FFF2-40B4-BE49-F238E27FC236}">
              <a16:creationId xmlns:a16="http://schemas.microsoft.com/office/drawing/2014/main" id="{00000000-0008-0000-0700-000016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2" name="フローチャート: 判断 791">
          <a:extLst>
            <a:ext uri="{FF2B5EF4-FFF2-40B4-BE49-F238E27FC236}">
              <a16:creationId xmlns:a16="http://schemas.microsoft.com/office/drawing/2014/main" id="{00000000-0008-0000-0700-000018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3" name="テキスト ボックス 792">
          <a:extLst>
            <a:ext uri="{FF2B5EF4-FFF2-40B4-BE49-F238E27FC236}">
              <a16:creationId xmlns:a16="http://schemas.microsoft.com/office/drawing/2014/main" id="{00000000-0008-0000-0700-000019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5" name="フローチャート: 判断 794">
          <a:extLst>
            <a:ext uri="{FF2B5EF4-FFF2-40B4-BE49-F238E27FC236}">
              <a16:creationId xmlns:a16="http://schemas.microsoft.com/office/drawing/2014/main" id="{00000000-0008-0000-0700-00001B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796" name="テキスト ボックス 795">
          <a:extLst>
            <a:ext uri="{FF2B5EF4-FFF2-40B4-BE49-F238E27FC236}">
              <a16:creationId xmlns:a16="http://schemas.microsoft.com/office/drawing/2014/main" id="{00000000-0008-0000-0700-00001C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797" name="フローチャート: 判断 796">
          <a:extLst>
            <a:ext uri="{FF2B5EF4-FFF2-40B4-BE49-F238E27FC236}">
              <a16:creationId xmlns:a16="http://schemas.microsoft.com/office/drawing/2014/main" id="{00000000-0008-0000-0700-00001D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798" name="テキスト ボックス 797">
          <a:extLst>
            <a:ext uri="{FF2B5EF4-FFF2-40B4-BE49-F238E27FC236}">
              <a16:creationId xmlns:a16="http://schemas.microsoft.com/office/drawing/2014/main" id="{00000000-0008-0000-0700-00001E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9" name="テキスト ボックス 798">
          <a:extLst>
            <a:ext uri="{FF2B5EF4-FFF2-40B4-BE49-F238E27FC236}">
              <a16:creationId xmlns:a16="http://schemas.microsoft.com/office/drawing/2014/main" id="{00000000-0008-0000-0700-00001F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0" name="テキスト ボックス 799">
          <a:extLst>
            <a:ext uri="{FF2B5EF4-FFF2-40B4-BE49-F238E27FC236}">
              <a16:creationId xmlns:a16="http://schemas.microsoft.com/office/drawing/2014/main" id="{00000000-0008-0000-0700-000020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1" name="テキスト ボックス 800">
          <a:extLst>
            <a:ext uri="{FF2B5EF4-FFF2-40B4-BE49-F238E27FC236}">
              <a16:creationId xmlns:a16="http://schemas.microsoft.com/office/drawing/2014/main" id="{00000000-0008-0000-0700-000021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4" name="楕円 803">
          <a:extLst>
            <a:ext uri="{FF2B5EF4-FFF2-40B4-BE49-F238E27FC236}">
              <a16:creationId xmlns:a16="http://schemas.microsoft.com/office/drawing/2014/main" id="{00000000-0008-0000-0700-000024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5" name="前年度繰上充用金該当値テキスト">
          <a:extLst>
            <a:ext uri="{FF2B5EF4-FFF2-40B4-BE49-F238E27FC236}">
              <a16:creationId xmlns:a16="http://schemas.microsoft.com/office/drawing/2014/main" id="{00000000-0008-0000-0700-000025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06" name="楕円 805">
          <a:extLst>
            <a:ext uri="{FF2B5EF4-FFF2-40B4-BE49-F238E27FC236}">
              <a16:creationId xmlns:a16="http://schemas.microsoft.com/office/drawing/2014/main" id="{00000000-0008-0000-0700-000026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07" name="テキスト ボックス 806">
          <a:extLst>
            <a:ext uri="{FF2B5EF4-FFF2-40B4-BE49-F238E27FC236}">
              <a16:creationId xmlns:a16="http://schemas.microsoft.com/office/drawing/2014/main" id="{00000000-0008-0000-0700-000027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08" name="楕円 807">
          <a:extLst>
            <a:ext uri="{FF2B5EF4-FFF2-40B4-BE49-F238E27FC236}">
              <a16:creationId xmlns:a16="http://schemas.microsoft.com/office/drawing/2014/main" id="{00000000-0008-0000-0700-000028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0" name="楕円 809">
          <a:extLst>
            <a:ext uri="{FF2B5EF4-FFF2-40B4-BE49-F238E27FC236}">
              <a16:creationId xmlns:a16="http://schemas.microsoft.com/office/drawing/2014/main" id="{00000000-0008-0000-0700-00002A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2" name="楕円 811">
          <a:extLst>
            <a:ext uri="{FF2B5EF4-FFF2-40B4-BE49-F238E27FC236}">
              <a16:creationId xmlns:a16="http://schemas.microsoft.com/office/drawing/2014/main" id="{00000000-0008-0000-0700-00002C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4" name="正方形/長方形 813">
          <a:extLst>
            <a:ext uri="{FF2B5EF4-FFF2-40B4-BE49-F238E27FC236}">
              <a16:creationId xmlns:a16="http://schemas.microsoft.com/office/drawing/2014/main" id="{00000000-0008-0000-0700-00002E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5" name="正方形/長方形 814">
          <a:extLst>
            <a:ext uri="{FF2B5EF4-FFF2-40B4-BE49-F238E27FC236}">
              <a16:creationId xmlns:a16="http://schemas.microsoft.com/office/drawing/2014/main" id="{00000000-0008-0000-0700-00002F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民生費は、高齢化率の低さなどにより、住民１人当たり</a:t>
          </a:r>
          <a:r>
            <a:rPr kumimoji="1" lang="en-US" altLang="ja-JP" sz="1300">
              <a:latin typeface="ＭＳ Ｐゴシック" panose="020B0600070205080204" pitchFamily="50" charset="-128"/>
              <a:ea typeface="ＭＳ Ｐゴシック" panose="020B0600070205080204" pitchFamily="50" charset="-128"/>
            </a:rPr>
            <a:t>121,912</a:t>
          </a:r>
          <a:r>
            <a:rPr kumimoji="1" lang="ja-JP" altLang="en-US" sz="1300">
              <a:latin typeface="ＭＳ Ｐゴシック" panose="020B0600070205080204" pitchFamily="50" charset="-128"/>
              <a:ea typeface="ＭＳ Ｐゴシック" panose="020B0600070205080204" pitchFamily="50" charset="-128"/>
            </a:rPr>
            <a:t>円と類似団体平均を下回っているが、ここ数年は児童福祉費や保育所費、生活保護費の増などにより上昇傾向にある。</a:t>
          </a:r>
        </a:p>
        <a:p>
          <a:r>
            <a:rPr kumimoji="1" lang="ja-JP" altLang="en-US" sz="1300">
              <a:latin typeface="ＭＳ Ｐゴシック" panose="020B0600070205080204" pitchFamily="50" charset="-128"/>
              <a:ea typeface="ＭＳ Ｐゴシック" panose="020B0600070205080204" pitchFamily="50" charset="-128"/>
            </a:rPr>
            <a:t>　衛生費は、総合健康センターの運営や複数の病院（市民病院及び隣接市との共同経営病院）への補助金などにより、類似団体平均よりも高くなっている。</a:t>
          </a:r>
        </a:p>
        <a:p>
          <a:r>
            <a:rPr kumimoji="1" lang="ja-JP" altLang="en-US" sz="1300">
              <a:latin typeface="ＭＳ Ｐゴシック" panose="020B0600070205080204" pitchFamily="50" charset="-128"/>
              <a:ea typeface="ＭＳ Ｐゴシック" panose="020B0600070205080204" pitchFamily="50" charset="-128"/>
            </a:rPr>
            <a:t>　消防費は、防災センターの整備が完了したことにより、類似団体平均を下回った。</a:t>
          </a:r>
        </a:p>
        <a:p>
          <a:r>
            <a:rPr kumimoji="1" lang="ja-JP" altLang="en-US" sz="1300">
              <a:latin typeface="ＭＳ Ｐゴシック" panose="020B0600070205080204" pitchFamily="50" charset="-128"/>
              <a:ea typeface="ＭＳ Ｐゴシック" panose="020B0600070205080204" pitchFamily="50" charset="-128"/>
            </a:rPr>
            <a:t>　教育費は、総合体育館の整備が完了したが、浅羽中学校の校舎改築等により、類似団体平均を上回っている。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静岡県袋井市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平成</a:t>
          </a:r>
          <a:r>
            <a:rPr kumimoji="1" lang="en-US" altLang="ja-JP" sz="1400">
              <a:latin typeface="ＭＳ ゴシック" pitchFamily="49" charset="-128"/>
              <a:ea typeface="ＭＳ ゴシック" pitchFamily="49" charset="-128"/>
            </a:rPr>
            <a:t>29</a:t>
          </a:r>
          <a:r>
            <a:rPr kumimoji="1" lang="ja-JP" altLang="en-US" sz="1400">
              <a:latin typeface="ＭＳ ゴシック" pitchFamily="49" charset="-128"/>
              <a:ea typeface="ＭＳ ゴシック" pitchFamily="49" charset="-128"/>
            </a:rPr>
            <a:t>年度からは、財政健全化の取組の着実な実施により、標準財政規模に対する財政調整基金残高も増加した。</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令和２年度は、新型コロナウイルス感染症対策事業の実施に伴う財政調整基金の取崩しにより、赤字となった。</a:t>
          </a:r>
        </a:p>
        <a:p>
          <a:r>
            <a:rPr kumimoji="1" lang="ja-JP" altLang="en-US" sz="1400">
              <a:latin typeface="ＭＳ ゴシック" pitchFamily="49" charset="-128"/>
              <a:ea typeface="ＭＳ ゴシック" pitchFamily="49" charset="-128"/>
            </a:rPr>
            <a:t>　今後も少子高齢化の進展、公共施設の老朽化などに伴う歳出増が予測されるため、事務事業の見直し、公共施設マネジメントの推進などにより歳出の抑制に努めていく。</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静岡県袋井市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令和２年度は、社会保障費等の増加はあるものの、基金繰入金の増加等により一般会計は黒字となった。</a:t>
          </a:r>
        </a:p>
        <a:p>
          <a:r>
            <a:rPr kumimoji="1" lang="ja-JP" altLang="en-US" sz="1400">
              <a:latin typeface="ＭＳ ゴシック" pitchFamily="49" charset="-128"/>
              <a:ea typeface="ＭＳ ゴシック" pitchFamily="49" charset="-128"/>
            </a:rPr>
            <a:t>　下水道事業会計は、令和元年度まで特別会計であった公共下水道事業と農業集落排水事業について公営企業会計に移行し、</a:t>
          </a:r>
          <a:r>
            <a:rPr kumimoji="1" lang="en-US" altLang="ja-JP" sz="1400">
              <a:latin typeface="ＭＳ ゴシック" pitchFamily="49" charset="-128"/>
              <a:ea typeface="ＭＳ ゴシック" pitchFamily="49" charset="-128"/>
            </a:rPr>
            <a:t>0.44</a:t>
          </a:r>
          <a:r>
            <a:rPr kumimoji="1" lang="ja-JP" altLang="en-US" sz="1400">
              <a:latin typeface="ＭＳ ゴシック" pitchFamily="49" charset="-128"/>
              <a:ea typeface="ＭＳ ゴシック" pitchFamily="49" charset="-128"/>
            </a:rPr>
            <a:t>％改善し黒字となっているが、下水道使用料の１㎥当たりの単価は、国の方針より安価であるため、一般会計に対する依存傾向が強い状況であり、料金改定とより一層の接続推進が必要である。</a:t>
          </a:r>
        </a:p>
        <a:p>
          <a:r>
            <a:rPr kumimoji="1" lang="ja-JP" altLang="en-US" sz="1400">
              <a:latin typeface="ＭＳ ゴシック" pitchFamily="49" charset="-128"/>
              <a:ea typeface="ＭＳ ゴシック" pitchFamily="49" charset="-128"/>
            </a:rPr>
            <a:t>　今後も、一般会計から他会計への繰出金の適正化とともに、各会計においても持続的な経営の健全化に努めていく。</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静岡県袋井市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元利償還金は、償還期間を長くするなど平準化を図っているため減少している。</a:t>
          </a:r>
        </a:p>
        <a:p>
          <a:r>
            <a:rPr kumimoji="1" lang="ja-JP" altLang="en-US" sz="1400">
              <a:latin typeface="ＭＳ ゴシック" pitchFamily="49" charset="-128"/>
              <a:ea typeface="ＭＳ ゴシック" pitchFamily="49" charset="-128"/>
            </a:rPr>
            <a:t>　実質公債費比率の分子が減少した主な要因として、一般会計における減税補てん債などの元利償還金が減少したことが挙げられる。</a:t>
          </a:r>
        </a:p>
        <a:p>
          <a:r>
            <a:rPr kumimoji="1" lang="ja-JP" altLang="en-US" sz="1400">
              <a:latin typeface="ＭＳ ゴシック" pitchFamily="49" charset="-128"/>
              <a:ea typeface="ＭＳ ゴシック" pitchFamily="49" charset="-128"/>
            </a:rPr>
            <a:t>　総合体育館の整備や防災センターの整備により地方債残高は増加しているため引き続き、緊急度・住民ニーズを的確に把握した事業の選択により公債費の適正化に努めていく。</a:t>
          </a: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　実質公債費比率の算定に用いる満期一括償還地方債の償還の財源として積み立てた額に係るものはない。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静岡県袋井市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総合体育館の整備が完了したことにより、債務負担行為に基づく支出予定額が減少したことや、財政調整基金の積み立てや公共施設等適正管理基金の新設などにより充当可能基金が増加したことの一方で、一般会計等の地方債残高が総合体育館や防災センターの整備等により増加したため、将来負担比率の分子が増加した。</a:t>
          </a:r>
        </a:p>
        <a:p>
          <a:r>
            <a:rPr kumimoji="1" lang="ja-JP" altLang="en-US" sz="1400">
              <a:latin typeface="ＭＳ ゴシック" pitchFamily="49" charset="-128"/>
              <a:ea typeface="ＭＳ ゴシック" pitchFamily="49" charset="-128"/>
            </a:rPr>
            <a:t>　今後も、後世への負担を少しでも軽減するよう、新規事業の実施等については、事前の精査を徹底し、財政の健全化を図る。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静岡県袋井市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令和２年度の基金残高は、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億円となっており、前年度から４億円減少した。これは、新型コロナウイルス感染症対策実施に伴い、財政調整基金の取崩し（１億円）や地域振興基金や文化振興基金の取崩し（３億円）によるものである。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新型コロナウイルス感染症の影響による市税の減収などの不測の事態への対応に加え、公共施設の老朽化対策など、今後の財政需要の増大にも適切に対応していけるように、財政調整基金と減債基金の合計残高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億円以上とする。</a:t>
          </a: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文化振興基金は、文化の向上と振興を図るために設置したもので、現在までに、近藤記念館や浅羽記念公園の整備に活用している。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公共施設等適正管理基金は、将来の公共施設の保全や改修、処分に要する費用の財源を確保するため、平成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年度に新たに設置した。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職員退職手当基金は、職員が退職する際の退職手当の財源に充てるためのものである。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地域振興基金は、市民の連携強化及び地域振興を図るために合併特例債を原資に、合併時に作成した新市建設計画に即した事業に活用している。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学術交流振興基金は、市における国際化と人材づくりを推進し、学術交流の振興のため設置され、留学生助成や公開講座等に活用している。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地域振興基金は、合併特例債を原資に設置し、</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H28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年度以降は合併時に作成した新市建設計画に即した事業の財源として取崩しを行っているため、年々減少している。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公共施設適正管理基金は、土地売払いが平成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年度～令和２年度に渡り収入があったため増加している。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地域振興基金は、令和３年度までに毎年約３億円程度を新市建設計画に即した事業の財源に充てるため取崩していく。</a:t>
          </a: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令和２年度の基金残高は、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億円となっており、前年度から１億円減少した。平成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年度から令和２年度にかけて一般財源ベースで６億円の収支改善を行うことを目標として各種の取組を進め、最終的な効果額の合計は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億円となり、所期した目標を達成することができたところである。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しかし、新型コロナウイルス感染症を迅速に実施するため、令和２年度は財政調整基金を１億円取崩した。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新型コロナウイルス感染症の影響による市税の減収や、大規模災害の発生など不測の事態に備えるため、これまで同様、予算編成や予算執行における効率化の徹底はもとより、本市が実施している収支改善の取組を着実に進め、財政調整基金と減債基金の合計残高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億円以上とする。</a:t>
          </a: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令和２年度の基金残高は、６億円となっており、前年度から</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万円増加した。預金利子を積立によるものである。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財政調整基金と合わせ</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億円以上の残高を目標とする。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67E8FDFE-3023-4D32-99B3-DDF467603CE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BAE0CDC8-D6AF-4077-B60A-507BF460426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a:extLst>
            <a:ext uri="{FF2B5EF4-FFF2-40B4-BE49-F238E27FC236}">
              <a16:creationId xmlns:a16="http://schemas.microsoft.com/office/drawing/2014/main" id="{321C3860-2216-4850-9964-63461A13B0B3}"/>
            </a:ext>
          </a:extLst>
        </xdr:cNvPr>
        <xdr:cNvSpPr/>
      </xdr:nvSpPr>
      <xdr:spPr>
        <a:xfrm>
          <a:off x="355600" y="63500"/>
          <a:ext cx="11401425" cy="631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a:extLst>
            <a:ext uri="{FF2B5EF4-FFF2-40B4-BE49-F238E27FC236}">
              <a16:creationId xmlns:a16="http://schemas.microsoft.com/office/drawing/2014/main" id="{6A19145F-7189-4D99-8BC8-B8CA6C35D8FA}"/>
            </a:ext>
          </a:extLst>
        </xdr:cNvPr>
        <xdr:cNvSpPr/>
      </xdr:nvSpPr>
      <xdr:spPr>
        <a:xfrm>
          <a:off x="15351125" y="190500"/>
          <a:ext cx="3549650" cy="5556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a:extLst>
            <a:ext uri="{FF2B5EF4-FFF2-40B4-BE49-F238E27FC236}">
              <a16:creationId xmlns:a16="http://schemas.microsoft.com/office/drawing/2014/main" id="{8D07BE5B-1869-490B-A455-78DF01C2686D}"/>
            </a:ext>
          </a:extLst>
        </xdr:cNvPr>
        <xdr:cNvSpPr/>
      </xdr:nvSpPr>
      <xdr:spPr>
        <a:xfrm>
          <a:off x="15357475" y="215900"/>
          <a:ext cx="3524250" cy="5048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a:extLst>
            <a:ext uri="{FF2B5EF4-FFF2-40B4-BE49-F238E27FC236}">
              <a16:creationId xmlns:a16="http://schemas.microsoft.com/office/drawing/2014/main" id="{04D368B3-5FE9-4AF1-86F6-1707C2D6CAC0}"/>
            </a:ext>
          </a:extLst>
        </xdr:cNvPr>
        <xdr:cNvSpPr/>
      </xdr:nvSpPr>
      <xdr:spPr>
        <a:xfrm>
          <a:off x="15382875" y="241300"/>
          <a:ext cx="3467100" cy="4413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静岡県袋井市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a:extLst>
            <a:ext uri="{FF2B5EF4-FFF2-40B4-BE49-F238E27FC236}">
              <a16:creationId xmlns:a16="http://schemas.microsoft.com/office/drawing/2014/main" id="{21BF4E39-E327-4FD1-B815-8CB7C6C59CB7}"/>
            </a:ext>
          </a:extLst>
        </xdr:cNvPr>
        <xdr:cNvSpPr/>
      </xdr:nvSpPr>
      <xdr:spPr>
        <a:xfrm>
          <a:off x="12823825" y="190500"/>
          <a:ext cx="2393950" cy="5556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a:extLst>
            <a:ext uri="{FF2B5EF4-FFF2-40B4-BE49-F238E27FC236}">
              <a16:creationId xmlns:a16="http://schemas.microsoft.com/office/drawing/2014/main" id="{04D434E8-E354-44C7-90BC-EA07131D55BE}"/>
            </a:ext>
          </a:extLst>
        </xdr:cNvPr>
        <xdr:cNvSpPr/>
      </xdr:nvSpPr>
      <xdr:spPr>
        <a:xfrm>
          <a:off x="12849225" y="215900"/>
          <a:ext cx="2349500" cy="5048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a:extLst>
            <a:ext uri="{FF2B5EF4-FFF2-40B4-BE49-F238E27FC236}">
              <a16:creationId xmlns:a16="http://schemas.microsoft.com/office/drawing/2014/main" id="{51C26165-E586-4024-B4E8-6BEF79051BC1}"/>
            </a:ext>
          </a:extLst>
        </xdr:cNvPr>
        <xdr:cNvSpPr/>
      </xdr:nvSpPr>
      <xdr:spPr>
        <a:xfrm>
          <a:off x="12874625" y="241300"/>
          <a:ext cx="2311400" cy="45402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a:extLst>
            <a:ext uri="{FF2B5EF4-FFF2-40B4-BE49-F238E27FC236}">
              <a16:creationId xmlns:a16="http://schemas.microsoft.com/office/drawing/2014/main" id="{C13C30F0-3DCD-4D46-82BF-C7A787C36212}"/>
            </a:ext>
          </a:extLst>
        </xdr:cNvPr>
        <xdr:cNvSpPr/>
      </xdr:nvSpPr>
      <xdr:spPr>
        <a:xfrm>
          <a:off x="444500" y="885825"/>
          <a:ext cx="9083675" cy="17272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a:extLst>
            <a:ext uri="{FF2B5EF4-FFF2-40B4-BE49-F238E27FC236}">
              <a16:creationId xmlns:a16="http://schemas.microsoft.com/office/drawing/2014/main" id="{AA203B70-E1F4-4C18-AC75-3035DD1895DA}"/>
            </a:ext>
          </a:extLst>
        </xdr:cNvPr>
        <xdr:cNvSpPr/>
      </xdr:nvSpPr>
      <xdr:spPr>
        <a:xfrm>
          <a:off x="568325" y="917575"/>
          <a:ext cx="124460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a:extLst>
            <a:ext uri="{FF2B5EF4-FFF2-40B4-BE49-F238E27FC236}">
              <a16:creationId xmlns:a16="http://schemas.microsoft.com/office/drawing/2014/main" id="{CC459470-C98F-4C98-8CEF-CFC5BC1CF5E6}"/>
            </a:ext>
          </a:extLst>
        </xdr:cNvPr>
        <xdr:cNvSpPr/>
      </xdr:nvSpPr>
      <xdr:spPr>
        <a:xfrm>
          <a:off x="1768475" y="917575"/>
          <a:ext cx="120015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88,286
83,592
108.33
47,051,114
45,565,867
1,076,053
20,269,913
30,567,375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a:extLst>
            <a:ext uri="{FF2B5EF4-FFF2-40B4-BE49-F238E27FC236}">
              <a16:creationId xmlns:a16="http://schemas.microsoft.com/office/drawing/2014/main" id="{09D98BF4-33EB-4E1D-81E6-3D1A5B9A1960}"/>
            </a:ext>
          </a:extLst>
        </xdr:cNvPr>
        <xdr:cNvSpPr/>
      </xdr:nvSpPr>
      <xdr:spPr>
        <a:xfrm>
          <a:off x="2968625" y="917575"/>
          <a:ext cx="137160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a:extLst>
            <a:ext uri="{FF2B5EF4-FFF2-40B4-BE49-F238E27FC236}">
              <a16:creationId xmlns:a16="http://schemas.microsoft.com/office/drawing/2014/main" id="{74BDE428-5066-4729-AFF6-DBDAF3C19712}"/>
            </a:ext>
          </a:extLst>
        </xdr:cNvPr>
        <xdr:cNvSpPr/>
      </xdr:nvSpPr>
      <xdr:spPr>
        <a:xfrm>
          <a:off x="4340225" y="936625"/>
          <a:ext cx="18224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a:extLst>
            <a:ext uri="{FF2B5EF4-FFF2-40B4-BE49-F238E27FC236}">
              <a16:creationId xmlns:a16="http://schemas.microsoft.com/office/drawing/2014/main" id="{BB551ABB-FDC6-4A6F-B381-D6707313E223}"/>
            </a:ext>
          </a:extLst>
        </xdr:cNvPr>
        <xdr:cNvSpPr/>
      </xdr:nvSpPr>
      <xdr:spPr>
        <a:xfrm>
          <a:off x="6162675" y="936625"/>
          <a:ext cx="11366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6.7
49.8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a:extLst>
            <a:ext uri="{FF2B5EF4-FFF2-40B4-BE49-F238E27FC236}">
              <a16:creationId xmlns:a16="http://schemas.microsoft.com/office/drawing/2014/main" id="{B5DC42AF-B22A-48CB-A088-A1238414A75D}"/>
            </a:ext>
          </a:extLst>
        </xdr:cNvPr>
        <xdr:cNvSpPr/>
      </xdr:nvSpPr>
      <xdr:spPr>
        <a:xfrm>
          <a:off x="7362825" y="949325"/>
          <a:ext cx="5778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a:extLst>
            <a:ext uri="{FF2B5EF4-FFF2-40B4-BE49-F238E27FC236}">
              <a16:creationId xmlns:a16="http://schemas.microsoft.com/office/drawing/2014/main" id="{028E6509-BAE6-4579-9F99-02FB26777EE7}"/>
            </a:ext>
          </a:extLst>
        </xdr:cNvPr>
        <xdr:cNvSpPr/>
      </xdr:nvSpPr>
      <xdr:spPr>
        <a:xfrm>
          <a:off x="4340225" y="1692275"/>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a:extLst>
            <a:ext uri="{FF2B5EF4-FFF2-40B4-BE49-F238E27FC236}">
              <a16:creationId xmlns:a16="http://schemas.microsoft.com/office/drawing/2014/main" id="{85F3625E-F9A2-46F9-9FE9-E6C861FACC9D}"/>
            </a:ext>
          </a:extLst>
        </xdr:cNvPr>
        <xdr:cNvSpPr/>
      </xdr:nvSpPr>
      <xdr:spPr>
        <a:xfrm>
          <a:off x="6226175" y="1692275"/>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a:extLst>
            <a:ext uri="{FF2B5EF4-FFF2-40B4-BE49-F238E27FC236}">
              <a16:creationId xmlns:a16="http://schemas.microsoft.com/office/drawing/2014/main" id="{1B579400-06C4-4960-97E4-B5AA8058FDAD}"/>
            </a:ext>
          </a:extLst>
        </xdr:cNvPr>
        <xdr:cNvSpPr/>
      </xdr:nvSpPr>
      <xdr:spPr>
        <a:xfrm>
          <a:off x="9985375" y="885825"/>
          <a:ext cx="1371600" cy="12382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a:extLst>
            <a:ext uri="{FF2B5EF4-FFF2-40B4-BE49-F238E27FC236}">
              <a16:creationId xmlns:a16="http://schemas.microsoft.com/office/drawing/2014/main" id="{0C3AA66A-41FF-4792-A62C-F742D55C44A2}"/>
            </a:ext>
          </a:extLst>
        </xdr:cNvPr>
        <xdr:cNvSpPr/>
      </xdr:nvSpPr>
      <xdr:spPr>
        <a:xfrm>
          <a:off x="10213975" y="949325"/>
          <a:ext cx="120015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a:extLst>
            <a:ext uri="{FF2B5EF4-FFF2-40B4-BE49-F238E27FC236}">
              <a16:creationId xmlns:a16="http://schemas.microsoft.com/office/drawing/2014/main" id="{91354A10-66C9-4101-B24C-B56814C6F419}"/>
            </a:ext>
          </a:extLst>
        </xdr:cNvPr>
        <xdr:cNvSpPr/>
      </xdr:nvSpPr>
      <xdr:spPr>
        <a:xfrm>
          <a:off x="10213975" y="1216025"/>
          <a:ext cx="1200150" cy="501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a:extLst>
            <a:ext uri="{FF2B5EF4-FFF2-40B4-BE49-F238E27FC236}">
              <a16:creationId xmlns:a16="http://schemas.microsoft.com/office/drawing/2014/main" id="{279CB1F9-FB14-4C09-A644-6DAE447A4BAD}"/>
            </a:ext>
          </a:extLst>
        </xdr:cNvPr>
        <xdr:cNvSpPr/>
      </xdr:nvSpPr>
      <xdr:spPr>
        <a:xfrm>
          <a:off x="10213975" y="1546225"/>
          <a:ext cx="1320800" cy="628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a:extLst>
            <a:ext uri="{FF2B5EF4-FFF2-40B4-BE49-F238E27FC236}">
              <a16:creationId xmlns:a16="http://schemas.microsoft.com/office/drawing/2014/main" id="{F705132F-0332-43D2-A82F-3ED041B09B98}"/>
            </a:ext>
          </a:extLst>
        </xdr:cNvPr>
        <xdr:cNvCxnSpPr/>
      </xdr:nvCxnSpPr>
      <xdr:spPr>
        <a:xfrm flipH="1">
          <a:off x="10048875" y="1038225"/>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a:extLst>
            <a:ext uri="{FF2B5EF4-FFF2-40B4-BE49-F238E27FC236}">
              <a16:creationId xmlns:a16="http://schemas.microsoft.com/office/drawing/2014/main" id="{388666F2-38F2-4DD6-8EDA-432230C16E1A}"/>
            </a:ext>
          </a:extLst>
        </xdr:cNvPr>
        <xdr:cNvSpPr/>
      </xdr:nvSpPr>
      <xdr:spPr>
        <a:xfrm>
          <a:off x="10102850" y="1000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a:extLst>
            <a:ext uri="{FF2B5EF4-FFF2-40B4-BE49-F238E27FC236}">
              <a16:creationId xmlns:a16="http://schemas.microsoft.com/office/drawing/2014/main" id="{7DEE47A0-BD41-4AB4-A578-3F5305B98BB6}"/>
            </a:ext>
          </a:extLst>
        </xdr:cNvPr>
        <xdr:cNvSpPr/>
      </xdr:nvSpPr>
      <xdr:spPr>
        <a:xfrm>
          <a:off x="10102850" y="130492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a:extLst>
            <a:ext uri="{FF2B5EF4-FFF2-40B4-BE49-F238E27FC236}">
              <a16:creationId xmlns:a16="http://schemas.microsoft.com/office/drawing/2014/main" id="{8B0959E7-8EA4-48F4-A1E9-582AC1C1F401}"/>
            </a:ext>
          </a:extLst>
        </xdr:cNvPr>
        <xdr:cNvCxnSpPr/>
      </xdr:nvCxnSpPr>
      <xdr:spPr>
        <a:xfrm>
          <a:off x="10147300" y="154622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a:extLst>
            <a:ext uri="{FF2B5EF4-FFF2-40B4-BE49-F238E27FC236}">
              <a16:creationId xmlns:a16="http://schemas.microsoft.com/office/drawing/2014/main" id="{9B05D5F0-B1E3-405E-B179-9D37711A2757}"/>
            </a:ext>
          </a:extLst>
        </xdr:cNvPr>
        <xdr:cNvCxnSpPr/>
      </xdr:nvCxnSpPr>
      <xdr:spPr>
        <a:xfrm>
          <a:off x="10067925" y="154622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a:extLst>
            <a:ext uri="{FF2B5EF4-FFF2-40B4-BE49-F238E27FC236}">
              <a16:creationId xmlns:a16="http://schemas.microsoft.com/office/drawing/2014/main" id="{28C5C873-B22B-43CA-B019-9DFC10C543DE}"/>
            </a:ext>
          </a:extLst>
        </xdr:cNvPr>
        <xdr:cNvCxnSpPr/>
      </xdr:nvCxnSpPr>
      <xdr:spPr>
        <a:xfrm flipV="1">
          <a:off x="10147300" y="177800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a:extLst>
            <a:ext uri="{FF2B5EF4-FFF2-40B4-BE49-F238E27FC236}">
              <a16:creationId xmlns:a16="http://schemas.microsoft.com/office/drawing/2014/main" id="{C3B2C0EB-7DF2-4FE6-8674-F919E55ABF5A}"/>
            </a:ext>
          </a:extLst>
        </xdr:cNvPr>
        <xdr:cNvCxnSpPr/>
      </xdr:nvCxnSpPr>
      <xdr:spPr>
        <a:xfrm>
          <a:off x="10067925" y="191452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a:extLst>
            <a:ext uri="{FF2B5EF4-FFF2-40B4-BE49-F238E27FC236}">
              <a16:creationId xmlns:a16="http://schemas.microsoft.com/office/drawing/2014/main" id="{41F5C6EA-2257-4061-B758-E55492685269}"/>
            </a:ext>
          </a:extLst>
        </xdr:cNvPr>
        <xdr:cNvSpPr txBox="1"/>
      </xdr:nvSpPr>
      <xdr:spPr>
        <a:xfrm>
          <a:off x="419100" y="2708275"/>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a:extLst>
            <a:ext uri="{FF2B5EF4-FFF2-40B4-BE49-F238E27FC236}">
              <a16:creationId xmlns:a16="http://schemas.microsoft.com/office/drawing/2014/main" id="{5ED47365-88EB-4F86-ACC3-C0858013E5A0}"/>
            </a:ext>
          </a:extLst>
        </xdr:cNvPr>
        <xdr:cNvSpPr txBox="1"/>
      </xdr:nvSpPr>
      <xdr:spPr>
        <a:xfrm>
          <a:off x="419100" y="2943225"/>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a:extLst>
            <a:ext uri="{FF2B5EF4-FFF2-40B4-BE49-F238E27FC236}">
              <a16:creationId xmlns:a16="http://schemas.microsoft.com/office/drawing/2014/main" id="{941DB781-5AD1-490B-92D6-49301EFE2C03}"/>
            </a:ext>
          </a:extLst>
        </xdr:cNvPr>
        <xdr:cNvSpPr txBox="1"/>
      </xdr:nvSpPr>
      <xdr:spPr>
        <a:xfrm>
          <a:off x="419100" y="3171825"/>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a:extLst>
            <a:ext uri="{FF2B5EF4-FFF2-40B4-BE49-F238E27FC236}">
              <a16:creationId xmlns:a16="http://schemas.microsoft.com/office/drawing/2014/main" id="{54FCD05A-C409-4C09-B610-EEAEF8E5ACB6}"/>
            </a:ext>
          </a:extLst>
        </xdr:cNvPr>
        <xdr:cNvSpPr txBox="1"/>
      </xdr:nvSpPr>
      <xdr:spPr>
        <a:xfrm>
          <a:off x="419100" y="3406775"/>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a:extLst>
            <a:ext uri="{FF2B5EF4-FFF2-40B4-BE49-F238E27FC236}">
              <a16:creationId xmlns:a16="http://schemas.microsoft.com/office/drawing/2014/main" id="{B7CBCC9F-57DF-4F80-B31C-B120F64385E8}"/>
            </a:ext>
          </a:extLst>
        </xdr:cNvPr>
        <xdr:cNvSpPr txBox="1"/>
      </xdr:nvSpPr>
      <xdr:spPr>
        <a:xfrm>
          <a:off x="419100" y="364172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a:extLst>
            <a:ext uri="{FF2B5EF4-FFF2-40B4-BE49-F238E27FC236}">
              <a16:creationId xmlns:a16="http://schemas.microsoft.com/office/drawing/2014/main" id="{F6E52DD4-0E64-4226-A663-923178DFD9CC}"/>
            </a:ext>
          </a:extLst>
        </xdr:cNvPr>
        <xdr:cNvSpPr/>
      </xdr:nvSpPr>
      <xdr:spPr>
        <a:xfrm>
          <a:off x="1152525" y="4143375"/>
          <a:ext cx="3822700" cy="298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a:extLst>
            <a:ext uri="{FF2B5EF4-FFF2-40B4-BE49-F238E27FC236}">
              <a16:creationId xmlns:a16="http://schemas.microsoft.com/office/drawing/2014/main" id="{6A081958-0DA1-4C76-BAE0-02FEE6262ED2}"/>
            </a:ext>
          </a:extLst>
        </xdr:cNvPr>
        <xdr:cNvSpPr/>
      </xdr:nvSpPr>
      <xdr:spPr>
        <a:xfrm>
          <a:off x="1811514" y="4494467"/>
          <a:ext cx="1552221"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a:extLst>
            <a:ext uri="{FF2B5EF4-FFF2-40B4-BE49-F238E27FC236}">
              <a16:creationId xmlns:a16="http://schemas.microsoft.com/office/drawing/2014/main" id="{BD126857-1679-4165-A674-442A3E00D8A9}"/>
            </a:ext>
          </a:extLst>
        </xdr:cNvPr>
        <xdr:cNvSpPr/>
      </xdr:nvSpPr>
      <xdr:spPr>
        <a:xfrm>
          <a:off x="3462014" y="4477796"/>
          <a:ext cx="759471"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[ 55.5</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a:extLst>
            <a:ext uri="{FF2B5EF4-FFF2-40B4-BE49-F238E27FC236}">
              <a16:creationId xmlns:a16="http://schemas.microsoft.com/office/drawing/2014/main" id="{355BDEB0-5FCE-4F86-9206-9180D111C43D}"/>
            </a:ext>
          </a:extLst>
        </xdr:cNvPr>
        <xdr:cNvSpPr/>
      </xdr:nvSpPr>
      <xdr:spPr>
        <a:xfrm>
          <a:off x="49244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a:extLst>
            <a:ext uri="{FF2B5EF4-FFF2-40B4-BE49-F238E27FC236}">
              <a16:creationId xmlns:a16="http://schemas.microsoft.com/office/drawing/2014/main" id="{90A20FE0-6222-4E2E-B771-81BB7ACBC45D}"/>
            </a:ext>
          </a:extLst>
        </xdr:cNvPr>
        <xdr:cNvSpPr/>
      </xdr:nvSpPr>
      <xdr:spPr>
        <a:xfrm>
          <a:off x="49244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a:extLst>
            <a:ext uri="{FF2B5EF4-FFF2-40B4-BE49-F238E27FC236}">
              <a16:creationId xmlns:a16="http://schemas.microsoft.com/office/drawing/2014/main" id="{E612D00A-D9CC-4CEC-AA35-CF23C97A4E64}"/>
            </a:ext>
          </a:extLst>
        </xdr:cNvPr>
        <xdr:cNvSpPr/>
      </xdr:nvSpPr>
      <xdr:spPr>
        <a:xfrm>
          <a:off x="62960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a:extLst>
            <a:ext uri="{FF2B5EF4-FFF2-40B4-BE49-F238E27FC236}">
              <a16:creationId xmlns:a16="http://schemas.microsoft.com/office/drawing/2014/main" id="{527C55AE-53C0-49A1-ABF2-89CC54B92D28}"/>
            </a:ext>
          </a:extLst>
        </xdr:cNvPr>
        <xdr:cNvSpPr/>
      </xdr:nvSpPr>
      <xdr:spPr>
        <a:xfrm>
          <a:off x="62960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a:extLst>
            <a:ext uri="{FF2B5EF4-FFF2-40B4-BE49-F238E27FC236}">
              <a16:creationId xmlns:a16="http://schemas.microsoft.com/office/drawing/2014/main" id="{4A59794B-E10A-454C-A521-78D91D12FB09}"/>
            </a:ext>
          </a:extLst>
        </xdr:cNvPr>
        <xdr:cNvSpPr/>
      </xdr:nvSpPr>
      <xdr:spPr>
        <a:xfrm>
          <a:off x="77946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a:extLst>
            <a:ext uri="{FF2B5EF4-FFF2-40B4-BE49-F238E27FC236}">
              <a16:creationId xmlns:a16="http://schemas.microsoft.com/office/drawing/2014/main" id="{310653BA-81C9-4F67-B0F9-5AE1CB486D17}"/>
            </a:ext>
          </a:extLst>
        </xdr:cNvPr>
        <xdr:cNvSpPr/>
      </xdr:nvSpPr>
      <xdr:spPr>
        <a:xfrm>
          <a:off x="77946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a:extLst>
            <a:ext uri="{FF2B5EF4-FFF2-40B4-BE49-F238E27FC236}">
              <a16:creationId xmlns:a16="http://schemas.microsoft.com/office/drawing/2014/main" id="{E2730BD3-9BD3-4EBC-BD73-A9723F922D89}"/>
            </a:ext>
          </a:extLst>
        </xdr:cNvPr>
        <xdr:cNvSpPr/>
      </xdr:nvSpPr>
      <xdr:spPr>
        <a:xfrm>
          <a:off x="1152525" y="4810125"/>
          <a:ext cx="382270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a:extLst>
            <a:ext uri="{FF2B5EF4-FFF2-40B4-BE49-F238E27FC236}">
              <a16:creationId xmlns:a16="http://schemas.microsoft.com/office/drawing/2014/main" id="{89AF8F40-A34F-4B7A-B233-922FB604CFB0}"/>
            </a:ext>
          </a:extLst>
        </xdr:cNvPr>
        <xdr:cNvSpPr/>
      </xdr:nvSpPr>
      <xdr:spPr>
        <a:xfrm>
          <a:off x="5222875" y="481012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a:extLst>
            <a:ext uri="{FF2B5EF4-FFF2-40B4-BE49-F238E27FC236}">
              <a16:creationId xmlns:a16="http://schemas.microsoft.com/office/drawing/2014/main" id="{C7907D85-7482-4C03-9E85-E03F43D54610}"/>
            </a:ext>
          </a:extLst>
        </xdr:cNvPr>
        <xdr:cNvSpPr/>
      </xdr:nvSpPr>
      <xdr:spPr>
        <a:xfrm>
          <a:off x="5222875" y="487362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a:extLst>
            <a:ext uri="{FF2B5EF4-FFF2-40B4-BE49-F238E27FC236}">
              <a16:creationId xmlns:a16="http://schemas.microsoft.com/office/drawing/2014/main" id="{F43F4C60-4392-4CB8-8FA2-91CAB26DF85C}"/>
            </a:ext>
          </a:extLst>
        </xdr:cNvPr>
        <xdr:cNvSpPr txBox="1"/>
      </xdr:nvSpPr>
      <xdr:spPr>
        <a:xfrm>
          <a:off x="5280025" y="508952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類似団体平均より低い有形固定資産減価償却率となっているのは、総合体育館や防災センター、中東遠総合医療センターなど、比較的新しく大規模な施設が多いためと考えられる。</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en-US" sz="1100">
              <a:latin typeface="ＭＳ Ｐゴシック" panose="020B0600070205080204" pitchFamily="50" charset="-128"/>
              <a:ea typeface="ＭＳ Ｐゴシック" panose="020B0600070205080204" pitchFamily="50" charset="-128"/>
            </a:rPr>
            <a:t>　今後、厳しさを増す財政状況の中、維持管理や修繕等に多額のコストが必要となるため、公共施設の更新に際し、長寿命化や基金の確保など、長期的視点で計画的に取り組む必要がある。</a:t>
          </a:r>
          <a:endParaRPr kumimoji="1" lang="en-US" altLang="ja-JP" sz="1100">
            <a:latin typeface="ＭＳ Ｐゴシック" panose="020B0600070205080204" pitchFamily="50" charset="-128"/>
            <a:ea typeface="ＭＳ Ｐゴシック" panose="020B0600070205080204" pitchFamily="50" charset="-128"/>
          </a:endParaRPr>
        </a:p>
        <a:p>
          <a:endParaRPr kumimoji="1" lang="en-US" altLang="ja-JP" sz="1100">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49" name="テキスト ボックス 48">
          <a:extLst>
            <a:ext uri="{FF2B5EF4-FFF2-40B4-BE49-F238E27FC236}">
              <a16:creationId xmlns:a16="http://schemas.microsoft.com/office/drawing/2014/main" id="{6771186A-B156-43F0-911B-EF76B28B7D13}"/>
            </a:ext>
          </a:extLst>
        </xdr:cNvPr>
        <xdr:cNvSpPr txBox="1"/>
      </xdr:nvSpPr>
      <xdr:spPr>
        <a:xfrm>
          <a:off x="1127125" y="46259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a:extLst>
            <a:ext uri="{FF2B5EF4-FFF2-40B4-BE49-F238E27FC236}">
              <a16:creationId xmlns:a16="http://schemas.microsoft.com/office/drawing/2014/main" id="{ECC60D52-3045-4D5C-8EA2-B584B16C5153}"/>
            </a:ext>
          </a:extLst>
        </xdr:cNvPr>
        <xdr:cNvCxnSpPr/>
      </xdr:nvCxnSpPr>
      <xdr:spPr>
        <a:xfrm>
          <a:off x="1152525" y="688657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1" name="テキスト ボックス 50">
          <a:extLst>
            <a:ext uri="{FF2B5EF4-FFF2-40B4-BE49-F238E27FC236}">
              <a16:creationId xmlns:a16="http://schemas.microsoft.com/office/drawing/2014/main" id="{2682D8BF-E4FD-4DB7-A19B-A94CF745BEA0}"/>
            </a:ext>
          </a:extLst>
        </xdr:cNvPr>
        <xdr:cNvSpPr txBox="1"/>
      </xdr:nvSpPr>
      <xdr:spPr>
        <a:xfrm>
          <a:off x="786781" y="67991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151342</xdr:rowOff>
    </xdr:from>
    <xdr:to>
      <xdr:col>27</xdr:col>
      <xdr:colOff>73025</xdr:colOff>
      <xdr:row>34</xdr:row>
      <xdr:rowOff>151342</xdr:rowOff>
    </xdr:to>
    <xdr:cxnSp macro="">
      <xdr:nvCxnSpPr>
        <xdr:cNvPr id="52" name="直線コネクタ 51">
          <a:extLst>
            <a:ext uri="{FF2B5EF4-FFF2-40B4-BE49-F238E27FC236}">
              <a16:creationId xmlns:a16="http://schemas.microsoft.com/office/drawing/2014/main" id="{E87260FD-E263-407B-A3EB-398F4723E0C9}"/>
            </a:ext>
          </a:extLst>
        </xdr:cNvPr>
        <xdr:cNvCxnSpPr/>
      </xdr:nvCxnSpPr>
      <xdr:spPr>
        <a:xfrm>
          <a:off x="1152525" y="6545792"/>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57541</xdr:rowOff>
    </xdr:from>
    <xdr:ext cx="359394" cy="225703"/>
    <xdr:sp macro="" textlink="">
      <xdr:nvSpPr>
        <xdr:cNvPr id="53" name="テキスト ボックス 52">
          <a:extLst>
            <a:ext uri="{FF2B5EF4-FFF2-40B4-BE49-F238E27FC236}">
              <a16:creationId xmlns:a16="http://schemas.microsoft.com/office/drawing/2014/main" id="{77C59EB9-221E-4E45-89E7-54644D24029C}"/>
            </a:ext>
          </a:extLst>
        </xdr:cNvPr>
        <xdr:cNvSpPr txBox="1"/>
      </xdr:nvSpPr>
      <xdr:spPr>
        <a:xfrm>
          <a:off x="786781" y="645199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32</xdr:row>
      <xdr:rowOff>134408</xdr:rowOff>
    </xdr:from>
    <xdr:to>
      <xdr:col>27</xdr:col>
      <xdr:colOff>73025</xdr:colOff>
      <xdr:row>32</xdr:row>
      <xdr:rowOff>134408</xdr:rowOff>
    </xdr:to>
    <xdr:cxnSp macro="">
      <xdr:nvCxnSpPr>
        <xdr:cNvPr id="54" name="直線コネクタ 53">
          <a:extLst>
            <a:ext uri="{FF2B5EF4-FFF2-40B4-BE49-F238E27FC236}">
              <a16:creationId xmlns:a16="http://schemas.microsoft.com/office/drawing/2014/main" id="{05065FFF-ADB0-4A82-A8EB-6ED716BA4134}"/>
            </a:ext>
          </a:extLst>
        </xdr:cNvPr>
        <xdr:cNvCxnSpPr/>
      </xdr:nvCxnSpPr>
      <xdr:spPr>
        <a:xfrm>
          <a:off x="1152525" y="6198658"/>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40607</xdr:rowOff>
    </xdr:from>
    <xdr:ext cx="359394" cy="225703"/>
    <xdr:sp macro="" textlink="">
      <xdr:nvSpPr>
        <xdr:cNvPr id="55" name="テキスト ボックス 54">
          <a:extLst>
            <a:ext uri="{FF2B5EF4-FFF2-40B4-BE49-F238E27FC236}">
              <a16:creationId xmlns:a16="http://schemas.microsoft.com/office/drawing/2014/main" id="{EF485DA6-1B62-4E0E-828E-7757DC435E33}"/>
            </a:ext>
          </a:extLst>
        </xdr:cNvPr>
        <xdr:cNvSpPr txBox="1"/>
      </xdr:nvSpPr>
      <xdr:spPr>
        <a:xfrm>
          <a:off x="786781" y="610485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30</xdr:row>
      <xdr:rowOff>117475</xdr:rowOff>
    </xdr:from>
    <xdr:to>
      <xdr:col>27</xdr:col>
      <xdr:colOff>73025</xdr:colOff>
      <xdr:row>30</xdr:row>
      <xdr:rowOff>117475</xdr:rowOff>
    </xdr:to>
    <xdr:cxnSp macro="">
      <xdr:nvCxnSpPr>
        <xdr:cNvPr id="56" name="直線コネクタ 55">
          <a:extLst>
            <a:ext uri="{FF2B5EF4-FFF2-40B4-BE49-F238E27FC236}">
              <a16:creationId xmlns:a16="http://schemas.microsoft.com/office/drawing/2014/main" id="{60713218-6481-4A2E-AB77-3F9D063BA67B}"/>
            </a:ext>
          </a:extLst>
        </xdr:cNvPr>
        <xdr:cNvCxnSpPr/>
      </xdr:nvCxnSpPr>
      <xdr:spPr>
        <a:xfrm>
          <a:off x="1152525" y="585152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30</xdr:row>
      <xdr:rowOff>23674</xdr:rowOff>
    </xdr:from>
    <xdr:ext cx="359394" cy="225703"/>
    <xdr:sp macro="" textlink="">
      <xdr:nvSpPr>
        <xdr:cNvPr id="57" name="テキスト ボックス 56">
          <a:extLst>
            <a:ext uri="{FF2B5EF4-FFF2-40B4-BE49-F238E27FC236}">
              <a16:creationId xmlns:a16="http://schemas.microsoft.com/office/drawing/2014/main" id="{40B472A5-72B5-4DC8-A887-3E91671CB0FD}"/>
            </a:ext>
          </a:extLst>
        </xdr:cNvPr>
        <xdr:cNvSpPr txBox="1"/>
      </xdr:nvSpPr>
      <xdr:spPr>
        <a:xfrm>
          <a:off x="786781" y="57577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28</xdr:row>
      <xdr:rowOff>100542</xdr:rowOff>
    </xdr:from>
    <xdr:to>
      <xdr:col>27</xdr:col>
      <xdr:colOff>73025</xdr:colOff>
      <xdr:row>28</xdr:row>
      <xdr:rowOff>100542</xdr:rowOff>
    </xdr:to>
    <xdr:cxnSp macro="">
      <xdr:nvCxnSpPr>
        <xdr:cNvPr id="58" name="直線コネクタ 57">
          <a:extLst>
            <a:ext uri="{FF2B5EF4-FFF2-40B4-BE49-F238E27FC236}">
              <a16:creationId xmlns:a16="http://schemas.microsoft.com/office/drawing/2014/main" id="{989AFC7C-F2EA-4134-BD10-D4A93BBA16C7}"/>
            </a:ext>
          </a:extLst>
        </xdr:cNvPr>
        <xdr:cNvCxnSpPr/>
      </xdr:nvCxnSpPr>
      <xdr:spPr>
        <a:xfrm>
          <a:off x="1152525" y="5504392"/>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6741</xdr:rowOff>
    </xdr:from>
    <xdr:ext cx="359394" cy="225703"/>
    <xdr:sp macro="" textlink="">
      <xdr:nvSpPr>
        <xdr:cNvPr id="59" name="テキスト ボックス 58">
          <a:extLst>
            <a:ext uri="{FF2B5EF4-FFF2-40B4-BE49-F238E27FC236}">
              <a16:creationId xmlns:a16="http://schemas.microsoft.com/office/drawing/2014/main" id="{8377ACDD-D199-4829-B706-61731FFBE632}"/>
            </a:ext>
          </a:extLst>
        </xdr:cNvPr>
        <xdr:cNvSpPr txBox="1"/>
      </xdr:nvSpPr>
      <xdr:spPr>
        <a:xfrm>
          <a:off x="786781" y="541059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83608</xdr:rowOff>
    </xdr:from>
    <xdr:to>
      <xdr:col>27</xdr:col>
      <xdr:colOff>73025</xdr:colOff>
      <xdr:row>26</xdr:row>
      <xdr:rowOff>83608</xdr:rowOff>
    </xdr:to>
    <xdr:cxnSp macro="">
      <xdr:nvCxnSpPr>
        <xdr:cNvPr id="60" name="直線コネクタ 59">
          <a:extLst>
            <a:ext uri="{FF2B5EF4-FFF2-40B4-BE49-F238E27FC236}">
              <a16:creationId xmlns:a16="http://schemas.microsoft.com/office/drawing/2014/main" id="{A6347F4A-980A-4EB6-A3D5-410952B6EEA8}"/>
            </a:ext>
          </a:extLst>
        </xdr:cNvPr>
        <xdr:cNvCxnSpPr/>
      </xdr:nvCxnSpPr>
      <xdr:spPr>
        <a:xfrm>
          <a:off x="1152525" y="5157258"/>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161257</xdr:rowOff>
    </xdr:from>
    <xdr:ext cx="359394" cy="225703"/>
    <xdr:sp macro="" textlink="">
      <xdr:nvSpPr>
        <xdr:cNvPr id="61" name="テキスト ボックス 60">
          <a:extLst>
            <a:ext uri="{FF2B5EF4-FFF2-40B4-BE49-F238E27FC236}">
              <a16:creationId xmlns:a16="http://schemas.microsoft.com/office/drawing/2014/main" id="{EA8CA740-A7E7-4EAB-B42A-805834D01F1C}"/>
            </a:ext>
          </a:extLst>
        </xdr:cNvPr>
        <xdr:cNvSpPr txBox="1"/>
      </xdr:nvSpPr>
      <xdr:spPr>
        <a:xfrm>
          <a:off x="786781" y="506980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2" name="直線コネクタ 61">
          <a:extLst>
            <a:ext uri="{FF2B5EF4-FFF2-40B4-BE49-F238E27FC236}">
              <a16:creationId xmlns:a16="http://schemas.microsoft.com/office/drawing/2014/main" id="{CEA573B7-FAE5-4846-9CE0-553097CFC7EC}"/>
            </a:ext>
          </a:extLst>
        </xdr:cNvPr>
        <xdr:cNvCxnSpPr/>
      </xdr:nvCxnSpPr>
      <xdr:spPr>
        <a:xfrm>
          <a:off x="1152525" y="481012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3" name="テキスト ボックス 62">
          <a:extLst>
            <a:ext uri="{FF2B5EF4-FFF2-40B4-BE49-F238E27FC236}">
              <a16:creationId xmlns:a16="http://schemas.microsoft.com/office/drawing/2014/main" id="{CF68785A-7B10-40AB-BCD8-CB52FB17497E}"/>
            </a:ext>
          </a:extLst>
        </xdr:cNvPr>
        <xdr:cNvSpPr txBox="1"/>
      </xdr:nvSpPr>
      <xdr:spPr>
        <a:xfrm>
          <a:off x="786781" y="47226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4" name="有形固定資産減価償却率グラフ枠">
          <a:extLst>
            <a:ext uri="{FF2B5EF4-FFF2-40B4-BE49-F238E27FC236}">
              <a16:creationId xmlns:a16="http://schemas.microsoft.com/office/drawing/2014/main" id="{B1312A25-6B26-4CA4-8BBF-EB15F35A3E72}"/>
            </a:ext>
          </a:extLst>
        </xdr:cNvPr>
        <xdr:cNvSpPr/>
      </xdr:nvSpPr>
      <xdr:spPr>
        <a:xfrm>
          <a:off x="1152525" y="4810125"/>
          <a:ext cx="382270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25</xdr:row>
      <xdr:rowOff>165100</xdr:rowOff>
    </xdr:from>
    <xdr:to>
      <xdr:col>23</xdr:col>
      <xdr:colOff>85090</xdr:colOff>
      <xdr:row>33</xdr:row>
      <xdr:rowOff>153670</xdr:rowOff>
    </xdr:to>
    <xdr:cxnSp macro="">
      <xdr:nvCxnSpPr>
        <xdr:cNvPr id="65" name="直線コネクタ 64">
          <a:extLst>
            <a:ext uri="{FF2B5EF4-FFF2-40B4-BE49-F238E27FC236}">
              <a16:creationId xmlns:a16="http://schemas.microsoft.com/office/drawing/2014/main" id="{EB76CF11-77D4-4DF7-814C-48DB1C00E89E}"/>
            </a:ext>
          </a:extLst>
        </xdr:cNvPr>
        <xdr:cNvCxnSpPr/>
      </xdr:nvCxnSpPr>
      <xdr:spPr>
        <a:xfrm flipV="1">
          <a:off x="4300220" y="5073650"/>
          <a:ext cx="1270" cy="13093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157497</xdr:rowOff>
    </xdr:from>
    <xdr:ext cx="405111" cy="259045"/>
    <xdr:sp macro="" textlink="">
      <xdr:nvSpPr>
        <xdr:cNvPr id="66" name="有形固定資産減価償却率最小値テキスト">
          <a:extLst>
            <a:ext uri="{FF2B5EF4-FFF2-40B4-BE49-F238E27FC236}">
              <a16:creationId xmlns:a16="http://schemas.microsoft.com/office/drawing/2014/main" id="{C07BACF7-0CEB-427E-BA12-D5420ED9E0CC}"/>
            </a:ext>
          </a:extLst>
        </xdr:cNvPr>
        <xdr:cNvSpPr txBox="1"/>
      </xdr:nvSpPr>
      <xdr:spPr>
        <a:xfrm>
          <a:off x="4352925" y="6386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153670</xdr:rowOff>
    </xdr:from>
    <xdr:to>
      <xdr:col>23</xdr:col>
      <xdr:colOff>174625</xdr:colOff>
      <xdr:row>33</xdr:row>
      <xdr:rowOff>153670</xdr:rowOff>
    </xdr:to>
    <xdr:cxnSp macro="">
      <xdr:nvCxnSpPr>
        <xdr:cNvPr id="67" name="直線コネクタ 66">
          <a:extLst>
            <a:ext uri="{FF2B5EF4-FFF2-40B4-BE49-F238E27FC236}">
              <a16:creationId xmlns:a16="http://schemas.microsoft.com/office/drawing/2014/main" id="{E00036B0-3D7A-4EA5-AE77-2E80AB6D59F3}"/>
            </a:ext>
          </a:extLst>
        </xdr:cNvPr>
        <xdr:cNvCxnSpPr/>
      </xdr:nvCxnSpPr>
      <xdr:spPr>
        <a:xfrm>
          <a:off x="4213225" y="6383020"/>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24</xdr:row>
      <xdr:rowOff>111777</xdr:rowOff>
    </xdr:from>
    <xdr:ext cx="405111" cy="259045"/>
    <xdr:sp macro="" textlink="">
      <xdr:nvSpPr>
        <xdr:cNvPr id="68" name="有形固定資産減価償却率最大値テキスト">
          <a:extLst>
            <a:ext uri="{FF2B5EF4-FFF2-40B4-BE49-F238E27FC236}">
              <a16:creationId xmlns:a16="http://schemas.microsoft.com/office/drawing/2014/main" id="{41635F7D-DC3E-4649-8868-9033C067EC9E}"/>
            </a:ext>
          </a:extLst>
        </xdr:cNvPr>
        <xdr:cNvSpPr txBox="1"/>
      </xdr:nvSpPr>
      <xdr:spPr>
        <a:xfrm>
          <a:off x="4352925" y="4855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25</xdr:row>
      <xdr:rowOff>165100</xdr:rowOff>
    </xdr:from>
    <xdr:to>
      <xdr:col>23</xdr:col>
      <xdr:colOff>174625</xdr:colOff>
      <xdr:row>25</xdr:row>
      <xdr:rowOff>165100</xdr:rowOff>
    </xdr:to>
    <xdr:cxnSp macro="">
      <xdr:nvCxnSpPr>
        <xdr:cNvPr id="69" name="直線コネクタ 68">
          <a:extLst>
            <a:ext uri="{FF2B5EF4-FFF2-40B4-BE49-F238E27FC236}">
              <a16:creationId xmlns:a16="http://schemas.microsoft.com/office/drawing/2014/main" id="{757BA0A2-E9C8-4F05-B8DF-A8BB7401269C}"/>
            </a:ext>
          </a:extLst>
        </xdr:cNvPr>
        <xdr:cNvCxnSpPr/>
      </xdr:nvCxnSpPr>
      <xdr:spPr>
        <a:xfrm>
          <a:off x="4213225" y="5073650"/>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30</xdr:row>
      <xdr:rowOff>81085</xdr:rowOff>
    </xdr:from>
    <xdr:ext cx="405111" cy="259045"/>
    <xdr:sp macro="" textlink="">
      <xdr:nvSpPr>
        <xdr:cNvPr id="70" name="有形固定資産減価償却率平均値テキスト">
          <a:extLst>
            <a:ext uri="{FF2B5EF4-FFF2-40B4-BE49-F238E27FC236}">
              <a16:creationId xmlns:a16="http://schemas.microsoft.com/office/drawing/2014/main" id="{076D8762-32C9-4899-A122-A53EB37B57E9}"/>
            </a:ext>
          </a:extLst>
        </xdr:cNvPr>
        <xdr:cNvSpPr txBox="1"/>
      </xdr:nvSpPr>
      <xdr:spPr>
        <a:xfrm>
          <a:off x="4352925" y="581513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102658</xdr:rowOff>
    </xdr:from>
    <xdr:to>
      <xdr:col>23</xdr:col>
      <xdr:colOff>136525</xdr:colOff>
      <xdr:row>31</xdr:row>
      <xdr:rowOff>32808</xdr:rowOff>
    </xdr:to>
    <xdr:sp macro="" textlink="">
      <xdr:nvSpPr>
        <xdr:cNvPr id="71" name="フローチャート: 判断 70">
          <a:extLst>
            <a:ext uri="{FF2B5EF4-FFF2-40B4-BE49-F238E27FC236}">
              <a16:creationId xmlns:a16="http://schemas.microsoft.com/office/drawing/2014/main" id="{469E0474-F8E3-4F21-A1FF-951D8B4A892C}"/>
            </a:ext>
          </a:extLst>
        </xdr:cNvPr>
        <xdr:cNvSpPr/>
      </xdr:nvSpPr>
      <xdr:spPr>
        <a:xfrm>
          <a:off x="4251325" y="583670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106257</xdr:rowOff>
    </xdr:from>
    <xdr:to>
      <xdr:col>19</xdr:col>
      <xdr:colOff>187325</xdr:colOff>
      <xdr:row>31</xdr:row>
      <xdr:rowOff>36407</xdr:rowOff>
    </xdr:to>
    <xdr:sp macro="" textlink="">
      <xdr:nvSpPr>
        <xdr:cNvPr id="72" name="フローチャート: 判断 71">
          <a:extLst>
            <a:ext uri="{FF2B5EF4-FFF2-40B4-BE49-F238E27FC236}">
              <a16:creationId xmlns:a16="http://schemas.microsoft.com/office/drawing/2014/main" id="{3FC97D83-36CD-42CB-BF9D-B9C36BAD4C41}"/>
            </a:ext>
          </a:extLst>
        </xdr:cNvPr>
        <xdr:cNvSpPr/>
      </xdr:nvSpPr>
      <xdr:spPr>
        <a:xfrm>
          <a:off x="3616325" y="584030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59478</xdr:rowOff>
    </xdr:from>
    <xdr:to>
      <xdr:col>15</xdr:col>
      <xdr:colOff>187325</xdr:colOff>
      <xdr:row>30</xdr:row>
      <xdr:rowOff>161078</xdr:rowOff>
    </xdr:to>
    <xdr:sp macro="" textlink="">
      <xdr:nvSpPr>
        <xdr:cNvPr id="73" name="フローチャート: 判断 72">
          <a:extLst>
            <a:ext uri="{FF2B5EF4-FFF2-40B4-BE49-F238E27FC236}">
              <a16:creationId xmlns:a16="http://schemas.microsoft.com/office/drawing/2014/main" id="{D7E76F89-BECD-4924-9218-950A22BF0F2A}"/>
            </a:ext>
          </a:extLst>
        </xdr:cNvPr>
        <xdr:cNvSpPr/>
      </xdr:nvSpPr>
      <xdr:spPr>
        <a:xfrm>
          <a:off x="2930525" y="579352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12700</xdr:rowOff>
    </xdr:from>
    <xdr:to>
      <xdr:col>11</xdr:col>
      <xdr:colOff>187325</xdr:colOff>
      <xdr:row>30</xdr:row>
      <xdr:rowOff>114300</xdr:rowOff>
    </xdr:to>
    <xdr:sp macro="" textlink="">
      <xdr:nvSpPr>
        <xdr:cNvPr id="74" name="フローチャート: 判断 73">
          <a:extLst>
            <a:ext uri="{FF2B5EF4-FFF2-40B4-BE49-F238E27FC236}">
              <a16:creationId xmlns:a16="http://schemas.microsoft.com/office/drawing/2014/main" id="{638BB1D6-F7EA-4CF1-86AE-68D4D8286D2D}"/>
            </a:ext>
          </a:extLst>
        </xdr:cNvPr>
        <xdr:cNvSpPr/>
      </xdr:nvSpPr>
      <xdr:spPr>
        <a:xfrm>
          <a:off x="2244725" y="57467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29</xdr:row>
      <xdr:rowOff>137372</xdr:rowOff>
    </xdr:from>
    <xdr:to>
      <xdr:col>7</xdr:col>
      <xdr:colOff>187325</xdr:colOff>
      <xdr:row>30</xdr:row>
      <xdr:rowOff>67522</xdr:rowOff>
    </xdr:to>
    <xdr:sp macro="" textlink="">
      <xdr:nvSpPr>
        <xdr:cNvPr id="75" name="フローチャート: 判断 74">
          <a:extLst>
            <a:ext uri="{FF2B5EF4-FFF2-40B4-BE49-F238E27FC236}">
              <a16:creationId xmlns:a16="http://schemas.microsoft.com/office/drawing/2014/main" id="{C1ACEBD4-18FB-4D44-A71E-F839A4F2C8BE}"/>
            </a:ext>
          </a:extLst>
        </xdr:cNvPr>
        <xdr:cNvSpPr/>
      </xdr:nvSpPr>
      <xdr:spPr>
        <a:xfrm>
          <a:off x="1558925" y="5706322"/>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6" name="テキスト ボックス 75">
          <a:extLst>
            <a:ext uri="{FF2B5EF4-FFF2-40B4-BE49-F238E27FC236}">
              <a16:creationId xmlns:a16="http://schemas.microsoft.com/office/drawing/2014/main" id="{4ADD040B-8D96-4AC1-ACD9-7F84C110740C}"/>
            </a:ext>
          </a:extLst>
        </xdr:cNvPr>
        <xdr:cNvSpPr txBox="1"/>
      </xdr:nvSpPr>
      <xdr:spPr>
        <a:xfrm>
          <a:off x="41433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7" name="テキスト ボックス 76">
          <a:extLst>
            <a:ext uri="{FF2B5EF4-FFF2-40B4-BE49-F238E27FC236}">
              <a16:creationId xmlns:a16="http://schemas.microsoft.com/office/drawing/2014/main" id="{D988F1EB-10A8-4D7E-8A48-9FF0CEC349CE}"/>
            </a:ext>
          </a:extLst>
        </xdr:cNvPr>
        <xdr:cNvSpPr txBox="1"/>
      </xdr:nvSpPr>
      <xdr:spPr>
        <a:xfrm>
          <a:off x="35083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8" name="テキスト ボックス 77">
          <a:extLst>
            <a:ext uri="{FF2B5EF4-FFF2-40B4-BE49-F238E27FC236}">
              <a16:creationId xmlns:a16="http://schemas.microsoft.com/office/drawing/2014/main" id="{CA0E0789-CAC1-452A-97BA-E239BCCF3C7A}"/>
            </a:ext>
          </a:extLst>
        </xdr:cNvPr>
        <xdr:cNvSpPr txBox="1"/>
      </xdr:nvSpPr>
      <xdr:spPr>
        <a:xfrm>
          <a:off x="28225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9" name="テキスト ボックス 78">
          <a:extLst>
            <a:ext uri="{FF2B5EF4-FFF2-40B4-BE49-F238E27FC236}">
              <a16:creationId xmlns:a16="http://schemas.microsoft.com/office/drawing/2014/main" id="{5DC10539-9048-401A-B82C-32A5AA9CB540}"/>
            </a:ext>
          </a:extLst>
        </xdr:cNvPr>
        <xdr:cNvSpPr txBox="1"/>
      </xdr:nvSpPr>
      <xdr:spPr>
        <a:xfrm>
          <a:off x="21367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0" name="テキスト ボックス 79">
          <a:extLst>
            <a:ext uri="{FF2B5EF4-FFF2-40B4-BE49-F238E27FC236}">
              <a16:creationId xmlns:a16="http://schemas.microsoft.com/office/drawing/2014/main" id="{01A14BD3-8F8F-43A8-A780-0354F6D348BA}"/>
            </a:ext>
          </a:extLst>
        </xdr:cNvPr>
        <xdr:cNvSpPr txBox="1"/>
      </xdr:nvSpPr>
      <xdr:spPr>
        <a:xfrm>
          <a:off x="14509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76200</xdr:rowOff>
    </xdr:from>
    <xdr:to>
      <xdr:col>23</xdr:col>
      <xdr:colOff>136525</xdr:colOff>
      <xdr:row>30</xdr:row>
      <xdr:rowOff>6350</xdr:rowOff>
    </xdr:to>
    <xdr:sp macro="" textlink="">
      <xdr:nvSpPr>
        <xdr:cNvPr id="81" name="楕円 80">
          <a:extLst>
            <a:ext uri="{FF2B5EF4-FFF2-40B4-BE49-F238E27FC236}">
              <a16:creationId xmlns:a16="http://schemas.microsoft.com/office/drawing/2014/main" id="{296726EA-4217-4F8D-B84F-4349916AC592}"/>
            </a:ext>
          </a:extLst>
        </xdr:cNvPr>
        <xdr:cNvSpPr/>
      </xdr:nvSpPr>
      <xdr:spPr>
        <a:xfrm>
          <a:off x="4251325" y="56451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28</xdr:row>
      <xdr:rowOff>99077</xdr:rowOff>
    </xdr:from>
    <xdr:ext cx="405111" cy="259045"/>
    <xdr:sp macro="" textlink="">
      <xdr:nvSpPr>
        <xdr:cNvPr id="82" name="有形固定資産減価償却率該当値テキスト">
          <a:extLst>
            <a:ext uri="{FF2B5EF4-FFF2-40B4-BE49-F238E27FC236}">
              <a16:creationId xmlns:a16="http://schemas.microsoft.com/office/drawing/2014/main" id="{92F9C109-F78F-471B-B127-A907B51DC729}"/>
            </a:ext>
          </a:extLst>
        </xdr:cNvPr>
        <xdr:cNvSpPr txBox="1"/>
      </xdr:nvSpPr>
      <xdr:spPr>
        <a:xfrm>
          <a:off x="4352925" y="5502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29</xdr:row>
      <xdr:rowOff>15028</xdr:rowOff>
    </xdr:from>
    <xdr:to>
      <xdr:col>19</xdr:col>
      <xdr:colOff>187325</xdr:colOff>
      <xdr:row>29</xdr:row>
      <xdr:rowOff>116628</xdr:rowOff>
    </xdr:to>
    <xdr:sp macro="" textlink="">
      <xdr:nvSpPr>
        <xdr:cNvPr id="83" name="楕円 82">
          <a:extLst>
            <a:ext uri="{FF2B5EF4-FFF2-40B4-BE49-F238E27FC236}">
              <a16:creationId xmlns:a16="http://schemas.microsoft.com/office/drawing/2014/main" id="{A6A4AFA6-7659-40BC-B9B6-B845B26F9869}"/>
            </a:ext>
          </a:extLst>
        </xdr:cNvPr>
        <xdr:cNvSpPr/>
      </xdr:nvSpPr>
      <xdr:spPr>
        <a:xfrm>
          <a:off x="3616325" y="558397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29</xdr:row>
      <xdr:rowOff>65828</xdr:rowOff>
    </xdr:from>
    <xdr:to>
      <xdr:col>23</xdr:col>
      <xdr:colOff>85725</xdr:colOff>
      <xdr:row>29</xdr:row>
      <xdr:rowOff>127000</xdr:rowOff>
    </xdr:to>
    <xdr:cxnSp macro="">
      <xdr:nvCxnSpPr>
        <xdr:cNvPr id="84" name="直線コネクタ 83">
          <a:extLst>
            <a:ext uri="{FF2B5EF4-FFF2-40B4-BE49-F238E27FC236}">
              <a16:creationId xmlns:a16="http://schemas.microsoft.com/office/drawing/2014/main" id="{D22A4783-44AC-4193-B58A-5BF4C26EECB8}"/>
            </a:ext>
          </a:extLst>
        </xdr:cNvPr>
        <xdr:cNvCxnSpPr/>
      </xdr:nvCxnSpPr>
      <xdr:spPr>
        <a:xfrm>
          <a:off x="3667125" y="5634778"/>
          <a:ext cx="635000" cy="61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28</xdr:row>
      <xdr:rowOff>154093</xdr:rowOff>
    </xdr:from>
    <xdr:to>
      <xdr:col>15</xdr:col>
      <xdr:colOff>187325</xdr:colOff>
      <xdr:row>29</xdr:row>
      <xdr:rowOff>84243</xdr:rowOff>
    </xdr:to>
    <xdr:sp macro="" textlink="">
      <xdr:nvSpPr>
        <xdr:cNvPr id="85" name="楕円 84">
          <a:extLst>
            <a:ext uri="{FF2B5EF4-FFF2-40B4-BE49-F238E27FC236}">
              <a16:creationId xmlns:a16="http://schemas.microsoft.com/office/drawing/2014/main" id="{95BC3023-9735-40EE-8E42-C2F30E615F4E}"/>
            </a:ext>
          </a:extLst>
        </xdr:cNvPr>
        <xdr:cNvSpPr/>
      </xdr:nvSpPr>
      <xdr:spPr>
        <a:xfrm>
          <a:off x="2930525" y="5557943"/>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29</xdr:row>
      <xdr:rowOff>33443</xdr:rowOff>
    </xdr:from>
    <xdr:to>
      <xdr:col>19</xdr:col>
      <xdr:colOff>136525</xdr:colOff>
      <xdr:row>29</xdr:row>
      <xdr:rowOff>65828</xdr:rowOff>
    </xdr:to>
    <xdr:cxnSp macro="">
      <xdr:nvCxnSpPr>
        <xdr:cNvPr id="86" name="直線コネクタ 85">
          <a:extLst>
            <a:ext uri="{FF2B5EF4-FFF2-40B4-BE49-F238E27FC236}">
              <a16:creationId xmlns:a16="http://schemas.microsoft.com/office/drawing/2014/main" id="{6B313D83-3384-4637-B54E-0097931FFEAE}"/>
            </a:ext>
          </a:extLst>
        </xdr:cNvPr>
        <xdr:cNvCxnSpPr/>
      </xdr:nvCxnSpPr>
      <xdr:spPr>
        <a:xfrm>
          <a:off x="2981325" y="5602393"/>
          <a:ext cx="6858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28</xdr:row>
      <xdr:rowOff>89323</xdr:rowOff>
    </xdr:from>
    <xdr:to>
      <xdr:col>11</xdr:col>
      <xdr:colOff>187325</xdr:colOff>
      <xdr:row>29</xdr:row>
      <xdr:rowOff>19473</xdr:rowOff>
    </xdr:to>
    <xdr:sp macro="" textlink="">
      <xdr:nvSpPr>
        <xdr:cNvPr id="87" name="楕円 86">
          <a:extLst>
            <a:ext uri="{FF2B5EF4-FFF2-40B4-BE49-F238E27FC236}">
              <a16:creationId xmlns:a16="http://schemas.microsoft.com/office/drawing/2014/main" id="{9217050E-5B49-4937-AA93-B24B6A698130}"/>
            </a:ext>
          </a:extLst>
        </xdr:cNvPr>
        <xdr:cNvSpPr/>
      </xdr:nvSpPr>
      <xdr:spPr>
        <a:xfrm>
          <a:off x="2244725" y="5493173"/>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28</xdr:row>
      <xdr:rowOff>140123</xdr:rowOff>
    </xdr:from>
    <xdr:to>
      <xdr:col>15</xdr:col>
      <xdr:colOff>136525</xdr:colOff>
      <xdr:row>29</xdr:row>
      <xdr:rowOff>33443</xdr:rowOff>
    </xdr:to>
    <xdr:cxnSp macro="">
      <xdr:nvCxnSpPr>
        <xdr:cNvPr id="88" name="直線コネクタ 87">
          <a:extLst>
            <a:ext uri="{FF2B5EF4-FFF2-40B4-BE49-F238E27FC236}">
              <a16:creationId xmlns:a16="http://schemas.microsoft.com/office/drawing/2014/main" id="{6D34DC55-C608-445C-B1DF-B4DBDDFF57FD}"/>
            </a:ext>
          </a:extLst>
        </xdr:cNvPr>
        <xdr:cNvCxnSpPr/>
      </xdr:nvCxnSpPr>
      <xdr:spPr>
        <a:xfrm>
          <a:off x="2295525" y="5543973"/>
          <a:ext cx="685800" cy="58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28</xdr:row>
      <xdr:rowOff>38947</xdr:rowOff>
    </xdr:from>
    <xdr:to>
      <xdr:col>7</xdr:col>
      <xdr:colOff>187325</xdr:colOff>
      <xdr:row>28</xdr:row>
      <xdr:rowOff>140547</xdr:rowOff>
    </xdr:to>
    <xdr:sp macro="" textlink="">
      <xdr:nvSpPr>
        <xdr:cNvPr id="89" name="楕円 88">
          <a:extLst>
            <a:ext uri="{FF2B5EF4-FFF2-40B4-BE49-F238E27FC236}">
              <a16:creationId xmlns:a16="http://schemas.microsoft.com/office/drawing/2014/main" id="{EB75CA7F-FDF8-4023-8660-04355586AB5F}"/>
            </a:ext>
          </a:extLst>
        </xdr:cNvPr>
        <xdr:cNvSpPr/>
      </xdr:nvSpPr>
      <xdr:spPr>
        <a:xfrm>
          <a:off x="1558925" y="544279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28</xdr:row>
      <xdr:rowOff>89747</xdr:rowOff>
    </xdr:from>
    <xdr:to>
      <xdr:col>11</xdr:col>
      <xdr:colOff>136525</xdr:colOff>
      <xdr:row>28</xdr:row>
      <xdr:rowOff>140123</xdr:rowOff>
    </xdr:to>
    <xdr:cxnSp macro="">
      <xdr:nvCxnSpPr>
        <xdr:cNvPr id="90" name="直線コネクタ 89">
          <a:extLst>
            <a:ext uri="{FF2B5EF4-FFF2-40B4-BE49-F238E27FC236}">
              <a16:creationId xmlns:a16="http://schemas.microsoft.com/office/drawing/2014/main" id="{125B3EF1-ACBB-463A-A689-0461097085C2}"/>
            </a:ext>
          </a:extLst>
        </xdr:cNvPr>
        <xdr:cNvCxnSpPr/>
      </xdr:nvCxnSpPr>
      <xdr:spPr>
        <a:xfrm>
          <a:off x="1609725" y="5493597"/>
          <a:ext cx="685800" cy="50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31</xdr:row>
      <xdr:rowOff>27534</xdr:rowOff>
    </xdr:from>
    <xdr:ext cx="405111" cy="259045"/>
    <xdr:sp macro="" textlink="">
      <xdr:nvSpPr>
        <xdr:cNvPr id="91" name="n_1aveValue有形固定資産減価償却率">
          <a:extLst>
            <a:ext uri="{FF2B5EF4-FFF2-40B4-BE49-F238E27FC236}">
              <a16:creationId xmlns:a16="http://schemas.microsoft.com/office/drawing/2014/main" id="{1BE01D63-8F94-4A54-927A-C2B555DE2D85}"/>
            </a:ext>
          </a:extLst>
        </xdr:cNvPr>
        <xdr:cNvSpPr txBox="1"/>
      </xdr:nvSpPr>
      <xdr:spPr>
        <a:xfrm>
          <a:off x="3470919" y="59266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152205</xdr:rowOff>
    </xdr:from>
    <xdr:ext cx="405111" cy="259045"/>
    <xdr:sp macro="" textlink="">
      <xdr:nvSpPr>
        <xdr:cNvPr id="92" name="n_2aveValue有形固定資産減価償却率">
          <a:extLst>
            <a:ext uri="{FF2B5EF4-FFF2-40B4-BE49-F238E27FC236}">
              <a16:creationId xmlns:a16="http://schemas.microsoft.com/office/drawing/2014/main" id="{FA111B01-B7F4-44EB-97F1-EAC7467223B0}"/>
            </a:ext>
          </a:extLst>
        </xdr:cNvPr>
        <xdr:cNvSpPr txBox="1"/>
      </xdr:nvSpPr>
      <xdr:spPr>
        <a:xfrm>
          <a:off x="2797819" y="58862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105427</xdr:rowOff>
    </xdr:from>
    <xdr:ext cx="405111" cy="259045"/>
    <xdr:sp macro="" textlink="">
      <xdr:nvSpPr>
        <xdr:cNvPr id="93" name="n_3aveValue有形固定資産減価償却率">
          <a:extLst>
            <a:ext uri="{FF2B5EF4-FFF2-40B4-BE49-F238E27FC236}">
              <a16:creationId xmlns:a16="http://schemas.microsoft.com/office/drawing/2014/main" id="{8762F084-5123-486C-A93E-128329D0AE3A}"/>
            </a:ext>
          </a:extLst>
        </xdr:cNvPr>
        <xdr:cNvSpPr txBox="1"/>
      </xdr:nvSpPr>
      <xdr:spPr>
        <a:xfrm>
          <a:off x="2112019" y="5839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30</xdr:row>
      <xdr:rowOff>58649</xdr:rowOff>
    </xdr:from>
    <xdr:ext cx="405111" cy="259045"/>
    <xdr:sp macro="" textlink="">
      <xdr:nvSpPr>
        <xdr:cNvPr id="94" name="n_4aveValue有形固定資産減価償却率">
          <a:extLst>
            <a:ext uri="{FF2B5EF4-FFF2-40B4-BE49-F238E27FC236}">
              <a16:creationId xmlns:a16="http://schemas.microsoft.com/office/drawing/2014/main" id="{3AC5DA17-ABD1-4F22-9C14-960F0DDB8ABA}"/>
            </a:ext>
          </a:extLst>
        </xdr:cNvPr>
        <xdr:cNvSpPr txBox="1"/>
      </xdr:nvSpPr>
      <xdr:spPr>
        <a:xfrm>
          <a:off x="1426219" y="57926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27</xdr:row>
      <xdr:rowOff>133155</xdr:rowOff>
    </xdr:from>
    <xdr:ext cx="405111" cy="259045"/>
    <xdr:sp macro="" textlink="">
      <xdr:nvSpPr>
        <xdr:cNvPr id="95" name="n_1mainValue有形固定資産減価償却率">
          <a:extLst>
            <a:ext uri="{FF2B5EF4-FFF2-40B4-BE49-F238E27FC236}">
              <a16:creationId xmlns:a16="http://schemas.microsoft.com/office/drawing/2014/main" id="{4C06C104-205B-4F8E-8459-EA11630BA733}"/>
            </a:ext>
          </a:extLst>
        </xdr:cNvPr>
        <xdr:cNvSpPr txBox="1"/>
      </xdr:nvSpPr>
      <xdr:spPr>
        <a:xfrm>
          <a:off x="3470919" y="53719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27</xdr:row>
      <xdr:rowOff>100770</xdr:rowOff>
    </xdr:from>
    <xdr:ext cx="405111" cy="259045"/>
    <xdr:sp macro="" textlink="">
      <xdr:nvSpPr>
        <xdr:cNvPr id="96" name="n_2mainValue有形固定資産減価償却率">
          <a:extLst>
            <a:ext uri="{FF2B5EF4-FFF2-40B4-BE49-F238E27FC236}">
              <a16:creationId xmlns:a16="http://schemas.microsoft.com/office/drawing/2014/main" id="{981AEF58-35BD-4F53-A9A5-813EF1572DFE}"/>
            </a:ext>
          </a:extLst>
        </xdr:cNvPr>
        <xdr:cNvSpPr txBox="1"/>
      </xdr:nvSpPr>
      <xdr:spPr>
        <a:xfrm>
          <a:off x="2797819" y="53395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27</xdr:row>
      <xdr:rowOff>36000</xdr:rowOff>
    </xdr:from>
    <xdr:ext cx="405111" cy="259045"/>
    <xdr:sp macro="" textlink="">
      <xdr:nvSpPr>
        <xdr:cNvPr id="97" name="n_3mainValue有形固定資産減価償却率">
          <a:extLst>
            <a:ext uri="{FF2B5EF4-FFF2-40B4-BE49-F238E27FC236}">
              <a16:creationId xmlns:a16="http://schemas.microsoft.com/office/drawing/2014/main" id="{47CB55A5-75A7-4189-AE4B-E2A2D7D23C07}"/>
            </a:ext>
          </a:extLst>
        </xdr:cNvPr>
        <xdr:cNvSpPr txBox="1"/>
      </xdr:nvSpPr>
      <xdr:spPr>
        <a:xfrm>
          <a:off x="2112019" y="52747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26</xdr:row>
      <xdr:rowOff>157074</xdr:rowOff>
    </xdr:from>
    <xdr:ext cx="405111" cy="259045"/>
    <xdr:sp macro="" textlink="">
      <xdr:nvSpPr>
        <xdr:cNvPr id="98" name="n_4mainValue有形固定資産減価償却率">
          <a:extLst>
            <a:ext uri="{FF2B5EF4-FFF2-40B4-BE49-F238E27FC236}">
              <a16:creationId xmlns:a16="http://schemas.microsoft.com/office/drawing/2014/main" id="{58F0F3AC-91A5-4922-90EA-B52DF01A6F5F}"/>
            </a:ext>
          </a:extLst>
        </xdr:cNvPr>
        <xdr:cNvSpPr txBox="1"/>
      </xdr:nvSpPr>
      <xdr:spPr>
        <a:xfrm>
          <a:off x="1426219" y="52307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9" name="正方形/長方形 98">
          <a:extLst>
            <a:ext uri="{FF2B5EF4-FFF2-40B4-BE49-F238E27FC236}">
              <a16:creationId xmlns:a16="http://schemas.microsoft.com/office/drawing/2014/main" id="{544879A3-59B9-42A0-B5E8-53C8C088C67C}"/>
            </a:ext>
          </a:extLst>
        </xdr:cNvPr>
        <xdr:cNvSpPr/>
      </xdr:nvSpPr>
      <xdr:spPr>
        <a:xfrm>
          <a:off x="10194925" y="4143375"/>
          <a:ext cx="3803650" cy="298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0" name="正方形/長方形 99">
          <a:extLst>
            <a:ext uri="{FF2B5EF4-FFF2-40B4-BE49-F238E27FC236}">
              <a16:creationId xmlns:a16="http://schemas.microsoft.com/office/drawing/2014/main" id="{D9D42DC1-3008-4478-BBEE-9ED51570F3B9}"/>
            </a:ext>
          </a:extLst>
        </xdr:cNvPr>
        <xdr:cNvSpPr/>
      </xdr:nvSpPr>
      <xdr:spPr>
        <a:xfrm>
          <a:off x="11150868" y="4494467"/>
          <a:ext cx="939264"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1" name="正方形/長方形 100">
          <a:extLst>
            <a:ext uri="{FF2B5EF4-FFF2-40B4-BE49-F238E27FC236}">
              <a16:creationId xmlns:a16="http://schemas.microsoft.com/office/drawing/2014/main" id="{1ADED1A7-A336-4418-9010-11DBD1219E64}"/>
            </a:ext>
          </a:extLst>
        </xdr:cNvPr>
        <xdr:cNvSpPr/>
      </xdr:nvSpPr>
      <xdr:spPr>
        <a:xfrm>
          <a:off x="12443365" y="4477796"/>
          <a:ext cx="862519"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[ 683.4</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2" name="正方形/長方形 101">
          <a:extLst>
            <a:ext uri="{FF2B5EF4-FFF2-40B4-BE49-F238E27FC236}">
              <a16:creationId xmlns:a16="http://schemas.microsoft.com/office/drawing/2014/main" id="{EC2B2BC2-883C-42B6-BC69-689F05A94819}"/>
            </a:ext>
          </a:extLst>
        </xdr:cNvPr>
        <xdr:cNvSpPr/>
      </xdr:nvSpPr>
      <xdr:spPr>
        <a:xfrm>
          <a:off x="139668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3" name="正方形/長方形 102">
          <a:extLst>
            <a:ext uri="{FF2B5EF4-FFF2-40B4-BE49-F238E27FC236}">
              <a16:creationId xmlns:a16="http://schemas.microsoft.com/office/drawing/2014/main" id="{29C3A075-C647-4815-AFF0-23E14216DCDD}"/>
            </a:ext>
          </a:extLst>
        </xdr:cNvPr>
        <xdr:cNvSpPr/>
      </xdr:nvSpPr>
      <xdr:spPr>
        <a:xfrm>
          <a:off x="139668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4" name="正方形/長方形 103">
          <a:extLst>
            <a:ext uri="{FF2B5EF4-FFF2-40B4-BE49-F238E27FC236}">
              <a16:creationId xmlns:a16="http://schemas.microsoft.com/office/drawing/2014/main" id="{2B40F1D5-E673-40CA-BBBD-85C4E77C11FD}"/>
            </a:ext>
          </a:extLst>
        </xdr:cNvPr>
        <xdr:cNvSpPr/>
      </xdr:nvSpPr>
      <xdr:spPr>
        <a:xfrm>
          <a:off x="153384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5" name="正方形/長方形 104">
          <a:extLst>
            <a:ext uri="{FF2B5EF4-FFF2-40B4-BE49-F238E27FC236}">
              <a16:creationId xmlns:a16="http://schemas.microsoft.com/office/drawing/2014/main" id="{4316A700-BDEE-43FB-A511-FF2E9CBF0C98}"/>
            </a:ext>
          </a:extLst>
        </xdr:cNvPr>
        <xdr:cNvSpPr/>
      </xdr:nvSpPr>
      <xdr:spPr>
        <a:xfrm>
          <a:off x="153384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6" name="正方形/長方形 105">
          <a:extLst>
            <a:ext uri="{FF2B5EF4-FFF2-40B4-BE49-F238E27FC236}">
              <a16:creationId xmlns:a16="http://schemas.microsoft.com/office/drawing/2014/main" id="{DC0C339A-EA16-4DE6-8101-91321623D234}"/>
            </a:ext>
          </a:extLst>
        </xdr:cNvPr>
        <xdr:cNvSpPr/>
      </xdr:nvSpPr>
      <xdr:spPr>
        <a:xfrm>
          <a:off x="1681797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7" name="正方形/長方形 106">
          <a:extLst>
            <a:ext uri="{FF2B5EF4-FFF2-40B4-BE49-F238E27FC236}">
              <a16:creationId xmlns:a16="http://schemas.microsoft.com/office/drawing/2014/main" id="{34A8D323-70A0-4066-B95B-88FBA2128A1B}"/>
            </a:ext>
          </a:extLst>
        </xdr:cNvPr>
        <xdr:cNvSpPr/>
      </xdr:nvSpPr>
      <xdr:spPr>
        <a:xfrm>
          <a:off x="1681797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8" name="正方形/長方形 107">
          <a:extLst>
            <a:ext uri="{FF2B5EF4-FFF2-40B4-BE49-F238E27FC236}">
              <a16:creationId xmlns:a16="http://schemas.microsoft.com/office/drawing/2014/main" id="{CBE80D0D-6F79-4B09-87D9-2FFF5F84B311}"/>
            </a:ext>
          </a:extLst>
        </xdr:cNvPr>
        <xdr:cNvSpPr/>
      </xdr:nvSpPr>
      <xdr:spPr>
        <a:xfrm>
          <a:off x="10194925" y="4810125"/>
          <a:ext cx="380365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9" name="正方形/長方形 108">
          <a:extLst>
            <a:ext uri="{FF2B5EF4-FFF2-40B4-BE49-F238E27FC236}">
              <a16:creationId xmlns:a16="http://schemas.microsoft.com/office/drawing/2014/main" id="{1B3E801A-5EA8-42A0-8FAC-42C8A70A98C9}"/>
            </a:ext>
          </a:extLst>
        </xdr:cNvPr>
        <xdr:cNvSpPr/>
      </xdr:nvSpPr>
      <xdr:spPr>
        <a:xfrm>
          <a:off x="14246225" y="481012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0" name="正方形/長方形 109">
          <a:extLst>
            <a:ext uri="{FF2B5EF4-FFF2-40B4-BE49-F238E27FC236}">
              <a16:creationId xmlns:a16="http://schemas.microsoft.com/office/drawing/2014/main" id="{E5D5A536-3C3A-4ED1-BB3E-BCE9799B9791}"/>
            </a:ext>
          </a:extLst>
        </xdr:cNvPr>
        <xdr:cNvSpPr/>
      </xdr:nvSpPr>
      <xdr:spPr>
        <a:xfrm>
          <a:off x="14246225" y="487362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1" name="テキスト ボックス 110">
          <a:extLst>
            <a:ext uri="{FF2B5EF4-FFF2-40B4-BE49-F238E27FC236}">
              <a16:creationId xmlns:a16="http://schemas.microsoft.com/office/drawing/2014/main" id="{5F8CFAB8-15BF-4B22-AFC1-4FAF698EC1B9}"/>
            </a:ext>
          </a:extLst>
        </xdr:cNvPr>
        <xdr:cNvSpPr txBox="1"/>
      </xdr:nvSpPr>
      <xdr:spPr>
        <a:xfrm>
          <a:off x="14322425" y="508952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債務償還比率が類似団体平均を上回っているのは、総合体育館や防災センターなどの大型投資により、地方債残高が増加したためである。</a:t>
          </a:r>
        </a:p>
        <a:p>
          <a:r>
            <a:rPr kumimoji="1" lang="ja-JP" altLang="en-US" sz="1100">
              <a:latin typeface="ＭＳ Ｐゴシック" panose="020B0600070205080204" pitchFamily="50" charset="-128"/>
              <a:ea typeface="ＭＳ Ｐゴシック" panose="020B0600070205080204" pitchFamily="50" charset="-128"/>
            </a:rPr>
            <a:t>　今後は、投資的経費の適正配分と、特定財源や交付税措置のある有利な地方債の積極的な活用に努め、債務償還可能年数の上昇抑制を図っていく。</a:t>
          </a:r>
        </a:p>
      </xdr:txBody>
    </xdr:sp>
    <xdr:clientData/>
  </xdr:twoCellAnchor>
  <xdr:oneCellAnchor>
    <xdr:from>
      <xdr:col>57</xdr:col>
      <xdr:colOff>111125</xdr:colOff>
      <xdr:row>23</xdr:row>
      <xdr:rowOff>47625</xdr:rowOff>
    </xdr:from>
    <xdr:ext cx="349839" cy="225703"/>
    <xdr:sp macro="" textlink="">
      <xdr:nvSpPr>
        <xdr:cNvPr id="112" name="テキスト ボックス 111">
          <a:extLst>
            <a:ext uri="{FF2B5EF4-FFF2-40B4-BE49-F238E27FC236}">
              <a16:creationId xmlns:a16="http://schemas.microsoft.com/office/drawing/2014/main" id="{38B3AB8E-4762-4D71-B51D-152F69196E5D}"/>
            </a:ext>
          </a:extLst>
        </xdr:cNvPr>
        <xdr:cNvSpPr txBox="1"/>
      </xdr:nvSpPr>
      <xdr:spPr>
        <a:xfrm>
          <a:off x="10156825" y="46259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3" name="直線コネクタ 112">
          <a:extLst>
            <a:ext uri="{FF2B5EF4-FFF2-40B4-BE49-F238E27FC236}">
              <a16:creationId xmlns:a16="http://schemas.microsoft.com/office/drawing/2014/main" id="{B8C78995-E311-48B2-AC52-CD2B8AD1EA28}"/>
            </a:ext>
          </a:extLst>
        </xdr:cNvPr>
        <xdr:cNvCxnSpPr/>
      </xdr:nvCxnSpPr>
      <xdr:spPr>
        <a:xfrm>
          <a:off x="10194925" y="688657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4" name="テキスト ボックス 113">
          <a:extLst>
            <a:ext uri="{FF2B5EF4-FFF2-40B4-BE49-F238E27FC236}">
              <a16:creationId xmlns:a16="http://schemas.microsoft.com/office/drawing/2014/main" id="{76009F56-8B5A-44AC-AF21-80DC3D4803D7}"/>
            </a:ext>
          </a:extLst>
        </xdr:cNvPr>
        <xdr:cNvSpPr txBox="1"/>
      </xdr:nvSpPr>
      <xdr:spPr>
        <a:xfrm>
          <a:off x="9705751" y="6799124"/>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5" name="直線コネクタ 114">
          <a:extLst>
            <a:ext uri="{FF2B5EF4-FFF2-40B4-BE49-F238E27FC236}">
              <a16:creationId xmlns:a16="http://schemas.microsoft.com/office/drawing/2014/main" id="{8C33C887-1039-45DB-84E3-537F52B69C63}"/>
            </a:ext>
          </a:extLst>
        </xdr:cNvPr>
        <xdr:cNvCxnSpPr/>
      </xdr:nvCxnSpPr>
      <xdr:spPr>
        <a:xfrm>
          <a:off x="10194925" y="6545792"/>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57541</xdr:rowOff>
    </xdr:from>
    <xdr:ext cx="482824" cy="225703"/>
    <xdr:sp macro="" textlink="">
      <xdr:nvSpPr>
        <xdr:cNvPr id="116" name="テキスト ボックス 115">
          <a:extLst>
            <a:ext uri="{FF2B5EF4-FFF2-40B4-BE49-F238E27FC236}">
              <a16:creationId xmlns:a16="http://schemas.microsoft.com/office/drawing/2014/main" id="{C895AD33-429B-4EEC-A1D2-20AA6D187701}"/>
            </a:ext>
          </a:extLst>
        </xdr:cNvPr>
        <xdr:cNvSpPr txBox="1"/>
      </xdr:nvSpPr>
      <xdr:spPr>
        <a:xfrm>
          <a:off x="9705751" y="6451991"/>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7" name="直線コネクタ 116">
          <a:extLst>
            <a:ext uri="{FF2B5EF4-FFF2-40B4-BE49-F238E27FC236}">
              <a16:creationId xmlns:a16="http://schemas.microsoft.com/office/drawing/2014/main" id="{9E273551-8C58-4255-9124-3C8CEC5642F9}"/>
            </a:ext>
          </a:extLst>
        </xdr:cNvPr>
        <xdr:cNvCxnSpPr/>
      </xdr:nvCxnSpPr>
      <xdr:spPr>
        <a:xfrm>
          <a:off x="10194925" y="6198658"/>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18" name="テキスト ボックス 117">
          <a:extLst>
            <a:ext uri="{FF2B5EF4-FFF2-40B4-BE49-F238E27FC236}">
              <a16:creationId xmlns:a16="http://schemas.microsoft.com/office/drawing/2014/main" id="{0D2D9AE9-F8F5-4DEA-AF3C-B1B1F41BC781}"/>
            </a:ext>
          </a:extLst>
        </xdr:cNvPr>
        <xdr:cNvSpPr txBox="1"/>
      </xdr:nvSpPr>
      <xdr:spPr>
        <a:xfrm>
          <a:off x="9758836" y="6104857"/>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9" name="直線コネクタ 118">
          <a:extLst>
            <a:ext uri="{FF2B5EF4-FFF2-40B4-BE49-F238E27FC236}">
              <a16:creationId xmlns:a16="http://schemas.microsoft.com/office/drawing/2014/main" id="{E0302DD3-1A5E-4FE4-B37A-9DCF654A6807}"/>
            </a:ext>
          </a:extLst>
        </xdr:cNvPr>
        <xdr:cNvCxnSpPr/>
      </xdr:nvCxnSpPr>
      <xdr:spPr>
        <a:xfrm>
          <a:off x="10194925" y="58515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0" name="テキスト ボックス 119">
          <a:extLst>
            <a:ext uri="{FF2B5EF4-FFF2-40B4-BE49-F238E27FC236}">
              <a16:creationId xmlns:a16="http://schemas.microsoft.com/office/drawing/2014/main" id="{7260E685-B78E-4063-8C20-A18D7E2FBC74}"/>
            </a:ext>
          </a:extLst>
        </xdr:cNvPr>
        <xdr:cNvSpPr txBox="1"/>
      </xdr:nvSpPr>
      <xdr:spPr>
        <a:xfrm>
          <a:off x="9758836" y="575772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1" name="直線コネクタ 120">
          <a:extLst>
            <a:ext uri="{FF2B5EF4-FFF2-40B4-BE49-F238E27FC236}">
              <a16:creationId xmlns:a16="http://schemas.microsoft.com/office/drawing/2014/main" id="{16320365-A832-48FC-A0BD-EC67E0F02242}"/>
            </a:ext>
          </a:extLst>
        </xdr:cNvPr>
        <xdr:cNvCxnSpPr/>
      </xdr:nvCxnSpPr>
      <xdr:spPr>
        <a:xfrm>
          <a:off x="10194925" y="5504392"/>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2" name="テキスト ボックス 121">
          <a:extLst>
            <a:ext uri="{FF2B5EF4-FFF2-40B4-BE49-F238E27FC236}">
              <a16:creationId xmlns:a16="http://schemas.microsoft.com/office/drawing/2014/main" id="{5BA8E01D-3469-4019-982B-584A2ABC5768}"/>
            </a:ext>
          </a:extLst>
        </xdr:cNvPr>
        <xdr:cNvSpPr txBox="1"/>
      </xdr:nvSpPr>
      <xdr:spPr>
        <a:xfrm>
          <a:off x="9758836" y="5410591"/>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3" name="直線コネクタ 122">
          <a:extLst>
            <a:ext uri="{FF2B5EF4-FFF2-40B4-BE49-F238E27FC236}">
              <a16:creationId xmlns:a16="http://schemas.microsoft.com/office/drawing/2014/main" id="{22E1210E-7700-4BBA-8689-BDF7F2EB0296}"/>
            </a:ext>
          </a:extLst>
        </xdr:cNvPr>
        <xdr:cNvCxnSpPr/>
      </xdr:nvCxnSpPr>
      <xdr:spPr>
        <a:xfrm>
          <a:off x="10194925" y="5157258"/>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24" name="テキスト ボックス 123">
          <a:extLst>
            <a:ext uri="{FF2B5EF4-FFF2-40B4-BE49-F238E27FC236}">
              <a16:creationId xmlns:a16="http://schemas.microsoft.com/office/drawing/2014/main" id="{CB2C2D53-8E82-44F0-A6B5-4BF3B1C82236}"/>
            </a:ext>
          </a:extLst>
        </xdr:cNvPr>
        <xdr:cNvSpPr txBox="1"/>
      </xdr:nvSpPr>
      <xdr:spPr>
        <a:xfrm>
          <a:off x="9861428" y="5069807"/>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5" name="直線コネクタ 124">
          <a:extLst>
            <a:ext uri="{FF2B5EF4-FFF2-40B4-BE49-F238E27FC236}">
              <a16:creationId xmlns:a16="http://schemas.microsoft.com/office/drawing/2014/main" id="{7664BEF0-4A45-4D8B-A604-968E9412BBE9}"/>
            </a:ext>
          </a:extLst>
        </xdr:cNvPr>
        <xdr:cNvCxnSpPr/>
      </xdr:nvCxnSpPr>
      <xdr:spPr>
        <a:xfrm>
          <a:off x="10194925" y="48101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6" name="債務償還比率グラフ枠">
          <a:extLst>
            <a:ext uri="{FF2B5EF4-FFF2-40B4-BE49-F238E27FC236}">
              <a16:creationId xmlns:a16="http://schemas.microsoft.com/office/drawing/2014/main" id="{FF67881F-4DD9-4BD0-A394-2FE0FC64DC07}"/>
            </a:ext>
          </a:extLst>
        </xdr:cNvPr>
        <xdr:cNvSpPr/>
      </xdr:nvSpPr>
      <xdr:spPr>
        <a:xfrm>
          <a:off x="10194925" y="4810125"/>
          <a:ext cx="380365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35</xdr:row>
      <xdr:rowOff>11317</xdr:rowOff>
    </xdr:to>
    <xdr:cxnSp macro="">
      <xdr:nvCxnSpPr>
        <xdr:cNvPr id="127" name="直線コネクタ 126">
          <a:extLst>
            <a:ext uri="{FF2B5EF4-FFF2-40B4-BE49-F238E27FC236}">
              <a16:creationId xmlns:a16="http://schemas.microsoft.com/office/drawing/2014/main" id="{5F78D309-270D-460D-B03A-B59B29216A9B}"/>
            </a:ext>
          </a:extLst>
        </xdr:cNvPr>
        <xdr:cNvCxnSpPr/>
      </xdr:nvCxnSpPr>
      <xdr:spPr>
        <a:xfrm flipV="1">
          <a:off x="13323570" y="5157258"/>
          <a:ext cx="1269" cy="14136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35</xdr:row>
      <xdr:rowOff>15144</xdr:rowOff>
    </xdr:from>
    <xdr:ext cx="560923" cy="259045"/>
    <xdr:sp macro="" textlink="">
      <xdr:nvSpPr>
        <xdr:cNvPr id="128" name="債務償還比率最小値テキスト">
          <a:extLst>
            <a:ext uri="{FF2B5EF4-FFF2-40B4-BE49-F238E27FC236}">
              <a16:creationId xmlns:a16="http://schemas.microsoft.com/office/drawing/2014/main" id="{B0AFCE95-3597-40E7-BC9C-C512C25C15EB}"/>
            </a:ext>
          </a:extLst>
        </xdr:cNvPr>
        <xdr:cNvSpPr txBox="1"/>
      </xdr:nvSpPr>
      <xdr:spPr>
        <a:xfrm>
          <a:off x="13376275" y="6574694"/>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35</xdr:row>
      <xdr:rowOff>11317</xdr:rowOff>
    </xdr:from>
    <xdr:to>
      <xdr:col>76</xdr:col>
      <xdr:colOff>111125</xdr:colOff>
      <xdr:row>35</xdr:row>
      <xdr:rowOff>11317</xdr:rowOff>
    </xdr:to>
    <xdr:cxnSp macro="">
      <xdr:nvCxnSpPr>
        <xdr:cNvPr id="129" name="直線コネクタ 128">
          <a:extLst>
            <a:ext uri="{FF2B5EF4-FFF2-40B4-BE49-F238E27FC236}">
              <a16:creationId xmlns:a16="http://schemas.microsoft.com/office/drawing/2014/main" id="{DCB03DB0-365A-4BAE-9D9B-DFE23135BBE2}"/>
            </a:ext>
          </a:extLst>
        </xdr:cNvPr>
        <xdr:cNvCxnSpPr/>
      </xdr:nvCxnSpPr>
      <xdr:spPr>
        <a:xfrm>
          <a:off x="13255625" y="657086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30" name="債務償還比率最大値テキスト">
          <a:extLst>
            <a:ext uri="{FF2B5EF4-FFF2-40B4-BE49-F238E27FC236}">
              <a16:creationId xmlns:a16="http://schemas.microsoft.com/office/drawing/2014/main" id="{DEF47056-518E-4DA7-A475-C58A9E945C27}"/>
            </a:ext>
          </a:extLst>
        </xdr:cNvPr>
        <xdr:cNvSpPr txBox="1"/>
      </xdr:nvSpPr>
      <xdr:spPr>
        <a:xfrm>
          <a:off x="13376275" y="493883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1" name="直線コネクタ 130">
          <a:extLst>
            <a:ext uri="{FF2B5EF4-FFF2-40B4-BE49-F238E27FC236}">
              <a16:creationId xmlns:a16="http://schemas.microsoft.com/office/drawing/2014/main" id="{3D0C1F47-10A0-4EEF-8D4A-91FD00F8C580}"/>
            </a:ext>
          </a:extLst>
        </xdr:cNvPr>
        <xdr:cNvCxnSpPr/>
      </xdr:nvCxnSpPr>
      <xdr:spPr>
        <a:xfrm>
          <a:off x="13255625" y="515725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29</xdr:row>
      <xdr:rowOff>131532</xdr:rowOff>
    </xdr:from>
    <xdr:ext cx="469744" cy="259045"/>
    <xdr:sp macro="" textlink="">
      <xdr:nvSpPr>
        <xdr:cNvPr id="132" name="債務償還比率平均値テキスト">
          <a:extLst>
            <a:ext uri="{FF2B5EF4-FFF2-40B4-BE49-F238E27FC236}">
              <a16:creationId xmlns:a16="http://schemas.microsoft.com/office/drawing/2014/main" id="{53E66D27-F8F7-4055-9426-837C4822C5C8}"/>
            </a:ext>
          </a:extLst>
        </xdr:cNvPr>
        <xdr:cNvSpPr txBox="1"/>
      </xdr:nvSpPr>
      <xdr:spPr>
        <a:xfrm>
          <a:off x="13376275" y="570048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108655</xdr:rowOff>
    </xdr:from>
    <xdr:to>
      <xdr:col>76</xdr:col>
      <xdr:colOff>73025</xdr:colOff>
      <xdr:row>31</xdr:row>
      <xdr:rowOff>38805</xdr:rowOff>
    </xdr:to>
    <xdr:sp macro="" textlink="">
      <xdr:nvSpPr>
        <xdr:cNvPr id="133" name="フローチャート: 判断 132">
          <a:extLst>
            <a:ext uri="{FF2B5EF4-FFF2-40B4-BE49-F238E27FC236}">
              <a16:creationId xmlns:a16="http://schemas.microsoft.com/office/drawing/2014/main" id="{BB7A84A4-D98E-45C3-AB60-5B0F2C0F8E27}"/>
            </a:ext>
          </a:extLst>
        </xdr:cNvPr>
        <xdr:cNvSpPr/>
      </xdr:nvSpPr>
      <xdr:spPr>
        <a:xfrm>
          <a:off x="13293725" y="584270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30</xdr:row>
      <xdr:rowOff>110695</xdr:rowOff>
    </xdr:from>
    <xdr:to>
      <xdr:col>72</xdr:col>
      <xdr:colOff>123825</xdr:colOff>
      <xdr:row>31</xdr:row>
      <xdr:rowOff>40845</xdr:rowOff>
    </xdr:to>
    <xdr:sp macro="" textlink="">
      <xdr:nvSpPr>
        <xdr:cNvPr id="134" name="フローチャート: 判断 133">
          <a:extLst>
            <a:ext uri="{FF2B5EF4-FFF2-40B4-BE49-F238E27FC236}">
              <a16:creationId xmlns:a16="http://schemas.microsoft.com/office/drawing/2014/main" id="{F9DF3789-2080-4F58-AE4C-9F556AA4A51F}"/>
            </a:ext>
          </a:extLst>
        </xdr:cNvPr>
        <xdr:cNvSpPr/>
      </xdr:nvSpPr>
      <xdr:spPr>
        <a:xfrm>
          <a:off x="12639675" y="584474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30</xdr:row>
      <xdr:rowOff>91743</xdr:rowOff>
    </xdr:from>
    <xdr:to>
      <xdr:col>68</xdr:col>
      <xdr:colOff>123825</xdr:colOff>
      <xdr:row>31</xdr:row>
      <xdr:rowOff>21893</xdr:rowOff>
    </xdr:to>
    <xdr:sp macro="" textlink="">
      <xdr:nvSpPr>
        <xdr:cNvPr id="135" name="フローチャート: 判断 134">
          <a:extLst>
            <a:ext uri="{FF2B5EF4-FFF2-40B4-BE49-F238E27FC236}">
              <a16:creationId xmlns:a16="http://schemas.microsoft.com/office/drawing/2014/main" id="{68964CC5-7B11-49E3-ADB4-9FD0F61F9060}"/>
            </a:ext>
          </a:extLst>
        </xdr:cNvPr>
        <xdr:cNvSpPr/>
      </xdr:nvSpPr>
      <xdr:spPr>
        <a:xfrm>
          <a:off x="11953875" y="582579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30</xdr:row>
      <xdr:rowOff>115852</xdr:rowOff>
    </xdr:from>
    <xdr:to>
      <xdr:col>64</xdr:col>
      <xdr:colOff>123825</xdr:colOff>
      <xdr:row>31</xdr:row>
      <xdr:rowOff>46002</xdr:rowOff>
    </xdr:to>
    <xdr:sp macro="" textlink="">
      <xdr:nvSpPr>
        <xdr:cNvPr id="136" name="フローチャート: 判断 135">
          <a:extLst>
            <a:ext uri="{FF2B5EF4-FFF2-40B4-BE49-F238E27FC236}">
              <a16:creationId xmlns:a16="http://schemas.microsoft.com/office/drawing/2014/main" id="{AC926E2E-7FD4-41FB-B341-3D9E383546FB}"/>
            </a:ext>
          </a:extLst>
        </xdr:cNvPr>
        <xdr:cNvSpPr/>
      </xdr:nvSpPr>
      <xdr:spPr>
        <a:xfrm>
          <a:off x="11268075" y="584990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30</xdr:row>
      <xdr:rowOff>123409</xdr:rowOff>
    </xdr:from>
    <xdr:to>
      <xdr:col>60</xdr:col>
      <xdr:colOff>123825</xdr:colOff>
      <xdr:row>31</xdr:row>
      <xdr:rowOff>53559</xdr:rowOff>
    </xdr:to>
    <xdr:sp macro="" textlink="">
      <xdr:nvSpPr>
        <xdr:cNvPr id="137" name="フローチャート: 判断 136">
          <a:extLst>
            <a:ext uri="{FF2B5EF4-FFF2-40B4-BE49-F238E27FC236}">
              <a16:creationId xmlns:a16="http://schemas.microsoft.com/office/drawing/2014/main" id="{07AAE5DC-EC57-4680-9F12-A1D20DE87747}"/>
            </a:ext>
          </a:extLst>
        </xdr:cNvPr>
        <xdr:cNvSpPr/>
      </xdr:nvSpPr>
      <xdr:spPr>
        <a:xfrm>
          <a:off x="10582275" y="585745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8" name="テキスト ボックス 137">
          <a:extLst>
            <a:ext uri="{FF2B5EF4-FFF2-40B4-BE49-F238E27FC236}">
              <a16:creationId xmlns:a16="http://schemas.microsoft.com/office/drawing/2014/main" id="{BC1A5DB5-0DD5-4E88-921D-0B1425FAA9EA}"/>
            </a:ext>
          </a:extLst>
        </xdr:cNvPr>
        <xdr:cNvSpPr txBox="1"/>
      </xdr:nvSpPr>
      <xdr:spPr>
        <a:xfrm>
          <a:off x="131667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9" name="テキスト ボックス 138">
          <a:extLst>
            <a:ext uri="{FF2B5EF4-FFF2-40B4-BE49-F238E27FC236}">
              <a16:creationId xmlns:a16="http://schemas.microsoft.com/office/drawing/2014/main" id="{09555EA2-2E19-4530-8D3D-D4893FC9EEAC}"/>
            </a:ext>
          </a:extLst>
        </xdr:cNvPr>
        <xdr:cNvSpPr txBox="1"/>
      </xdr:nvSpPr>
      <xdr:spPr>
        <a:xfrm>
          <a:off x="125317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0" name="テキスト ボックス 139">
          <a:extLst>
            <a:ext uri="{FF2B5EF4-FFF2-40B4-BE49-F238E27FC236}">
              <a16:creationId xmlns:a16="http://schemas.microsoft.com/office/drawing/2014/main" id="{CB9AD7AD-B338-42C0-8EC5-59C2192B1774}"/>
            </a:ext>
          </a:extLst>
        </xdr:cNvPr>
        <xdr:cNvSpPr txBox="1"/>
      </xdr:nvSpPr>
      <xdr:spPr>
        <a:xfrm>
          <a:off x="118459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1" name="テキスト ボックス 140">
          <a:extLst>
            <a:ext uri="{FF2B5EF4-FFF2-40B4-BE49-F238E27FC236}">
              <a16:creationId xmlns:a16="http://schemas.microsoft.com/office/drawing/2014/main" id="{2732D5FD-5B45-426A-A8E5-D7E83C63EF1E}"/>
            </a:ext>
          </a:extLst>
        </xdr:cNvPr>
        <xdr:cNvSpPr txBox="1"/>
      </xdr:nvSpPr>
      <xdr:spPr>
        <a:xfrm>
          <a:off x="111601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2" name="テキスト ボックス 141">
          <a:extLst>
            <a:ext uri="{FF2B5EF4-FFF2-40B4-BE49-F238E27FC236}">
              <a16:creationId xmlns:a16="http://schemas.microsoft.com/office/drawing/2014/main" id="{5617455B-D121-4211-AC9B-ECF49683B85C}"/>
            </a:ext>
          </a:extLst>
        </xdr:cNvPr>
        <xdr:cNvSpPr txBox="1"/>
      </xdr:nvSpPr>
      <xdr:spPr>
        <a:xfrm>
          <a:off x="104743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166709</xdr:rowOff>
    </xdr:from>
    <xdr:to>
      <xdr:col>76</xdr:col>
      <xdr:colOff>73025</xdr:colOff>
      <xdr:row>31</xdr:row>
      <xdr:rowOff>96859</xdr:rowOff>
    </xdr:to>
    <xdr:sp macro="" textlink="">
      <xdr:nvSpPr>
        <xdr:cNvPr id="143" name="楕円 142">
          <a:extLst>
            <a:ext uri="{FF2B5EF4-FFF2-40B4-BE49-F238E27FC236}">
              <a16:creationId xmlns:a16="http://schemas.microsoft.com/office/drawing/2014/main" id="{6BEAE63C-4170-4D92-91A0-FD581461C5E6}"/>
            </a:ext>
          </a:extLst>
        </xdr:cNvPr>
        <xdr:cNvSpPr/>
      </xdr:nvSpPr>
      <xdr:spPr>
        <a:xfrm>
          <a:off x="13293725" y="5900759"/>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30</xdr:row>
      <xdr:rowOff>145136</xdr:rowOff>
    </xdr:from>
    <xdr:ext cx="469744" cy="259045"/>
    <xdr:sp macro="" textlink="">
      <xdr:nvSpPr>
        <xdr:cNvPr id="144" name="債務償還比率該当値テキスト">
          <a:extLst>
            <a:ext uri="{FF2B5EF4-FFF2-40B4-BE49-F238E27FC236}">
              <a16:creationId xmlns:a16="http://schemas.microsoft.com/office/drawing/2014/main" id="{91E2EFA9-54BC-4974-AD77-8A0F4C7BD894}"/>
            </a:ext>
          </a:extLst>
        </xdr:cNvPr>
        <xdr:cNvSpPr txBox="1"/>
      </xdr:nvSpPr>
      <xdr:spPr>
        <a:xfrm>
          <a:off x="13376275" y="58791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30</xdr:row>
      <xdr:rowOff>158792</xdr:rowOff>
    </xdr:from>
    <xdr:to>
      <xdr:col>72</xdr:col>
      <xdr:colOff>123825</xdr:colOff>
      <xdr:row>31</xdr:row>
      <xdr:rowOff>88942</xdr:rowOff>
    </xdr:to>
    <xdr:sp macro="" textlink="">
      <xdr:nvSpPr>
        <xdr:cNvPr id="145" name="楕円 144">
          <a:extLst>
            <a:ext uri="{FF2B5EF4-FFF2-40B4-BE49-F238E27FC236}">
              <a16:creationId xmlns:a16="http://schemas.microsoft.com/office/drawing/2014/main" id="{651ADC19-2F29-4789-9953-F9EA83EBEEEB}"/>
            </a:ext>
          </a:extLst>
        </xdr:cNvPr>
        <xdr:cNvSpPr/>
      </xdr:nvSpPr>
      <xdr:spPr>
        <a:xfrm>
          <a:off x="12639675" y="589284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31</xdr:row>
      <xdr:rowOff>38142</xdr:rowOff>
    </xdr:from>
    <xdr:to>
      <xdr:col>76</xdr:col>
      <xdr:colOff>22225</xdr:colOff>
      <xdr:row>31</xdr:row>
      <xdr:rowOff>46059</xdr:rowOff>
    </xdr:to>
    <xdr:cxnSp macro="">
      <xdr:nvCxnSpPr>
        <xdr:cNvPr id="146" name="直線コネクタ 145">
          <a:extLst>
            <a:ext uri="{FF2B5EF4-FFF2-40B4-BE49-F238E27FC236}">
              <a16:creationId xmlns:a16="http://schemas.microsoft.com/office/drawing/2014/main" id="{CFE36520-8B39-4D41-BFBB-42839CDEC17E}"/>
            </a:ext>
          </a:extLst>
        </xdr:cNvPr>
        <xdr:cNvCxnSpPr/>
      </xdr:nvCxnSpPr>
      <xdr:spPr>
        <a:xfrm>
          <a:off x="12690475" y="5937292"/>
          <a:ext cx="635000" cy="79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30</xdr:row>
      <xdr:rowOff>105417</xdr:rowOff>
    </xdr:from>
    <xdr:to>
      <xdr:col>68</xdr:col>
      <xdr:colOff>123825</xdr:colOff>
      <xdr:row>31</xdr:row>
      <xdr:rowOff>35567</xdr:rowOff>
    </xdr:to>
    <xdr:sp macro="" textlink="">
      <xdr:nvSpPr>
        <xdr:cNvPr id="147" name="楕円 146">
          <a:extLst>
            <a:ext uri="{FF2B5EF4-FFF2-40B4-BE49-F238E27FC236}">
              <a16:creationId xmlns:a16="http://schemas.microsoft.com/office/drawing/2014/main" id="{CD1D09E3-DBFD-4882-BBC5-FB300CDB3A85}"/>
            </a:ext>
          </a:extLst>
        </xdr:cNvPr>
        <xdr:cNvSpPr/>
      </xdr:nvSpPr>
      <xdr:spPr>
        <a:xfrm>
          <a:off x="11953875" y="583946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30</xdr:row>
      <xdr:rowOff>156217</xdr:rowOff>
    </xdr:from>
    <xdr:to>
      <xdr:col>72</xdr:col>
      <xdr:colOff>73025</xdr:colOff>
      <xdr:row>31</xdr:row>
      <xdr:rowOff>38142</xdr:rowOff>
    </xdr:to>
    <xdr:cxnSp macro="">
      <xdr:nvCxnSpPr>
        <xdr:cNvPr id="148" name="直線コネクタ 147">
          <a:extLst>
            <a:ext uri="{FF2B5EF4-FFF2-40B4-BE49-F238E27FC236}">
              <a16:creationId xmlns:a16="http://schemas.microsoft.com/office/drawing/2014/main" id="{4761D3F0-A546-40DC-B99D-EE6BEB219D4D}"/>
            </a:ext>
          </a:extLst>
        </xdr:cNvPr>
        <xdr:cNvCxnSpPr/>
      </xdr:nvCxnSpPr>
      <xdr:spPr>
        <a:xfrm>
          <a:off x="12004675" y="5890267"/>
          <a:ext cx="685800" cy="47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30</xdr:row>
      <xdr:rowOff>117052</xdr:rowOff>
    </xdr:from>
    <xdr:to>
      <xdr:col>64</xdr:col>
      <xdr:colOff>123825</xdr:colOff>
      <xdr:row>31</xdr:row>
      <xdr:rowOff>47202</xdr:rowOff>
    </xdr:to>
    <xdr:sp macro="" textlink="">
      <xdr:nvSpPr>
        <xdr:cNvPr id="149" name="楕円 148">
          <a:extLst>
            <a:ext uri="{FF2B5EF4-FFF2-40B4-BE49-F238E27FC236}">
              <a16:creationId xmlns:a16="http://schemas.microsoft.com/office/drawing/2014/main" id="{8D568C2D-0AFA-443C-9162-27F6D38F5AC0}"/>
            </a:ext>
          </a:extLst>
        </xdr:cNvPr>
        <xdr:cNvSpPr/>
      </xdr:nvSpPr>
      <xdr:spPr>
        <a:xfrm>
          <a:off x="11268075" y="585110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30</xdr:row>
      <xdr:rowOff>156217</xdr:rowOff>
    </xdr:from>
    <xdr:to>
      <xdr:col>68</xdr:col>
      <xdr:colOff>73025</xdr:colOff>
      <xdr:row>30</xdr:row>
      <xdr:rowOff>167852</xdr:rowOff>
    </xdr:to>
    <xdr:cxnSp macro="">
      <xdr:nvCxnSpPr>
        <xdr:cNvPr id="150" name="直線コネクタ 149">
          <a:extLst>
            <a:ext uri="{FF2B5EF4-FFF2-40B4-BE49-F238E27FC236}">
              <a16:creationId xmlns:a16="http://schemas.microsoft.com/office/drawing/2014/main" id="{B999FF5D-D4BD-4E32-89B3-CEA6399B46C0}"/>
            </a:ext>
          </a:extLst>
        </xdr:cNvPr>
        <xdr:cNvCxnSpPr/>
      </xdr:nvCxnSpPr>
      <xdr:spPr>
        <a:xfrm flipV="1">
          <a:off x="11318875" y="5890267"/>
          <a:ext cx="685800" cy="116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30</xdr:row>
      <xdr:rowOff>114773</xdr:rowOff>
    </xdr:from>
    <xdr:to>
      <xdr:col>60</xdr:col>
      <xdr:colOff>123825</xdr:colOff>
      <xdr:row>31</xdr:row>
      <xdr:rowOff>44923</xdr:rowOff>
    </xdr:to>
    <xdr:sp macro="" textlink="">
      <xdr:nvSpPr>
        <xdr:cNvPr id="151" name="楕円 150">
          <a:extLst>
            <a:ext uri="{FF2B5EF4-FFF2-40B4-BE49-F238E27FC236}">
              <a16:creationId xmlns:a16="http://schemas.microsoft.com/office/drawing/2014/main" id="{AB7D123E-00FB-4E01-89AA-F6CD5A85D29E}"/>
            </a:ext>
          </a:extLst>
        </xdr:cNvPr>
        <xdr:cNvSpPr/>
      </xdr:nvSpPr>
      <xdr:spPr>
        <a:xfrm>
          <a:off x="10582275" y="584882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30</xdr:row>
      <xdr:rowOff>165573</xdr:rowOff>
    </xdr:from>
    <xdr:to>
      <xdr:col>64</xdr:col>
      <xdr:colOff>73025</xdr:colOff>
      <xdr:row>30</xdr:row>
      <xdr:rowOff>167852</xdr:rowOff>
    </xdr:to>
    <xdr:cxnSp macro="">
      <xdr:nvCxnSpPr>
        <xdr:cNvPr id="152" name="直線コネクタ 151">
          <a:extLst>
            <a:ext uri="{FF2B5EF4-FFF2-40B4-BE49-F238E27FC236}">
              <a16:creationId xmlns:a16="http://schemas.microsoft.com/office/drawing/2014/main" id="{EB4AF992-928C-4DE8-9773-3221CF509AA4}"/>
            </a:ext>
          </a:extLst>
        </xdr:cNvPr>
        <xdr:cNvCxnSpPr/>
      </xdr:nvCxnSpPr>
      <xdr:spPr>
        <a:xfrm>
          <a:off x="10633075" y="5899623"/>
          <a:ext cx="685800" cy="22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29</xdr:row>
      <xdr:rowOff>57372</xdr:rowOff>
    </xdr:from>
    <xdr:ext cx="469744" cy="259045"/>
    <xdr:sp macro="" textlink="">
      <xdr:nvSpPr>
        <xdr:cNvPr id="153" name="n_1aveValue債務償還比率">
          <a:extLst>
            <a:ext uri="{FF2B5EF4-FFF2-40B4-BE49-F238E27FC236}">
              <a16:creationId xmlns:a16="http://schemas.microsoft.com/office/drawing/2014/main" id="{C6F5FF60-BEBF-41BA-8F9C-9F0C97AB2EB1}"/>
            </a:ext>
          </a:extLst>
        </xdr:cNvPr>
        <xdr:cNvSpPr txBox="1"/>
      </xdr:nvSpPr>
      <xdr:spPr>
        <a:xfrm>
          <a:off x="12461952" y="5626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29</xdr:row>
      <xdr:rowOff>38420</xdr:rowOff>
    </xdr:from>
    <xdr:ext cx="469744" cy="259045"/>
    <xdr:sp macro="" textlink="">
      <xdr:nvSpPr>
        <xdr:cNvPr id="154" name="n_2aveValue債務償還比率">
          <a:extLst>
            <a:ext uri="{FF2B5EF4-FFF2-40B4-BE49-F238E27FC236}">
              <a16:creationId xmlns:a16="http://schemas.microsoft.com/office/drawing/2014/main" id="{2E512C87-7B4A-4157-BFBA-8912EBFD8798}"/>
            </a:ext>
          </a:extLst>
        </xdr:cNvPr>
        <xdr:cNvSpPr txBox="1"/>
      </xdr:nvSpPr>
      <xdr:spPr>
        <a:xfrm>
          <a:off x="11788852" y="56073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62529</xdr:rowOff>
    </xdr:from>
    <xdr:ext cx="469744" cy="259045"/>
    <xdr:sp macro="" textlink="">
      <xdr:nvSpPr>
        <xdr:cNvPr id="155" name="n_3aveValue債務償還比率">
          <a:extLst>
            <a:ext uri="{FF2B5EF4-FFF2-40B4-BE49-F238E27FC236}">
              <a16:creationId xmlns:a16="http://schemas.microsoft.com/office/drawing/2014/main" id="{B221D9CD-6EB6-4428-B62D-399652E12879}"/>
            </a:ext>
          </a:extLst>
        </xdr:cNvPr>
        <xdr:cNvSpPr txBox="1"/>
      </xdr:nvSpPr>
      <xdr:spPr>
        <a:xfrm>
          <a:off x="11103052" y="5631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31</xdr:row>
      <xdr:rowOff>44686</xdr:rowOff>
    </xdr:from>
    <xdr:ext cx="469744" cy="259045"/>
    <xdr:sp macro="" textlink="">
      <xdr:nvSpPr>
        <xdr:cNvPr id="156" name="n_4aveValue債務償還比率">
          <a:extLst>
            <a:ext uri="{FF2B5EF4-FFF2-40B4-BE49-F238E27FC236}">
              <a16:creationId xmlns:a16="http://schemas.microsoft.com/office/drawing/2014/main" id="{ECC26ECA-59A9-4B3A-803B-9CA572D4D8C0}"/>
            </a:ext>
          </a:extLst>
        </xdr:cNvPr>
        <xdr:cNvSpPr txBox="1"/>
      </xdr:nvSpPr>
      <xdr:spPr>
        <a:xfrm>
          <a:off x="10417252" y="59438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31</xdr:row>
      <xdr:rowOff>80069</xdr:rowOff>
    </xdr:from>
    <xdr:ext cx="469744" cy="259045"/>
    <xdr:sp macro="" textlink="">
      <xdr:nvSpPr>
        <xdr:cNvPr id="157" name="n_1mainValue債務償還比率">
          <a:extLst>
            <a:ext uri="{FF2B5EF4-FFF2-40B4-BE49-F238E27FC236}">
              <a16:creationId xmlns:a16="http://schemas.microsoft.com/office/drawing/2014/main" id="{E97F1823-1D9C-4DD0-A80D-C3E3A2E6B43A}"/>
            </a:ext>
          </a:extLst>
        </xdr:cNvPr>
        <xdr:cNvSpPr txBox="1"/>
      </xdr:nvSpPr>
      <xdr:spPr>
        <a:xfrm>
          <a:off x="12461952" y="59792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31</xdr:row>
      <xdr:rowOff>26694</xdr:rowOff>
    </xdr:from>
    <xdr:ext cx="469744" cy="259045"/>
    <xdr:sp macro="" textlink="">
      <xdr:nvSpPr>
        <xdr:cNvPr id="158" name="n_2mainValue債務償還比率">
          <a:extLst>
            <a:ext uri="{FF2B5EF4-FFF2-40B4-BE49-F238E27FC236}">
              <a16:creationId xmlns:a16="http://schemas.microsoft.com/office/drawing/2014/main" id="{B46F653F-670F-4C17-8F3F-E89F8FDF7B6F}"/>
            </a:ext>
          </a:extLst>
        </xdr:cNvPr>
        <xdr:cNvSpPr txBox="1"/>
      </xdr:nvSpPr>
      <xdr:spPr>
        <a:xfrm>
          <a:off x="11788852" y="59258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31</xdr:row>
      <xdr:rowOff>38329</xdr:rowOff>
    </xdr:from>
    <xdr:ext cx="469744" cy="259045"/>
    <xdr:sp macro="" textlink="">
      <xdr:nvSpPr>
        <xdr:cNvPr id="159" name="n_3mainValue債務償還比率">
          <a:extLst>
            <a:ext uri="{FF2B5EF4-FFF2-40B4-BE49-F238E27FC236}">
              <a16:creationId xmlns:a16="http://schemas.microsoft.com/office/drawing/2014/main" id="{D8E7BFE5-76C3-4EE0-9B66-0A3079936649}"/>
            </a:ext>
          </a:extLst>
        </xdr:cNvPr>
        <xdr:cNvSpPr txBox="1"/>
      </xdr:nvSpPr>
      <xdr:spPr>
        <a:xfrm>
          <a:off x="11103052" y="5937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61450</xdr:rowOff>
    </xdr:from>
    <xdr:ext cx="469744" cy="259045"/>
    <xdr:sp macro="" textlink="">
      <xdr:nvSpPr>
        <xdr:cNvPr id="160" name="n_4mainValue債務償還比率">
          <a:extLst>
            <a:ext uri="{FF2B5EF4-FFF2-40B4-BE49-F238E27FC236}">
              <a16:creationId xmlns:a16="http://schemas.microsoft.com/office/drawing/2014/main" id="{234CA066-BB9E-483D-86BA-CA4B219BC3AB}"/>
            </a:ext>
          </a:extLst>
        </xdr:cNvPr>
        <xdr:cNvSpPr txBox="1"/>
      </xdr:nvSpPr>
      <xdr:spPr>
        <a:xfrm>
          <a:off x="10417252" y="56304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1" name="正方形/長方形 160">
          <a:extLst>
            <a:ext uri="{FF2B5EF4-FFF2-40B4-BE49-F238E27FC236}">
              <a16:creationId xmlns:a16="http://schemas.microsoft.com/office/drawing/2014/main" id="{F555FEF1-8D6A-4125-ACEB-B874E02CA1D3}"/>
            </a:ext>
          </a:extLst>
        </xdr:cNvPr>
        <xdr:cNvSpPr/>
      </xdr:nvSpPr>
      <xdr:spPr>
        <a:xfrm>
          <a:off x="1152525" y="7747000"/>
          <a:ext cx="5314950" cy="3365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2" name="正方形/長方形 161">
          <a:extLst>
            <a:ext uri="{FF2B5EF4-FFF2-40B4-BE49-F238E27FC236}">
              <a16:creationId xmlns:a16="http://schemas.microsoft.com/office/drawing/2014/main" id="{97244C01-6999-4185-B890-CBBD7A29D95A}"/>
            </a:ext>
          </a:extLst>
        </xdr:cNvPr>
        <xdr:cNvSpPr/>
      </xdr:nvSpPr>
      <xdr:spPr>
        <a:xfrm>
          <a:off x="1152525" y="11426825"/>
          <a:ext cx="5314950" cy="3302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3" name="テキスト ボックス 162">
          <a:extLst>
            <a:ext uri="{FF2B5EF4-FFF2-40B4-BE49-F238E27FC236}">
              <a16:creationId xmlns:a16="http://schemas.microsoft.com/office/drawing/2014/main" id="{80EFC50F-CDE8-42A0-8A73-977E56A5E957}"/>
            </a:ext>
          </a:extLst>
        </xdr:cNvPr>
        <xdr:cNvSpPr txBox="1"/>
      </xdr:nvSpPr>
      <xdr:spPr>
        <a:xfrm>
          <a:off x="835025" y="79946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4" name="テキスト ボックス 163">
          <a:extLst>
            <a:ext uri="{FF2B5EF4-FFF2-40B4-BE49-F238E27FC236}">
              <a16:creationId xmlns:a16="http://schemas.microsoft.com/office/drawing/2014/main" id="{8793BC55-8589-43F3-BB71-7D0DFBA4FEE3}"/>
            </a:ext>
          </a:extLst>
        </xdr:cNvPr>
        <xdr:cNvSpPr txBox="1"/>
      </xdr:nvSpPr>
      <xdr:spPr>
        <a:xfrm>
          <a:off x="6296025" y="105727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5" name="テキスト ボックス 164">
          <a:extLst>
            <a:ext uri="{FF2B5EF4-FFF2-40B4-BE49-F238E27FC236}">
              <a16:creationId xmlns:a16="http://schemas.microsoft.com/office/drawing/2014/main" id="{56AF21AC-AC4E-4020-9BC1-6F08A14CEF6C}"/>
            </a:ext>
          </a:extLst>
        </xdr:cNvPr>
        <xdr:cNvSpPr txBox="1"/>
      </xdr:nvSpPr>
      <xdr:spPr>
        <a:xfrm>
          <a:off x="835025" y="116427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6" name="テキスト ボックス 165">
          <a:extLst>
            <a:ext uri="{FF2B5EF4-FFF2-40B4-BE49-F238E27FC236}">
              <a16:creationId xmlns:a16="http://schemas.microsoft.com/office/drawing/2014/main" id="{12B79722-40FC-4169-8F62-12A8A26EBC55}"/>
            </a:ext>
          </a:extLst>
        </xdr:cNvPr>
        <xdr:cNvSpPr txBox="1"/>
      </xdr:nvSpPr>
      <xdr:spPr>
        <a:xfrm>
          <a:off x="6296025" y="142970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A1D658D0-9CA9-4762-85FC-FBFE6D10C81C}"/>
            </a:ext>
          </a:extLst>
        </xdr:cNvPr>
        <xdr:cNvSpPr/>
      </xdr:nvSpPr>
      <xdr:spPr>
        <a:xfrm>
          <a:off x="577850" y="127000"/>
          <a:ext cx="114236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A32DBB32-FD3C-4A77-9E4D-9154162ACEAA}"/>
            </a:ext>
          </a:extLst>
        </xdr:cNvPr>
        <xdr:cNvSpPr/>
      </xdr:nvSpPr>
      <xdr:spPr>
        <a:xfrm>
          <a:off x="17145000" y="19050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3843106-F4D9-4BFD-85DB-D2E30EDFEA8F}"/>
            </a:ext>
          </a:extLst>
        </xdr:cNvPr>
        <xdr:cNvSpPr/>
      </xdr:nvSpPr>
      <xdr:spPr>
        <a:xfrm>
          <a:off x="17164050" y="21590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20B24B9C-909D-450C-8441-A8BF0E8590C1}"/>
            </a:ext>
          </a:extLst>
        </xdr:cNvPr>
        <xdr:cNvSpPr/>
      </xdr:nvSpPr>
      <xdr:spPr>
        <a:xfrm>
          <a:off x="17189450" y="24130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静岡県袋井市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28215B58-C2A1-4C72-A862-03F98AD349EF}"/>
            </a:ext>
          </a:extLst>
        </xdr:cNvPr>
        <xdr:cNvSpPr/>
      </xdr:nvSpPr>
      <xdr:spPr>
        <a:xfrm>
          <a:off x="14636750" y="19050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17C6F93-7B2B-4DB9-9EEB-23063015C3C3}"/>
            </a:ext>
          </a:extLst>
        </xdr:cNvPr>
        <xdr:cNvSpPr/>
      </xdr:nvSpPr>
      <xdr:spPr>
        <a:xfrm>
          <a:off x="14662150" y="21590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395A78F7-548B-4551-A5EB-26482646744E}"/>
            </a:ext>
          </a:extLst>
        </xdr:cNvPr>
        <xdr:cNvSpPr/>
      </xdr:nvSpPr>
      <xdr:spPr>
        <a:xfrm>
          <a:off x="14687550" y="24130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C8747703-E0EC-41F5-B4B1-9D1206CCAE32}"/>
            </a:ext>
          </a:extLst>
        </xdr:cNvPr>
        <xdr:cNvSpPr/>
      </xdr:nvSpPr>
      <xdr:spPr>
        <a:xfrm>
          <a:off x="685800" y="86360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EDE2C5EE-86EA-43AE-80E8-A03F24A2EE5B}"/>
            </a:ext>
          </a:extLst>
        </xdr:cNvPr>
        <xdr:cNvSpPr/>
      </xdr:nvSpPr>
      <xdr:spPr>
        <a:xfrm>
          <a:off x="812800" y="89535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67675A5C-454D-4FCD-8E1C-E98E9DB96A5D}"/>
            </a:ext>
          </a:extLst>
        </xdr:cNvPr>
        <xdr:cNvSpPr/>
      </xdr:nvSpPr>
      <xdr:spPr>
        <a:xfrm>
          <a:off x="2012950" y="89535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88,286
83,592
108.33
47,051,114
45,565,867
1,076,053
20,269,913
30,567,375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E04EFD43-445D-4976-9CF5-D44A93F094AF}"/>
            </a:ext>
          </a:extLst>
        </xdr:cNvPr>
        <xdr:cNvSpPr/>
      </xdr:nvSpPr>
      <xdr:spPr>
        <a:xfrm>
          <a:off x="3213100" y="89535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F6F3A745-4A40-4590-B6C6-9FD32ECE75B4}"/>
            </a:ext>
          </a:extLst>
        </xdr:cNvPr>
        <xdr:cNvSpPr/>
      </xdr:nvSpPr>
      <xdr:spPr>
        <a:xfrm>
          <a:off x="4584700" y="91440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DBA57D8A-F285-4C84-911C-6600D4F87318}"/>
            </a:ext>
          </a:extLst>
        </xdr:cNvPr>
        <xdr:cNvSpPr/>
      </xdr:nvSpPr>
      <xdr:spPr>
        <a:xfrm>
          <a:off x="6407150" y="91440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6.7
49.8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CC42160-18F4-45F4-9CC9-7B4A0563C416}"/>
            </a:ext>
          </a:extLst>
        </xdr:cNvPr>
        <xdr:cNvSpPr/>
      </xdr:nvSpPr>
      <xdr:spPr>
        <a:xfrm>
          <a:off x="7607300" y="92710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582385BB-6FBC-4227-8245-F65B70C2D307}"/>
            </a:ext>
          </a:extLst>
        </xdr:cNvPr>
        <xdr:cNvSpPr/>
      </xdr:nvSpPr>
      <xdr:spPr>
        <a:xfrm>
          <a:off x="4584700" y="165735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54185194-BE9C-404D-ADB6-8A275545174B}"/>
            </a:ext>
          </a:extLst>
        </xdr:cNvPr>
        <xdr:cNvSpPr/>
      </xdr:nvSpPr>
      <xdr:spPr>
        <a:xfrm>
          <a:off x="6470650" y="1657350"/>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8E2810ED-B8B4-4A80-96FE-C901D0D0EC19}"/>
            </a:ext>
          </a:extLst>
        </xdr:cNvPr>
        <xdr:cNvSpPr/>
      </xdr:nvSpPr>
      <xdr:spPr>
        <a:xfrm>
          <a:off x="9969500" y="86360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785FE129-16AD-48F9-B248-520ED24AD21A}"/>
            </a:ext>
          </a:extLst>
        </xdr:cNvPr>
        <xdr:cNvSpPr/>
      </xdr:nvSpPr>
      <xdr:spPr>
        <a:xfrm>
          <a:off x="10210800" y="92710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370A4234-954F-4256-869B-111FE159BEFB}"/>
            </a:ext>
          </a:extLst>
        </xdr:cNvPr>
        <xdr:cNvSpPr/>
      </xdr:nvSpPr>
      <xdr:spPr>
        <a:xfrm>
          <a:off x="10210800" y="118110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A30D8E44-D700-4E33-AA36-2367059D87C0}"/>
            </a:ext>
          </a:extLst>
        </xdr:cNvPr>
        <xdr:cNvSpPr/>
      </xdr:nvSpPr>
      <xdr:spPr>
        <a:xfrm>
          <a:off x="10210800" y="149860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AEA9BF3F-40CE-4683-AFB1-54C6B0D448D2}"/>
            </a:ext>
          </a:extLst>
        </xdr:cNvPr>
        <xdr:cNvCxnSpPr/>
      </xdr:nvCxnSpPr>
      <xdr:spPr>
        <a:xfrm flipH="1">
          <a:off x="10052050" y="100965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62995BF8-0153-4889-9F40-784E65E17915}"/>
            </a:ext>
          </a:extLst>
        </xdr:cNvPr>
        <xdr:cNvSpPr/>
      </xdr:nvSpPr>
      <xdr:spPr>
        <a:xfrm>
          <a:off x="10106025" y="965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19A94631-B81B-4659-A28F-4997205227DF}"/>
            </a:ext>
          </a:extLst>
        </xdr:cNvPr>
        <xdr:cNvSpPr/>
      </xdr:nvSpPr>
      <xdr:spPr>
        <a:xfrm>
          <a:off x="10106025" y="121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21CCE570-6455-473C-94B2-0F8D431AC3C5}"/>
            </a:ext>
          </a:extLst>
        </xdr:cNvPr>
        <xdr:cNvCxnSpPr/>
      </xdr:nvCxnSpPr>
      <xdr:spPr>
        <a:xfrm>
          <a:off x="10131425" y="14795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79839BE7-41C9-40C7-905A-560F02349671}"/>
            </a:ext>
          </a:extLst>
        </xdr:cNvPr>
        <xdr:cNvCxnSpPr/>
      </xdr:nvCxnSpPr>
      <xdr:spPr>
        <a:xfrm>
          <a:off x="10071100" y="14795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D843B115-4BFD-421C-95B3-5095E7513C93}"/>
            </a:ext>
          </a:extLst>
        </xdr:cNvPr>
        <xdr:cNvCxnSpPr/>
      </xdr:nvCxnSpPr>
      <xdr:spPr>
        <a:xfrm flipV="1">
          <a:off x="10131425" y="17049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10B4319B-1B71-4955-A915-BFEB615BD9A2}"/>
            </a:ext>
          </a:extLst>
        </xdr:cNvPr>
        <xdr:cNvCxnSpPr/>
      </xdr:nvCxnSpPr>
      <xdr:spPr>
        <a:xfrm>
          <a:off x="10071100" y="18415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BE4438DC-B043-4CE5-99AC-424C962F34D8}"/>
            </a:ext>
          </a:extLst>
        </xdr:cNvPr>
        <xdr:cNvSpPr txBox="1"/>
      </xdr:nvSpPr>
      <xdr:spPr>
        <a:xfrm>
          <a:off x="641350" y="269875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E2557526-5B88-4ECC-BBCE-72966FCB8281}"/>
            </a:ext>
          </a:extLst>
        </xdr:cNvPr>
        <xdr:cNvSpPr txBox="1"/>
      </xdr:nvSpPr>
      <xdr:spPr>
        <a:xfrm>
          <a:off x="641350" y="300355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5154C8B1-E9F9-455A-996E-2C4AC6A49593}"/>
            </a:ext>
          </a:extLst>
        </xdr:cNvPr>
        <xdr:cNvSpPr txBox="1"/>
      </xdr:nvSpPr>
      <xdr:spPr>
        <a:xfrm>
          <a:off x="641350" y="330835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C7F8662B-4DD6-49E0-AC6B-4E58EA6C0B5C}"/>
            </a:ext>
          </a:extLst>
        </xdr:cNvPr>
        <xdr:cNvSpPr txBox="1"/>
      </xdr:nvSpPr>
      <xdr:spPr>
        <a:xfrm>
          <a:off x="641350" y="3619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7A454CA2-6A14-4AF9-993B-FA63D521E11C}"/>
            </a:ext>
          </a:extLst>
        </xdr:cNvPr>
        <xdr:cNvSpPr/>
      </xdr:nvSpPr>
      <xdr:spPr>
        <a:xfrm>
          <a:off x="6858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433D5D9E-AD6A-42CA-9701-6E932CB9DC05}"/>
            </a:ext>
          </a:extLst>
        </xdr:cNvPr>
        <xdr:cNvSpPr/>
      </xdr:nvSpPr>
      <xdr:spPr>
        <a:xfrm>
          <a:off x="8128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DA6083B0-49C4-4401-B762-DA24B863404D}"/>
            </a:ext>
          </a:extLst>
        </xdr:cNvPr>
        <xdr:cNvSpPr/>
      </xdr:nvSpPr>
      <xdr:spPr>
        <a:xfrm>
          <a:off x="8128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A1E332F9-7586-4A75-9DF6-63D5E89F35D1}"/>
            </a:ext>
          </a:extLst>
        </xdr:cNvPr>
        <xdr:cNvSpPr/>
      </xdr:nvSpPr>
      <xdr:spPr>
        <a:xfrm>
          <a:off x="17145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8BFBD9A3-2F88-4E0B-9943-0FA3B801647C}"/>
            </a:ext>
          </a:extLst>
        </xdr:cNvPr>
        <xdr:cNvSpPr/>
      </xdr:nvSpPr>
      <xdr:spPr>
        <a:xfrm>
          <a:off x="17145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E851DDD1-D820-4B70-B333-7592C4053BEC}"/>
            </a:ext>
          </a:extLst>
        </xdr:cNvPr>
        <xdr:cNvSpPr/>
      </xdr:nvSpPr>
      <xdr:spPr>
        <a:xfrm>
          <a:off x="2743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7B71A637-4363-4C2B-A8B4-BDA5C7E30BAE}"/>
            </a:ext>
          </a:extLst>
        </xdr:cNvPr>
        <xdr:cNvSpPr/>
      </xdr:nvSpPr>
      <xdr:spPr>
        <a:xfrm>
          <a:off x="2743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AA908C60-2ACD-43F5-989F-598B18DA2278}"/>
            </a:ext>
          </a:extLst>
        </xdr:cNvPr>
        <xdr:cNvSpPr/>
      </xdr:nvSpPr>
      <xdr:spPr>
        <a:xfrm>
          <a:off x="6858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88D34F42-5C3D-40C8-8A65-D731963CDA7E}"/>
            </a:ext>
          </a:extLst>
        </xdr:cNvPr>
        <xdr:cNvSpPr txBox="1"/>
      </xdr:nvSpPr>
      <xdr:spPr>
        <a:xfrm>
          <a:off x="6667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93939AC2-5DE3-4DD3-B20D-C734CC9A6671}"/>
            </a:ext>
          </a:extLst>
        </xdr:cNvPr>
        <xdr:cNvCxnSpPr/>
      </xdr:nvCxnSpPr>
      <xdr:spPr>
        <a:xfrm>
          <a:off x="6858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4EB0ED24-0204-4B8D-865D-F09D2FC7453C}"/>
            </a:ext>
          </a:extLst>
        </xdr:cNvPr>
        <xdr:cNvSpPr txBox="1"/>
      </xdr:nvSpPr>
      <xdr:spPr>
        <a:xfrm>
          <a:off x="27577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a:extLst>
            <a:ext uri="{FF2B5EF4-FFF2-40B4-BE49-F238E27FC236}">
              <a16:creationId xmlns:a16="http://schemas.microsoft.com/office/drawing/2014/main" id="{C00AA8FF-ACAE-4566-94D7-332D91D6CF01}"/>
            </a:ext>
          </a:extLst>
        </xdr:cNvPr>
        <xdr:cNvCxnSpPr/>
      </xdr:nvCxnSpPr>
      <xdr:spPr>
        <a:xfrm>
          <a:off x="685800" y="6978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a:extLst>
            <a:ext uri="{FF2B5EF4-FFF2-40B4-BE49-F238E27FC236}">
              <a16:creationId xmlns:a16="http://schemas.microsoft.com/office/drawing/2014/main" id="{A9F40DB1-1C19-4706-B50E-3C6CB7B6B364}"/>
            </a:ext>
          </a:extLst>
        </xdr:cNvPr>
        <xdr:cNvSpPr txBox="1"/>
      </xdr:nvSpPr>
      <xdr:spPr>
        <a:xfrm>
          <a:off x="27577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a:extLst>
            <a:ext uri="{FF2B5EF4-FFF2-40B4-BE49-F238E27FC236}">
              <a16:creationId xmlns:a16="http://schemas.microsoft.com/office/drawing/2014/main" id="{98A020BC-2211-4448-AAB5-B9FECC83BED9}"/>
            </a:ext>
          </a:extLst>
        </xdr:cNvPr>
        <xdr:cNvCxnSpPr/>
      </xdr:nvCxnSpPr>
      <xdr:spPr>
        <a:xfrm>
          <a:off x="685800" y="6610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a:extLst>
            <a:ext uri="{FF2B5EF4-FFF2-40B4-BE49-F238E27FC236}">
              <a16:creationId xmlns:a16="http://schemas.microsoft.com/office/drawing/2014/main" id="{588F839D-A528-4A82-AACE-9F4ED33605FC}"/>
            </a:ext>
          </a:extLst>
        </xdr:cNvPr>
        <xdr:cNvSpPr txBox="1"/>
      </xdr:nvSpPr>
      <xdr:spPr>
        <a:xfrm>
          <a:off x="339891" y="6474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a:extLst>
            <a:ext uri="{FF2B5EF4-FFF2-40B4-BE49-F238E27FC236}">
              <a16:creationId xmlns:a16="http://schemas.microsoft.com/office/drawing/2014/main" id="{00A960F4-4484-4270-800D-5752371C678A}"/>
            </a:ext>
          </a:extLst>
        </xdr:cNvPr>
        <xdr:cNvCxnSpPr/>
      </xdr:nvCxnSpPr>
      <xdr:spPr>
        <a:xfrm>
          <a:off x="685800" y="6248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a:extLst>
            <a:ext uri="{FF2B5EF4-FFF2-40B4-BE49-F238E27FC236}">
              <a16:creationId xmlns:a16="http://schemas.microsoft.com/office/drawing/2014/main" id="{7AC5B189-CE0F-4C29-917E-549E7C546641}"/>
            </a:ext>
          </a:extLst>
        </xdr:cNvPr>
        <xdr:cNvSpPr txBox="1"/>
      </xdr:nvSpPr>
      <xdr:spPr>
        <a:xfrm>
          <a:off x="339891" y="6112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a:extLst>
            <a:ext uri="{FF2B5EF4-FFF2-40B4-BE49-F238E27FC236}">
              <a16:creationId xmlns:a16="http://schemas.microsoft.com/office/drawing/2014/main" id="{7EF24750-B299-4D9A-B78B-66AB6DF37F1D}"/>
            </a:ext>
          </a:extLst>
        </xdr:cNvPr>
        <xdr:cNvCxnSpPr/>
      </xdr:nvCxnSpPr>
      <xdr:spPr>
        <a:xfrm>
          <a:off x="685800" y="5880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a:extLst>
            <a:ext uri="{FF2B5EF4-FFF2-40B4-BE49-F238E27FC236}">
              <a16:creationId xmlns:a16="http://schemas.microsoft.com/office/drawing/2014/main" id="{9D1C573F-D6BB-475C-A4F8-0E1686223B78}"/>
            </a:ext>
          </a:extLst>
        </xdr:cNvPr>
        <xdr:cNvSpPr txBox="1"/>
      </xdr:nvSpPr>
      <xdr:spPr>
        <a:xfrm>
          <a:off x="339891" y="5744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a:extLst>
            <a:ext uri="{FF2B5EF4-FFF2-40B4-BE49-F238E27FC236}">
              <a16:creationId xmlns:a16="http://schemas.microsoft.com/office/drawing/2014/main" id="{54E5D769-7BD3-4A47-8F9B-D93EA4491F3A}"/>
            </a:ext>
          </a:extLst>
        </xdr:cNvPr>
        <xdr:cNvCxnSpPr/>
      </xdr:nvCxnSpPr>
      <xdr:spPr>
        <a:xfrm>
          <a:off x="685800" y="5511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a:extLst>
            <a:ext uri="{FF2B5EF4-FFF2-40B4-BE49-F238E27FC236}">
              <a16:creationId xmlns:a16="http://schemas.microsoft.com/office/drawing/2014/main" id="{D02B2A7B-9A5A-4C16-B48B-5F0F77D930C4}"/>
            </a:ext>
          </a:extLst>
        </xdr:cNvPr>
        <xdr:cNvSpPr txBox="1"/>
      </xdr:nvSpPr>
      <xdr:spPr>
        <a:xfrm>
          <a:off x="339891" y="5375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a:extLst>
            <a:ext uri="{FF2B5EF4-FFF2-40B4-BE49-F238E27FC236}">
              <a16:creationId xmlns:a16="http://schemas.microsoft.com/office/drawing/2014/main" id="{DFC156A1-E9C8-43B7-8D67-B312FB46CB61}"/>
            </a:ext>
          </a:extLst>
        </xdr:cNvPr>
        <xdr:cNvCxnSpPr/>
      </xdr:nvCxnSpPr>
      <xdr:spPr>
        <a:xfrm>
          <a:off x="6858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a:extLst>
            <a:ext uri="{FF2B5EF4-FFF2-40B4-BE49-F238E27FC236}">
              <a16:creationId xmlns:a16="http://schemas.microsoft.com/office/drawing/2014/main" id="{73057554-72C9-46FE-839E-C2A1918D68AD}"/>
            </a:ext>
          </a:extLst>
        </xdr:cNvPr>
        <xdr:cNvSpPr txBox="1"/>
      </xdr:nvSpPr>
      <xdr:spPr>
        <a:xfrm>
          <a:off x="384961" y="50076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a:extLst>
            <a:ext uri="{FF2B5EF4-FFF2-40B4-BE49-F238E27FC236}">
              <a16:creationId xmlns:a16="http://schemas.microsoft.com/office/drawing/2014/main" id="{C9BB15A6-5B94-4622-B64C-AB474D705C0D}"/>
            </a:ext>
          </a:extLst>
        </xdr:cNvPr>
        <xdr:cNvSpPr/>
      </xdr:nvSpPr>
      <xdr:spPr>
        <a:xfrm>
          <a:off x="6858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114300</xdr:rowOff>
    </xdr:from>
    <xdr:to>
      <xdr:col>24</xdr:col>
      <xdr:colOff>62865</xdr:colOff>
      <xdr:row>41</xdr:row>
      <xdr:rowOff>1905</xdr:rowOff>
    </xdr:to>
    <xdr:cxnSp macro="">
      <xdr:nvCxnSpPr>
        <xdr:cNvPr id="57" name="直線コネクタ 56">
          <a:extLst>
            <a:ext uri="{FF2B5EF4-FFF2-40B4-BE49-F238E27FC236}">
              <a16:creationId xmlns:a16="http://schemas.microsoft.com/office/drawing/2014/main" id="{26847B57-2B53-4B2E-A82E-58490F5E9A1B}"/>
            </a:ext>
          </a:extLst>
        </xdr:cNvPr>
        <xdr:cNvCxnSpPr/>
      </xdr:nvCxnSpPr>
      <xdr:spPr>
        <a:xfrm flipV="1">
          <a:off x="4177665" y="5734050"/>
          <a:ext cx="0" cy="10433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5732</xdr:rowOff>
    </xdr:from>
    <xdr:ext cx="405111" cy="259045"/>
    <xdr:sp macro="" textlink="">
      <xdr:nvSpPr>
        <xdr:cNvPr id="58" name="【道路】&#10;有形固定資産減価償却率最小値テキスト">
          <a:extLst>
            <a:ext uri="{FF2B5EF4-FFF2-40B4-BE49-F238E27FC236}">
              <a16:creationId xmlns:a16="http://schemas.microsoft.com/office/drawing/2014/main" id="{AB2D0B5A-4EC0-4978-9514-EF7E8CD79727}"/>
            </a:ext>
          </a:extLst>
        </xdr:cNvPr>
        <xdr:cNvSpPr txBox="1"/>
      </xdr:nvSpPr>
      <xdr:spPr>
        <a:xfrm>
          <a:off x="4216400" y="6781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1905</xdr:rowOff>
    </xdr:from>
    <xdr:to>
      <xdr:col>24</xdr:col>
      <xdr:colOff>152400</xdr:colOff>
      <xdr:row>41</xdr:row>
      <xdr:rowOff>1905</xdr:rowOff>
    </xdr:to>
    <xdr:cxnSp macro="">
      <xdr:nvCxnSpPr>
        <xdr:cNvPr id="59" name="直線コネクタ 58">
          <a:extLst>
            <a:ext uri="{FF2B5EF4-FFF2-40B4-BE49-F238E27FC236}">
              <a16:creationId xmlns:a16="http://schemas.microsoft.com/office/drawing/2014/main" id="{C79AAF3F-DCA4-4D90-B2DB-00E6C726337A}"/>
            </a:ext>
          </a:extLst>
        </xdr:cNvPr>
        <xdr:cNvCxnSpPr/>
      </xdr:nvCxnSpPr>
      <xdr:spPr>
        <a:xfrm>
          <a:off x="4108450" y="677735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33</xdr:row>
      <xdr:rowOff>60977</xdr:rowOff>
    </xdr:from>
    <xdr:ext cx="405111" cy="259045"/>
    <xdr:sp macro="" textlink="">
      <xdr:nvSpPr>
        <xdr:cNvPr id="60" name="【道路】&#10;有形固定資産減価償却率最大値テキスト">
          <a:extLst>
            <a:ext uri="{FF2B5EF4-FFF2-40B4-BE49-F238E27FC236}">
              <a16:creationId xmlns:a16="http://schemas.microsoft.com/office/drawing/2014/main" id="{2DB94BEC-8A33-442A-A0D2-F0A598531A9E}"/>
            </a:ext>
          </a:extLst>
        </xdr:cNvPr>
        <xdr:cNvSpPr txBox="1"/>
      </xdr:nvSpPr>
      <xdr:spPr>
        <a:xfrm>
          <a:off x="4216400" y="5515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114300</xdr:rowOff>
    </xdr:from>
    <xdr:to>
      <xdr:col>24</xdr:col>
      <xdr:colOff>152400</xdr:colOff>
      <xdr:row>34</xdr:row>
      <xdr:rowOff>114300</xdr:rowOff>
    </xdr:to>
    <xdr:cxnSp macro="">
      <xdr:nvCxnSpPr>
        <xdr:cNvPr id="61" name="直線コネクタ 60">
          <a:extLst>
            <a:ext uri="{FF2B5EF4-FFF2-40B4-BE49-F238E27FC236}">
              <a16:creationId xmlns:a16="http://schemas.microsoft.com/office/drawing/2014/main" id="{E26AF799-9E5A-4DAA-8574-A68C13580095}"/>
            </a:ext>
          </a:extLst>
        </xdr:cNvPr>
        <xdr:cNvCxnSpPr/>
      </xdr:nvCxnSpPr>
      <xdr:spPr>
        <a:xfrm>
          <a:off x="4108450" y="57340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80027</xdr:rowOff>
    </xdr:from>
    <xdr:ext cx="405111" cy="259045"/>
    <xdr:sp macro="" textlink="">
      <xdr:nvSpPr>
        <xdr:cNvPr id="62" name="【道路】&#10;有形固定資産減価償却率平均値テキスト">
          <a:extLst>
            <a:ext uri="{FF2B5EF4-FFF2-40B4-BE49-F238E27FC236}">
              <a16:creationId xmlns:a16="http://schemas.microsoft.com/office/drawing/2014/main" id="{F38BC8A4-2305-4840-9791-50C553486FE2}"/>
            </a:ext>
          </a:extLst>
        </xdr:cNvPr>
        <xdr:cNvSpPr txBox="1"/>
      </xdr:nvSpPr>
      <xdr:spPr>
        <a:xfrm>
          <a:off x="4216400" y="61950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101600</xdr:rowOff>
    </xdr:from>
    <xdr:to>
      <xdr:col>24</xdr:col>
      <xdr:colOff>114300</xdr:colOff>
      <xdr:row>38</xdr:row>
      <xdr:rowOff>31750</xdr:rowOff>
    </xdr:to>
    <xdr:sp macro="" textlink="">
      <xdr:nvSpPr>
        <xdr:cNvPr id="63" name="フローチャート: 判断 62">
          <a:extLst>
            <a:ext uri="{FF2B5EF4-FFF2-40B4-BE49-F238E27FC236}">
              <a16:creationId xmlns:a16="http://schemas.microsoft.com/office/drawing/2014/main" id="{BC67CA0B-2F22-4AE7-BB3E-6F616EFB0B9D}"/>
            </a:ext>
          </a:extLst>
        </xdr:cNvPr>
        <xdr:cNvSpPr/>
      </xdr:nvSpPr>
      <xdr:spPr>
        <a:xfrm>
          <a:off x="4127500" y="62166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88265</xdr:rowOff>
    </xdr:from>
    <xdr:to>
      <xdr:col>20</xdr:col>
      <xdr:colOff>38100</xdr:colOff>
      <xdr:row>38</xdr:row>
      <xdr:rowOff>18415</xdr:rowOff>
    </xdr:to>
    <xdr:sp macro="" textlink="">
      <xdr:nvSpPr>
        <xdr:cNvPr id="64" name="フローチャート: 判断 63">
          <a:extLst>
            <a:ext uri="{FF2B5EF4-FFF2-40B4-BE49-F238E27FC236}">
              <a16:creationId xmlns:a16="http://schemas.microsoft.com/office/drawing/2014/main" id="{5093D999-0588-4B95-A4DD-B52DFE63C688}"/>
            </a:ext>
          </a:extLst>
        </xdr:cNvPr>
        <xdr:cNvSpPr/>
      </xdr:nvSpPr>
      <xdr:spPr>
        <a:xfrm>
          <a:off x="3384550" y="620331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44450</xdr:rowOff>
    </xdr:from>
    <xdr:to>
      <xdr:col>15</xdr:col>
      <xdr:colOff>101600</xdr:colOff>
      <xdr:row>37</xdr:row>
      <xdr:rowOff>146050</xdr:rowOff>
    </xdr:to>
    <xdr:sp macro="" textlink="">
      <xdr:nvSpPr>
        <xdr:cNvPr id="65" name="フローチャート: 判断 64">
          <a:extLst>
            <a:ext uri="{FF2B5EF4-FFF2-40B4-BE49-F238E27FC236}">
              <a16:creationId xmlns:a16="http://schemas.microsoft.com/office/drawing/2014/main" id="{8DF2E828-1A22-4305-A9EC-B1280D606D31}"/>
            </a:ext>
          </a:extLst>
        </xdr:cNvPr>
        <xdr:cNvSpPr/>
      </xdr:nvSpPr>
      <xdr:spPr>
        <a:xfrm>
          <a:off x="2571750" y="6159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158750</xdr:rowOff>
    </xdr:from>
    <xdr:to>
      <xdr:col>10</xdr:col>
      <xdr:colOff>165100</xdr:colOff>
      <xdr:row>37</xdr:row>
      <xdr:rowOff>88900</xdr:rowOff>
    </xdr:to>
    <xdr:sp macro="" textlink="">
      <xdr:nvSpPr>
        <xdr:cNvPr id="66" name="フローチャート: 判断 65">
          <a:extLst>
            <a:ext uri="{FF2B5EF4-FFF2-40B4-BE49-F238E27FC236}">
              <a16:creationId xmlns:a16="http://schemas.microsoft.com/office/drawing/2014/main" id="{58B13FD8-5106-4B70-9410-54E5AB38A8B8}"/>
            </a:ext>
          </a:extLst>
        </xdr:cNvPr>
        <xdr:cNvSpPr/>
      </xdr:nvSpPr>
      <xdr:spPr>
        <a:xfrm>
          <a:off x="1778000" y="61087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2540</xdr:rowOff>
    </xdr:from>
    <xdr:to>
      <xdr:col>6</xdr:col>
      <xdr:colOff>38100</xdr:colOff>
      <xdr:row>37</xdr:row>
      <xdr:rowOff>104140</xdr:rowOff>
    </xdr:to>
    <xdr:sp macro="" textlink="">
      <xdr:nvSpPr>
        <xdr:cNvPr id="67" name="フローチャート: 判断 66">
          <a:extLst>
            <a:ext uri="{FF2B5EF4-FFF2-40B4-BE49-F238E27FC236}">
              <a16:creationId xmlns:a16="http://schemas.microsoft.com/office/drawing/2014/main" id="{319632CF-7D02-406D-9EC2-F7B44824C645}"/>
            </a:ext>
          </a:extLst>
        </xdr:cNvPr>
        <xdr:cNvSpPr/>
      </xdr:nvSpPr>
      <xdr:spPr>
        <a:xfrm>
          <a:off x="984250" y="611759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08962646-2E37-457A-B71C-445E5ACA35F3}"/>
            </a:ext>
          </a:extLst>
        </xdr:cNvPr>
        <xdr:cNvSpPr txBox="1"/>
      </xdr:nvSpPr>
      <xdr:spPr>
        <a:xfrm>
          <a:off x="40068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61B2B533-8E94-4F80-B87C-2C52E0FBAF4B}"/>
            </a:ext>
          </a:extLst>
        </xdr:cNvPr>
        <xdr:cNvSpPr txBox="1"/>
      </xdr:nvSpPr>
      <xdr:spPr>
        <a:xfrm>
          <a:off x="32575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54905F5B-CD97-4F00-8599-29939385E7A8}"/>
            </a:ext>
          </a:extLst>
        </xdr:cNvPr>
        <xdr:cNvSpPr txBox="1"/>
      </xdr:nvSpPr>
      <xdr:spPr>
        <a:xfrm>
          <a:off x="24511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52313BB6-3FBB-4BC6-A669-F157EA48C2F6}"/>
            </a:ext>
          </a:extLst>
        </xdr:cNvPr>
        <xdr:cNvSpPr txBox="1"/>
      </xdr:nvSpPr>
      <xdr:spPr>
        <a:xfrm>
          <a:off x="1657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CAEF70D5-20CB-4979-AFCF-F67B76E96290}"/>
            </a:ext>
          </a:extLst>
        </xdr:cNvPr>
        <xdr:cNvSpPr txBox="1"/>
      </xdr:nvSpPr>
      <xdr:spPr>
        <a:xfrm>
          <a:off x="857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151130</xdr:rowOff>
    </xdr:from>
    <xdr:to>
      <xdr:col>24</xdr:col>
      <xdr:colOff>114300</xdr:colOff>
      <xdr:row>37</xdr:row>
      <xdr:rowOff>81280</xdr:rowOff>
    </xdr:to>
    <xdr:sp macro="" textlink="">
      <xdr:nvSpPr>
        <xdr:cNvPr id="73" name="楕円 72">
          <a:extLst>
            <a:ext uri="{FF2B5EF4-FFF2-40B4-BE49-F238E27FC236}">
              <a16:creationId xmlns:a16="http://schemas.microsoft.com/office/drawing/2014/main" id="{2EBE704F-70C9-4103-80F1-0EFCB6CCC2EE}"/>
            </a:ext>
          </a:extLst>
        </xdr:cNvPr>
        <xdr:cNvSpPr/>
      </xdr:nvSpPr>
      <xdr:spPr>
        <a:xfrm>
          <a:off x="4127500" y="610108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36</xdr:row>
      <xdr:rowOff>2557</xdr:rowOff>
    </xdr:from>
    <xdr:ext cx="405111" cy="259045"/>
    <xdr:sp macro="" textlink="">
      <xdr:nvSpPr>
        <xdr:cNvPr id="74" name="【道路】&#10;有形固定資産減価償却率該当値テキスト">
          <a:extLst>
            <a:ext uri="{FF2B5EF4-FFF2-40B4-BE49-F238E27FC236}">
              <a16:creationId xmlns:a16="http://schemas.microsoft.com/office/drawing/2014/main" id="{4C9738EB-26F9-4CB9-8461-0C05EB13ED58}"/>
            </a:ext>
          </a:extLst>
        </xdr:cNvPr>
        <xdr:cNvSpPr txBox="1"/>
      </xdr:nvSpPr>
      <xdr:spPr>
        <a:xfrm>
          <a:off x="4216400" y="59525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114935</xdr:rowOff>
    </xdr:from>
    <xdr:to>
      <xdr:col>20</xdr:col>
      <xdr:colOff>38100</xdr:colOff>
      <xdr:row>37</xdr:row>
      <xdr:rowOff>45085</xdr:rowOff>
    </xdr:to>
    <xdr:sp macro="" textlink="">
      <xdr:nvSpPr>
        <xdr:cNvPr id="75" name="楕円 74">
          <a:extLst>
            <a:ext uri="{FF2B5EF4-FFF2-40B4-BE49-F238E27FC236}">
              <a16:creationId xmlns:a16="http://schemas.microsoft.com/office/drawing/2014/main" id="{F0157952-53A0-4933-B889-AC2D4967EA2D}"/>
            </a:ext>
          </a:extLst>
        </xdr:cNvPr>
        <xdr:cNvSpPr/>
      </xdr:nvSpPr>
      <xdr:spPr>
        <a:xfrm>
          <a:off x="3384550" y="606488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36</xdr:row>
      <xdr:rowOff>165735</xdr:rowOff>
    </xdr:from>
    <xdr:to>
      <xdr:col>24</xdr:col>
      <xdr:colOff>63500</xdr:colOff>
      <xdr:row>37</xdr:row>
      <xdr:rowOff>30480</xdr:rowOff>
    </xdr:to>
    <xdr:cxnSp macro="">
      <xdr:nvCxnSpPr>
        <xdr:cNvPr id="76" name="直線コネクタ 75">
          <a:extLst>
            <a:ext uri="{FF2B5EF4-FFF2-40B4-BE49-F238E27FC236}">
              <a16:creationId xmlns:a16="http://schemas.microsoft.com/office/drawing/2014/main" id="{310B7D21-2BAF-45A0-9DB0-546BEB3B006F}"/>
            </a:ext>
          </a:extLst>
        </xdr:cNvPr>
        <xdr:cNvCxnSpPr/>
      </xdr:nvCxnSpPr>
      <xdr:spPr>
        <a:xfrm>
          <a:off x="3429000" y="6115685"/>
          <a:ext cx="749300" cy="29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80645</xdr:rowOff>
    </xdr:from>
    <xdr:to>
      <xdr:col>15</xdr:col>
      <xdr:colOff>101600</xdr:colOff>
      <xdr:row>37</xdr:row>
      <xdr:rowOff>10795</xdr:rowOff>
    </xdr:to>
    <xdr:sp macro="" textlink="">
      <xdr:nvSpPr>
        <xdr:cNvPr id="77" name="楕円 76">
          <a:extLst>
            <a:ext uri="{FF2B5EF4-FFF2-40B4-BE49-F238E27FC236}">
              <a16:creationId xmlns:a16="http://schemas.microsoft.com/office/drawing/2014/main" id="{DEF612F1-270C-4329-B2BD-B6AC1F72B58E}"/>
            </a:ext>
          </a:extLst>
        </xdr:cNvPr>
        <xdr:cNvSpPr/>
      </xdr:nvSpPr>
      <xdr:spPr>
        <a:xfrm>
          <a:off x="2571750" y="603059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131445</xdr:rowOff>
    </xdr:from>
    <xdr:to>
      <xdr:col>19</xdr:col>
      <xdr:colOff>177800</xdr:colOff>
      <xdr:row>36</xdr:row>
      <xdr:rowOff>165735</xdr:rowOff>
    </xdr:to>
    <xdr:cxnSp macro="">
      <xdr:nvCxnSpPr>
        <xdr:cNvPr id="78" name="直線コネクタ 77">
          <a:extLst>
            <a:ext uri="{FF2B5EF4-FFF2-40B4-BE49-F238E27FC236}">
              <a16:creationId xmlns:a16="http://schemas.microsoft.com/office/drawing/2014/main" id="{8F9AF5DF-A7C7-4F68-9DC5-0A4D3C108A44}"/>
            </a:ext>
          </a:extLst>
        </xdr:cNvPr>
        <xdr:cNvCxnSpPr/>
      </xdr:nvCxnSpPr>
      <xdr:spPr>
        <a:xfrm>
          <a:off x="2622550" y="6081395"/>
          <a:ext cx="80645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44450</xdr:rowOff>
    </xdr:from>
    <xdr:to>
      <xdr:col>10</xdr:col>
      <xdr:colOff>165100</xdr:colOff>
      <xdr:row>36</xdr:row>
      <xdr:rowOff>146050</xdr:rowOff>
    </xdr:to>
    <xdr:sp macro="" textlink="">
      <xdr:nvSpPr>
        <xdr:cNvPr id="79" name="楕円 78">
          <a:extLst>
            <a:ext uri="{FF2B5EF4-FFF2-40B4-BE49-F238E27FC236}">
              <a16:creationId xmlns:a16="http://schemas.microsoft.com/office/drawing/2014/main" id="{C8BA7798-2315-48E9-8E6E-9A8BE6A07746}"/>
            </a:ext>
          </a:extLst>
        </xdr:cNvPr>
        <xdr:cNvSpPr/>
      </xdr:nvSpPr>
      <xdr:spPr>
        <a:xfrm>
          <a:off x="1778000" y="5994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36</xdr:row>
      <xdr:rowOff>95250</xdr:rowOff>
    </xdr:from>
    <xdr:to>
      <xdr:col>15</xdr:col>
      <xdr:colOff>50800</xdr:colOff>
      <xdr:row>36</xdr:row>
      <xdr:rowOff>131445</xdr:rowOff>
    </xdr:to>
    <xdr:cxnSp macro="">
      <xdr:nvCxnSpPr>
        <xdr:cNvPr id="80" name="直線コネクタ 79">
          <a:extLst>
            <a:ext uri="{FF2B5EF4-FFF2-40B4-BE49-F238E27FC236}">
              <a16:creationId xmlns:a16="http://schemas.microsoft.com/office/drawing/2014/main" id="{8838B37C-3494-4E39-982E-9E5375F73462}"/>
            </a:ext>
          </a:extLst>
        </xdr:cNvPr>
        <xdr:cNvCxnSpPr/>
      </xdr:nvCxnSpPr>
      <xdr:spPr>
        <a:xfrm>
          <a:off x="1828800" y="6045200"/>
          <a:ext cx="79375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36</xdr:row>
      <xdr:rowOff>10160</xdr:rowOff>
    </xdr:from>
    <xdr:to>
      <xdr:col>6</xdr:col>
      <xdr:colOff>38100</xdr:colOff>
      <xdr:row>36</xdr:row>
      <xdr:rowOff>111760</xdr:rowOff>
    </xdr:to>
    <xdr:sp macro="" textlink="">
      <xdr:nvSpPr>
        <xdr:cNvPr id="81" name="楕円 80">
          <a:extLst>
            <a:ext uri="{FF2B5EF4-FFF2-40B4-BE49-F238E27FC236}">
              <a16:creationId xmlns:a16="http://schemas.microsoft.com/office/drawing/2014/main" id="{2550BCC4-A970-4191-AE59-1391BCBFE19E}"/>
            </a:ext>
          </a:extLst>
        </xdr:cNvPr>
        <xdr:cNvSpPr/>
      </xdr:nvSpPr>
      <xdr:spPr>
        <a:xfrm>
          <a:off x="984250" y="596011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36</xdr:row>
      <xdr:rowOff>60960</xdr:rowOff>
    </xdr:from>
    <xdr:to>
      <xdr:col>10</xdr:col>
      <xdr:colOff>114300</xdr:colOff>
      <xdr:row>36</xdr:row>
      <xdr:rowOff>95250</xdr:rowOff>
    </xdr:to>
    <xdr:cxnSp macro="">
      <xdr:nvCxnSpPr>
        <xdr:cNvPr id="82" name="直線コネクタ 81">
          <a:extLst>
            <a:ext uri="{FF2B5EF4-FFF2-40B4-BE49-F238E27FC236}">
              <a16:creationId xmlns:a16="http://schemas.microsoft.com/office/drawing/2014/main" id="{920D9893-DEA6-4DF8-A6B2-AA55CBA9FD13}"/>
            </a:ext>
          </a:extLst>
        </xdr:cNvPr>
        <xdr:cNvCxnSpPr/>
      </xdr:nvCxnSpPr>
      <xdr:spPr>
        <a:xfrm>
          <a:off x="1028700" y="6010910"/>
          <a:ext cx="8001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9542</xdr:rowOff>
    </xdr:from>
    <xdr:ext cx="405111" cy="259045"/>
    <xdr:sp macro="" textlink="">
      <xdr:nvSpPr>
        <xdr:cNvPr id="83" name="n_1aveValue【道路】&#10;有形固定資産減価償却率">
          <a:extLst>
            <a:ext uri="{FF2B5EF4-FFF2-40B4-BE49-F238E27FC236}">
              <a16:creationId xmlns:a16="http://schemas.microsoft.com/office/drawing/2014/main" id="{708B25C6-0A5F-4DB5-BF31-E8843821F5CC}"/>
            </a:ext>
          </a:extLst>
        </xdr:cNvPr>
        <xdr:cNvSpPr txBox="1"/>
      </xdr:nvSpPr>
      <xdr:spPr>
        <a:xfrm>
          <a:off x="3239144" y="62896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137177</xdr:rowOff>
    </xdr:from>
    <xdr:ext cx="405111" cy="259045"/>
    <xdr:sp macro="" textlink="">
      <xdr:nvSpPr>
        <xdr:cNvPr id="84" name="n_2aveValue【道路】&#10;有形固定資産減価償却率">
          <a:extLst>
            <a:ext uri="{FF2B5EF4-FFF2-40B4-BE49-F238E27FC236}">
              <a16:creationId xmlns:a16="http://schemas.microsoft.com/office/drawing/2014/main" id="{64A36D64-3480-44B7-AE4F-DD32165AF5C6}"/>
            </a:ext>
          </a:extLst>
        </xdr:cNvPr>
        <xdr:cNvSpPr txBox="1"/>
      </xdr:nvSpPr>
      <xdr:spPr>
        <a:xfrm>
          <a:off x="2439044" y="6252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80027</xdr:rowOff>
    </xdr:from>
    <xdr:ext cx="405111" cy="259045"/>
    <xdr:sp macro="" textlink="">
      <xdr:nvSpPr>
        <xdr:cNvPr id="85" name="n_3aveValue【道路】&#10;有形固定資産減価償却率">
          <a:extLst>
            <a:ext uri="{FF2B5EF4-FFF2-40B4-BE49-F238E27FC236}">
              <a16:creationId xmlns:a16="http://schemas.microsoft.com/office/drawing/2014/main" id="{4766713B-8A18-4A9E-9F47-31B9268183D7}"/>
            </a:ext>
          </a:extLst>
        </xdr:cNvPr>
        <xdr:cNvSpPr txBox="1"/>
      </xdr:nvSpPr>
      <xdr:spPr>
        <a:xfrm>
          <a:off x="1645294" y="6195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95267</xdr:rowOff>
    </xdr:from>
    <xdr:ext cx="405111" cy="259045"/>
    <xdr:sp macro="" textlink="">
      <xdr:nvSpPr>
        <xdr:cNvPr id="86" name="n_4aveValue【道路】&#10;有形固定資産減価償却率">
          <a:extLst>
            <a:ext uri="{FF2B5EF4-FFF2-40B4-BE49-F238E27FC236}">
              <a16:creationId xmlns:a16="http://schemas.microsoft.com/office/drawing/2014/main" id="{E43288EA-4B00-4579-A6A0-606838DB2B89}"/>
            </a:ext>
          </a:extLst>
        </xdr:cNvPr>
        <xdr:cNvSpPr txBox="1"/>
      </xdr:nvSpPr>
      <xdr:spPr>
        <a:xfrm>
          <a:off x="851544" y="62103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35</xdr:row>
      <xdr:rowOff>61612</xdr:rowOff>
    </xdr:from>
    <xdr:ext cx="405111" cy="259045"/>
    <xdr:sp macro="" textlink="">
      <xdr:nvSpPr>
        <xdr:cNvPr id="87" name="n_1mainValue【道路】&#10;有形固定資産減価償却率">
          <a:extLst>
            <a:ext uri="{FF2B5EF4-FFF2-40B4-BE49-F238E27FC236}">
              <a16:creationId xmlns:a16="http://schemas.microsoft.com/office/drawing/2014/main" id="{0F64C550-2C59-40C5-BFF5-87D5A1F5A501}"/>
            </a:ext>
          </a:extLst>
        </xdr:cNvPr>
        <xdr:cNvSpPr txBox="1"/>
      </xdr:nvSpPr>
      <xdr:spPr>
        <a:xfrm>
          <a:off x="3239144" y="58464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27322</xdr:rowOff>
    </xdr:from>
    <xdr:ext cx="405111" cy="259045"/>
    <xdr:sp macro="" textlink="">
      <xdr:nvSpPr>
        <xdr:cNvPr id="88" name="n_2mainValue【道路】&#10;有形固定資産減価償却率">
          <a:extLst>
            <a:ext uri="{FF2B5EF4-FFF2-40B4-BE49-F238E27FC236}">
              <a16:creationId xmlns:a16="http://schemas.microsoft.com/office/drawing/2014/main" id="{1E3B8E0F-D858-47CB-A549-40EA6E338468}"/>
            </a:ext>
          </a:extLst>
        </xdr:cNvPr>
        <xdr:cNvSpPr txBox="1"/>
      </xdr:nvSpPr>
      <xdr:spPr>
        <a:xfrm>
          <a:off x="2439044" y="58121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34</xdr:row>
      <xdr:rowOff>162577</xdr:rowOff>
    </xdr:from>
    <xdr:ext cx="405111" cy="259045"/>
    <xdr:sp macro="" textlink="">
      <xdr:nvSpPr>
        <xdr:cNvPr id="89" name="n_3mainValue【道路】&#10;有形固定資産減価償却率">
          <a:extLst>
            <a:ext uri="{FF2B5EF4-FFF2-40B4-BE49-F238E27FC236}">
              <a16:creationId xmlns:a16="http://schemas.microsoft.com/office/drawing/2014/main" id="{8B90D25A-9B69-452F-968C-B165C8671FB2}"/>
            </a:ext>
          </a:extLst>
        </xdr:cNvPr>
        <xdr:cNvSpPr txBox="1"/>
      </xdr:nvSpPr>
      <xdr:spPr>
        <a:xfrm>
          <a:off x="1645294" y="5782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34</xdr:row>
      <xdr:rowOff>128287</xdr:rowOff>
    </xdr:from>
    <xdr:ext cx="405111" cy="259045"/>
    <xdr:sp macro="" textlink="">
      <xdr:nvSpPr>
        <xdr:cNvPr id="90" name="n_4mainValue【道路】&#10;有形固定資産減価償却率">
          <a:extLst>
            <a:ext uri="{FF2B5EF4-FFF2-40B4-BE49-F238E27FC236}">
              <a16:creationId xmlns:a16="http://schemas.microsoft.com/office/drawing/2014/main" id="{30E3DC18-2F56-4AAA-9B11-428CAB7137D6}"/>
            </a:ext>
          </a:extLst>
        </xdr:cNvPr>
        <xdr:cNvSpPr txBox="1"/>
      </xdr:nvSpPr>
      <xdr:spPr>
        <a:xfrm>
          <a:off x="851544" y="57480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1" name="正方形/長方形 90">
          <a:extLst>
            <a:ext uri="{FF2B5EF4-FFF2-40B4-BE49-F238E27FC236}">
              <a16:creationId xmlns:a16="http://schemas.microsoft.com/office/drawing/2014/main" id="{1D4CF324-5065-4362-ACB6-F4B1699DB7B7}"/>
            </a:ext>
          </a:extLst>
        </xdr:cNvPr>
        <xdr:cNvSpPr/>
      </xdr:nvSpPr>
      <xdr:spPr>
        <a:xfrm>
          <a:off x="595630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2" name="正方形/長方形 91">
          <a:extLst>
            <a:ext uri="{FF2B5EF4-FFF2-40B4-BE49-F238E27FC236}">
              <a16:creationId xmlns:a16="http://schemas.microsoft.com/office/drawing/2014/main" id="{103A628B-698A-4190-B8F0-73DCE7B75D57}"/>
            </a:ext>
          </a:extLst>
        </xdr:cNvPr>
        <xdr:cNvSpPr/>
      </xdr:nvSpPr>
      <xdr:spPr>
        <a:xfrm>
          <a:off x="60642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3" name="正方形/長方形 92">
          <a:extLst>
            <a:ext uri="{FF2B5EF4-FFF2-40B4-BE49-F238E27FC236}">
              <a16:creationId xmlns:a16="http://schemas.microsoft.com/office/drawing/2014/main" id="{803F5EC1-026B-4F98-B09B-92B5B5FDA15F}"/>
            </a:ext>
          </a:extLst>
        </xdr:cNvPr>
        <xdr:cNvSpPr/>
      </xdr:nvSpPr>
      <xdr:spPr>
        <a:xfrm>
          <a:off x="60642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4" name="正方形/長方形 93">
          <a:extLst>
            <a:ext uri="{FF2B5EF4-FFF2-40B4-BE49-F238E27FC236}">
              <a16:creationId xmlns:a16="http://schemas.microsoft.com/office/drawing/2014/main" id="{F84F768A-B153-4191-B84D-BD43E8DB9A97}"/>
            </a:ext>
          </a:extLst>
        </xdr:cNvPr>
        <xdr:cNvSpPr/>
      </xdr:nvSpPr>
      <xdr:spPr>
        <a:xfrm>
          <a:off x="69850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5" name="正方形/長方形 94">
          <a:extLst>
            <a:ext uri="{FF2B5EF4-FFF2-40B4-BE49-F238E27FC236}">
              <a16:creationId xmlns:a16="http://schemas.microsoft.com/office/drawing/2014/main" id="{F32DB3C8-4B4B-4E92-BB49-F02C0215DBA4}"/>
            </a:ext>
          </a:extLst>
        </xdr:cNvPr>
        <xdr:cNvSpPr/>
      </xdr:nvSpPr>
      <xdr:spPr>
        <a:xfrm>
          <a:off x="69850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6" name="正方形/長方形 95">
          <a:extLst>
            <a:ext uri="{FF2B5EF4-FFF2-40B4-BE49-F238E27FC236}">
              <a16:creationId xmlns:a16="http://schemas.microsoft.com/office/drawing/2014/main" id="{5D3E0E83-8609-4746-A234-FD17C447C207}"/>
            </a:ext>
          </a:extLst>
        </xdr:cNvPr>
        <xdr:cNvSpPr/>
      </xdr:nvSpPr>
      <xdr:spPr>
        <a:xfrm>
          <a:off x="8013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7" name="正方形/長方形 96">
          <a:extLst>
            <a:ext uri="{FF2B5EF4-FFF2-40B4-BE49-F238E27FC236}">
              <a16:creationId xmlns:a16="http://schemas.microsoft.com/office/drawing/2014/main" id="{A3E320D8-51AC-426C-89CB-B9C6301DC867}"/>
            </a:ext>
          </a:extLst>
        </xdr:cNvPr>
        <xdr:cNvSpPr/>
      </xdr:nvSpPr>
      <xdr:spPr>
        <a:xfrm>
          <a:off x="8013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8" name="正方形/長方形 97">
          <a:extLst>
            <a:ext uri="{FF2B5EF4-FFF2-40B4-BE49-F238E27FC236}">
              <a16:creationId xmlns:a16="http://schemas.microsoft.com/office/drawing/2014/main" id="{CD8FEDF9-354E-436C-BEA0-4CBB90690EBC}"/>
            </a:ext>
          </a:extLst>
        </xdr:cNvPr>
        <xdr:cNvSpPr/>
      </xdr:nvSpPr>
      <xdr:spPr>
        <a:xfrm>
          <a:off x="595630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9" name="テキスト ボックス 98">
          <a:extLst>
            <a:ext uri="{FF2B5EF4-FFF2-40B4-BE49-F238E27FC236}">
              <a16:creationId xmlns:a16="http://schemas.microsoft.com/office/drawing/2014/main" id="{E7F50713-357F-4502-A159-F4A3D045BEBA}"/>
            </a:ext>
          </a:extLst>
        </xdr:cNvPr>
        <xdr:cNvSpPr txBox="1"/>
      </xdr:nvSpPr>
      <xdr:spPr>
        <a:xfrm>
          <a:off x="5918200" y="495935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0" name="直線コネクタ 99">
          <a:extLst>
            <a:ext uri="{FF2B5EF4-FFF2-40B4-BE49-F238E27FC236}">
              <a16:creationId xmlns:a16="http://schemas.microsoft.com/office/drawing/2014/main" id="{CFCF9F10-33EE-4936-954D-C1781D9791EC}"/>
            </a:ext>
          </a:extLst>
        </xdr:cNvPr>
        <xdr:cNvCxnSpPr/>
      </xdr:nvCxnSpPr>
      <xdr:spPr>
        <a:xfrm>
          <a:off x="5956300" y="7346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1" name="直線コネクタ 100">
          <a:extLst>
            <a:ext uri="{FF2B5EF4-FFF2-40B4-BE49-F238E27FC236}">
              <a16:creationId xmlns:a16="http://schemas.microsoft.com/office/drawing/2014/main" id="{E6C965CE-1473-4CA7-9557-3F62C423AA0B}"/>
            </a:ext>
          </a:extLst>
        </xdr:cNvPr>
        <xdr:cNvCxnSpPr/>
      </xdr:nvCxnSpPr>
      <xdr:spPr>
        <a:xfrm>
          <a:off x="5956300" y="6978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2" name="テキスト ボックス 101">
          <a:extLst>
            <a:ext uri="{FF2B5EF4-FFF2-40B4-BE49-F238E27FC236}">
              <a16:creationId xmlns:a16="http://schemas.microsoft.com/office/drawing/2014/main" id="{F6A2BA34-0C1A-48C6-9D02-14163EED024F}"/>
            </a:ext>
          </a:extLst>
        </xdr:cNvPr>
        <xdr:cNvSpPr txBox="1"/>
      </xdr:nvSpPr>
      <xdr:spPr>
        <a:xfrm>
          <a:off x="552722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3" name="直線コネクタ 102">
          <a:extLst>
            <a:ext uri="{FF2B5EF4-FFF2-40B4-BE49-F238E27FC236}">
              <a16:creationId xmlns:a16="http://schemas.microsoft.com/office/drawing/2014/main" id="{14A3857A-FEB1-4077-AB8B-39430B39B9AD}"/>
            </a:ext>
          </a:extLst>
        </xdr:cNvPr>
        <xdr:cNvCxnSpPr/>
      </xdr:nvCxnSpPr>
      <xdr:spPr>
        <a:xfrm>
          <a:off x="5956300" y="6610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104" name="テキスト ボックス 103">
          <a:extLst>
            <a:ext uri="{FF2B5EF4-FFF2-40B4-BE49-F238E27FC236}">
              <a16:creationId xmlns:a16="http://schemas.microsoft.com/office/drawing/2014/main" id="{8A5BFA90-650C-49DA-BBF3-586CCCE42020}"/>
            </a:ext>
          </a:extLst>
        </xdr:cNvPr>
        <xdr:cNvSpPr txBox="1"/>
      </xdr:nvSpPr>
      <xdr:spPr>
        <a:xfrm>
          <a:off x="5482151" y="64744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5" name="直線コネクタ 104">
          <a:extLst>
            <a:ext uri="{FF2B5EF4-FFF2-40B4-BE49-F238E27FC236}">
              <a16:creationId xmlns:a16="http://schemas.microsoft.com/office/drawing/2014/main" id="{C69B81D3-633F-4789-97BF-AF462647FA35}"/>
            </a:ext>
          </a:extLst>
        </xdr:cNvPr>
        <xdr:cNvCxnSpPr/>
      </xdr:nvCxnSpPr>
      <xdr:spPr>
        <a:xfrm>
          <a:off x="5956300" y="6248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106" name="テキスト ボックス 105">
          <a:extLst>
            <a:ext uri="{FF2B5EF4-FFF2-40B4-BE49-F238E27FC236}">
              <a16:creationId xmlns:a16="http://schemas.microsoft.com/office/drawing/2014/main" id="{94BF11B6-69A8-4125-BE4D-7924CEBB89E3}"/>
            </a:ext>
          </a:extLst>
        </xdr:cNvPr>
        <xdr:cNvSpPr txBox="1"/>
      </xdr:nvSpPr>
      <xdr:spPr>
        <a:xfrm>
          <a:off x="548215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7" name="直線コネクタ 106">
          <a:extLst>
            <a:ext uri="{FF2B5EF4-FFF2-40B4-BE49-F238E27FC236}">
              <a16:creationId xmlns:a16="http://schemas.microsoft.com/office/drawing/2014/main" id="{0E3A7A81-6323-4780-8E9D-1539D9628544}"/>
            </a:ext>
          </a:extLst>
        </xdr:cNvPr>
        <xdr:cNvCxnSpPr/>
      </xdr:nvCxnSpPr>
      <xdr:spPr>
        <a:xfrm>
          <a:off x="5956300" y="5880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108" name="テキスト ボックス 107">
          <a:extLst>
            <a:ext uri="{FF2B5EF4-FFF2-40B4-BE49-F238E27FC236}">
              <a16:creationId xmlns:a16="http://schemas.microsoft.com/office/drawing/2014/main" id="{38922C80-636E-4186-8ED4-A5AF2B024C3D}"/>
            </a:ext>
          </a:extLst>
        </xdr:cNvPr>
        <xdr:cNvSpPr txBox="1"/>
      </xdr:nvSpPr>
      <xdr:spPr>
        <a:xfrm>
          <a:off x="5482151" y="57442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9" name="直線コネクタ 108">
          <a:extLst>
            <a:ext uri="{FF2B5EF4-FFF2-40B4-BE49-F238E27FC236}">
              <a16:creationId xmlns:a16="http://schemas.microsoft.com/office/drawing/2014/main" id="{0F631E93-8C61-458A-8F95-99807363E958}"/>
            </a:ext>
          </a:extLst>
        </xdr:cNvPr>
        <xdr:cNvCxnSpPr/>
      </xdr:nvCxnSpPr>
      <xdr:spPr>
        <a:xfrm>
          <a:off x="5956300" y="5511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86377</xdr:rowOff>
    </xdr:from>
    <xdr:ext cx="531299" cy="259045"/>
    <xdr:sp macro="" textlink="">
      <xdr:nvSpPr>
        <xdr:cNvPr id="110" name="テキスト ボックス 109">
          <a:extLst>
            <a:ext uri="{FF2B5EF4-FFF2-40B4-BE49-F238E27FC236}">
              <a16:creationId xmlns:a16="http://schemas.microsoft.com/office/drawing/2014/main" id="{206BA834-0559-4EFF-8D15-40F055C04E0A}"/>
            </a:ext>
          </a:extLst>
        </xdr:cNvPr>
        <xdr:cNvSpPr txBox="1"/>
      </xdr:nvSpPr>
      <xdr:spPr>
        <a:xfrm>
          <a:off x="5482151" y="53759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1" name="直線コネクタ 110">
          <a:extLst>
            <a:ext uri="{FF2B5EF4-FFF2-40B4-BE49-F238E27FC236}">
              <a16:creationId xmlns:a16="http://schemas.microsoft.com/office/drawing/2014/main" id="{B6716F15-CBB5-4F14-A973-3D4F7FECB0C9}"/>
            </a:ext>
          </a:extLst>
        </xdr:cNvPr>
        <xdr:cNvCxnSpPr/>
      </xdr:nvCxnSpPr>
      <xdr:spPr>
        <a:xfrm>
          <a:off x="5956300" y="514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12" name="テキスト ボックス 111">
          <a:extLst>
            <a:ext uri="{FF2B5EF4-FFF2-40B4-BE49-F238E27FC236}">
              <a16:creationId xmlns:a16="http://schemas.microsoft.com/office/drawing/2014/main" id="{12248452-8395-4CDF-8DCA-29E4048E7B2F}"/>
            </a:ext>
          </a:extLst>
        </xdr:cNvPr>
        <xdr:cNvSpPr txBox="1"/>
      </xdr:nvSpPr>
      <xdr:spPr>
        <a:xfrm>
          <a:off x="5418031" y="50076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3" name="【道路】&#10;一人当たり延長グラフ枠">
          <a:extLst>
            <a:ext uri="{FF2B5EF4-FFF2-40B4-BE49-F238E27FC236}">
              <a16:creationId xmlns:a16="http://schemas.microsoft.com/office/drawing/2014/main" id="{0568A89F-5AF5-4E0C-A10F-4A7025A3DE8C}"/>
            </a:ext>
          </a:extLst>
        </xdr:cNvPr>
        <xdr:cNvSpPr/>
      </xdr:nvSpPr>
      <xdr:spPr>
        <a:xfrm>
          <a:off x="595630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32</xdr:row>
      <xdr:rowOff>120815</xdr:rowOff>
    </xdr:from>
    <xdr:to>
      <xdr:col>54</xdr:col>
      <xdr:colOff>189865</xdr:colOff>
      <xdr:row>41</xdr:row>
      <xdr:rowOff>158191</xdr:rowOff>
    </xdr:to>
    <xdr:cxnSp macro="">
      <xdr:nvCxnSpPr>
        <xdr:cNvPr id="114" name="直線コネクタ 113">
          <a:extLst>
            <a:ext uri="{FF2B5EF4-FFF2-40B4-BE49-F238E27FC236}">
              <a16:creationId xmlns:a16="http://schemas.microsoft.com/office/drawing/2014/main" id="{EDF79D4D-ACAF-4CDA-9FCC-87DCAC9F4035}"/>
            </a:ext>
          </a:extLst>
        </xdr:cNvPr>
        <xdr:cNvCxnSpPr/>
      </xdr:nvCxnSpPr>
      <xdr:spPr>
        <a:xfrm flipV="1">
          <a:off x="9429115" y="5410365"/>
          <a:ext cx="0" cy="15232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162018</xdr:rowOff>
    </xdr:from>
    <xdr:ext cx="469744" cy="259045"/>
    <xdr:sp macro="" textlink="">
      <xdr:nvSpPr>
        <xdr:cNvPr id="115" name="【道路】&#10;一人当たり延長最小値テキスト">
          <a:extLst>
            <a:ext uri="{FF2B5EF4-FFF2-40B4-BE49-F238E27FC236}">
              <a16:creationId xmlns:a16="http://schemas.microsoft.com/office/drawing/2014/main" id="{908499BF-D99B-4BB6-8262-A747074AEEAF}"/>
            </a:ext>
          </a:extLst>
        </xdr:cNvPr>
        <xdr:cNvSpPr txBox="1"/>
      </xdr:nvSpPr>
      <xdr:spPr>
        <a:xfrm>
          <a:off x="9467850" y="69374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158191</xdr:rowOff>
    </xdr:from>
    <xdr:to>
      <xdr:col>55</xdr:col>
      <xdr:colOff>88900</xdr:colOff>
      <xdr:row>41</xdr:row>
      <xdr:rowOff>158191</xdr:rowOff>
    </xdr:to>
    <xdr:cxnSp macro="">
      <xdr:nvCxnSpPr>
        <xdr:cNvPr id="116" name="直線コネクタ 115">
          <a:extLst>
            <a:ext uri="{FF2B5EF4-FFF2-40B4-BE49-F238E27FC236}">
              <a16:creationId xmlns:a16="http://schemas.microsoft.com/office/drawing/2014/main" id="{41898F9B-CBB5-48D7-BF9C-D7A71B1EF9C4}"/>
            </a:ext>
          </a:extLst>
        </xdr:cNvPr>
        <xdr:cNvCxnSpPr/>
      </xdr:nvCxnSpPr>
      <xdr:spPr>
        <a:xfrm>
          <a:off x="9359900" y="693364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67492</xdr:rowOff>
    </xdr:from>
    <xdr:ext cx="534377" cy="259045"/>
    <xdr:sp macro="" textlink="">
      <xdr:nvSpPr>
        <xdr:cNvPr id="117" name="【道路】&#10;一人当たり延長最大値テキスト">
          <a:extLst>
            <a:ext uri="{FF2B5EF4-FFF2-40B4-BE49-F238E27FC236}">
              <a16:creationId xmlns:a16="http://schemas.microsoft.com/office/drawing/2014/main" id="{CDB90F08-F80C-4AD4-B15F-26AF61A3ABE0}"/>
            </a:ext>
          </a:extLst>
        </xdr:cNvPr>
        <xdr:cNvSpPr txBox="1"/>
      </xdr:nvSpPr>
      <xdr:spPr>
        <a:xfrm>
          <a:off x="9467850" y="51919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85.658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120815</xdr:rowOff>
    </xdr:from>
    <xdr:to>
      <xdr:col>55</xdr:col>
      <xdr:colOff>88900</xdr:colOff>
      <xdr:row>32</xdr:row>
      <xdr:rowOff>120815</xdr:rowOff>
    </xdr:to>
    <xdr:cxnSp macro="">
      <xdr:nvCxnSpPr>
        <xdr:cNvPr id="118" name="直線コネクタ 117">
          <a:extLst>
            <a:ext uri="{FF2B5EF4-FFF2-40B4-BE49-F238E27FC236}">
              <a16:creationId xmlns:a16="http://schemas.microsoft.com/office/drawing/2014/main" id="{76DC6281-27F9-42B1-88B3-B97F85A272CE}"/>
            </a:ext>
          </a:extLst>
        </xdr:cNvPr>
        <xdr:cNvCxnSpPr/>
      </xdr:nvCxnSpPr>
      <xdr:spPr>
        <a:xfrm>
          <a:off x="9359900" y="541036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102493</xdr:rowOff>
    </xdr:from>
    <xdr:ext cx="534377" cy="259045"/>
    <xdr:sp macro="" textlink="">
      <xdr:nvSpPr>
        <xdr:cNvPr id="119" name="【道路】&#10;一人当たり延長平均値テキスト">
          <a:extLst>
            <a:ext uri="{FF2B5EF4-FFF2-40B4-BE49-F238E27FC236}">
              <a16:creationId xmlns:a16="http://schemas.microsoft.com/office/drawing/2014/main" id="{888ECCAF-9250-4DEB-8BF0-B9DC50BEF4B4}"/>
            </a:ext>
          </a:extLst>
        </xdr:cNvPr>
        <xdr:cNvSpPr txBox="1"/>
      </xdr:nvSpPr>
      <xdr:spPr>
        <a:xfrm>
          <a:off x="9467850" y="65477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79616</xdr:rowOff>
    </xdr:from>
    <xdr:to>
      <xdr:col>55</xdr:col>
      <xdr:colOff>50800</xdr:colOff>
      <xdr:row>41</xdr:row>
      <xdr:rowOff>9766</xdr:rowOff>
    </xdr:to>
    <xdr:sp macro="" textlink="">
      <xdr:nvSpPr>
        <xdr:cNvPr id="120" name="フローチャート: 判断 119">
          <a:extLst>
            <a:ext uri="{FF2B5EF4-FFF2-40B4-BE49-F238E27FC236}">
              <a16:creationId xmlns:a16="http://schemas.microsoft.com/office/drawing/2014/main" id="{CEF16587-D9E1-4A95-B2BC-4AFA1DC89391}"/>
            </a:ext>
          </a:extLst>
        </xdr:cNvPr>
        <xdr:cNvSpPr/>
      </xdr:nvSpPr>
      <xdr:spPr>
        <a:xfrm>
          <a:off x="9398000" y="668996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71158</xdr:rowOff>
    </xdr:from>
    <xdr:to>
      <xdr:col>50</xdr:col>
      <xdr:colOff>165100</xdr:colOff>
      <xdr:row>41</xdr:row>
      <xdr:rowOff>1308</xdr:rowOff>
    </xdr:to>
    <xdr:sp macro="" textlink="">
      <xdr:nvSpPr>
        <xdr:cNvPr id="121" name="フローチャート: 判断 120">
          <a:extLst>
            <a:ext uri="{FF2B5EF4-FFF2-40B4-BE49-F238E27FC236}">
              <a16:creationId xmlns:a16="http://schemas.microsoft.com/office/drawing/2014/main" id="{66EB9F05-1899-4D38-B689-E47452DDDA55}"/>
            </a:ext>
          </a:extLst>
        </xdr:cNvPr>
        <xdr:cNvSpPr/>
      </xdr:nvSpPr>
      <xdr:spPr>
        <a:xfrm>
          <a:off x="8636000" y="668150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71348</xdr:rowOff>
    </xdr:from>
    <xdr:to>
      <xdr:col>46</xdr:col>
      <xdr:colOff>38100</xdr:colOff>
      <xdr:row>41</xdr:row>
      <xdr:rowOff>1498</xdr:rowOff>
    </xdr:to>
    <xdr:sp macro="" textlink="">
      <xdr:nvSpPr>
        <xdr:cNvPr id="122" name="フローチャート: 判断 121">
          <a:extLst>
            <a:ext uri="{FF2B5EF4-FFF2-40B4-BE49-F238E27FC236}">
              <a16:creationId xmlns:a16="http://schemas.microsoft.com/office/drawing/2014/main" id="{1FEA07FD-78D3-4135-A45C-63A2ADA6FF06}"/>
            </a:ext>
          </a:extLst>
        </xdr:cNvPr>
        <xdr:cNvSpPr/>
      </xdr:nvSpPr>
      <xdr:spPr>
        <a:xfrm>
          <a:off x="7842250" y="668169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31400</xdr:rowOff>
    </xdr:from>
    <xdr:to>
      <xdr:col>41</xdr:col>
      <xdr:colOff>101600</xdr:colOff>
      <xdr:row>40</xdr:row>
      <xdr:rowOff>133000</xdr:rowOff>
    </xdr:to>
    <xdr:sp macro="" textlink="">
      <xdr:nvSpPr>
        <xdr:cNvPr id="123" name="フローチャート: 判断 122">
          <a:extLst>
            <a:ext uri="{FF2B5EF4-FFF2-40B4-BE49-F238E27FC236}">
              <a16:creationId xmlns:a16="http://schemas.microsoft.com/office/drawing/2014/main" id="{633A13FB-2A14-4492-B5B7-92ED603464F3}"/>
            </a:ext>
          </a:extLst>
        </xdr:cNvPr>
        <xdr:cNvSpPr/>
      </xdr:nvSpPr>
      <xdr:spPr>
        <a:xfrm>
          <a:off x="7029450" y="6641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64700</xdr:rowOff>
    </xdr:from>
    <xdr:to>
      <xdr:col>36</xdr:col>
      <xdr:colOff>165100</xdr:colOff>
      <xdr:row>40</xdr:row>
      <xdr:rowOff>166300</xdr:rowOff>
    </xdr:to>
    <xdr:sp macro="" textlink="">
      <xdr:nvSpPr>
        <xdr:cNvPr id="124" name="フローチャート: 判断 123">
          <a:extLst>
            <a:ext uri="{FF2B5EF4-FFF2-40B4-BE49-F238E27FC236}">
              <a16:creationId xmlns:a16="http://schemas.microsoft.com/office/drawing/2014/main" id="{5C26773F-6E0E-4C36-9D28-36A21BA8E618}"/>
            </a:ext>
          </a:extLst>
        </xdr:cNvPr>
        <xdr:cNvSpPr/>
      </xdr:nvSpPr>
      <xdr:spPr>
        <a:xfrm>
          <a:off x="6235700" y="6675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5" name="テキスト ボックス 124">
          <a:extLst>
            <a:ext uri="{FF2B5EF4-FFF2-40B4-BE49-F238E27FC236}">
              <a16:creationId xmlns:a16="http://schemas.microsoft.com/office/drawing/2014/main" id="{377CEB50-9CAB-45C3-84B1-EB8C83FE88DE}"/>
            </a:ext>
          </a:extLst>
        </xdr:cNvPr>
        <xdr:cNvSpPr txBox="1"/>
      </xdr:nvSpPr>
      <xdr:spPr>
        <a:xfrm>
          <a:off x="92583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F0A44469-7594-45DA-B6E4-BB832E97C3F8}"/>
            </a:ext>
          </a:extLst>
        </xdr:cNvPr>
        <xdr:cNvSpPr txBox="1"/>
      </xdr:nvSpPr>
      <xdr:spPr>
        <a:xfrm>
          <a:off x="8515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EDCDB16A-F8EC-4747-89E3-0E189C9E1590}"/>
            </a:ext>
          </a:extLst>
        </xdr:cNvPr>
        <xdr:cNvSpPr txBox="1"/>
      </xdr:nvSpPr>
      <xdr:spPr>
        <a:xfrm>
          <a:off x="7715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4574C1B7-14CD-4FA3-A9D0-95306DCFA371}"/>
            </a:ext>
          </a:extLst>
        </xdr:cNvPr>
        <xdr:cNvSpPr txBox="1"/>
      </xdr:nvSpPr>
      <xdr:spPr>
        <a:xfrm>
          <a:off x="690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id="{01555226-E724-40B4-9C64-36D28A42313D}"/>
            </a:ext>
          </a:extLst>
        </xdr:cNvPr>
        <xdr:cNvSpPr txBox="1"/>
      </xdr:nvSpPr>
      <xdr:spPr>
        <a:xfrm>
          <a:off x="6115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85713</xdr:rowOff>
    </xdr:from>
    <xdr:to>
      <xdr:col>55</xdr:col>
      <xdr:colOff>50800</xdr:colOff>
      <xdr:row>41</xdr:row>
      <xdr:rowOff>15863</xdr:rowOff>
    </xdr:to>
    <xdr:sp macro="" textlink="">
      <xdr:nvSpPr>
        <xdr:cNvPr id="130" name="楕円 129">
          <a:extLst>
            <a:ext uri="{FF2B5EF4-FFF2-40B4-BE49-F238E27FC236}">
              <a16:creationId xmlns:a16="http://schemas.microsoft.com/office/drawing/2014/main" id="{AACA89A5-3E94-48EC-9383-21BC7E4EBCB2}"/>
            </a:ext>
          </a:extLst>
        </xdr:cNvPr>
        <xdr:cNvSpPr/>
      </xdr:nvSpPr>
      <xdr:spPr>
        <a:xfrm>
          <a:off x="9398000" y="6696063"/>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64140</xdr:rowOff>
    </xdr:from>
    <xdr:ext cx="534377" cy="259045"/>
    <xdr:sp macro="" textlink="">
      <xdr:nvSpPr>
        <xdr:cNvPr id="131" name="【道路】&#10;一人当たり延長該当値テキスト">
          <a:extLst>
            <a:ext uri="{FF2B5EF4-FFF2-40B4-BE49-F238E27FC236}">
              <a16:creationId xmlns:a16="http://schemas.microsoft.com/office/drawing/2014/main" id="{7202BEAC-6E60-4C08-AD2F-666062F447A2}"/>
            </a:ext>
          </a:extLst>
        </xdr:cNvPr>
        <xdr:cNvSpPr txBox="1"/>
      </xdr:nvSpPr>
      <xdr:spPr>
        <a:xfrm>
          <a:off x="9467850" y="6674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12.834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86608</xdr:rowOff>
    </xdr:from>
    <xdr:to>
      <xdr:col>50</xdr:col>
      <xdr:colOff>165100</xdr:colOff>
      <xdr:row>41</xdr:row>
      <xdr:rowOff>16758</xdr:rowOff>
    </xdr:to>
    <xdr:sp macro="" textlink="">
      <xdr:nvSpPr>
        <xdr:cNvPr id="132" name="楕円 131">
          <a:extLst>
            <a:ext uri="{FF2B5EF4-FFF2-40B4-BE49-F238E27FC236}">
              <a16:creationId xmlns:a16="http://schemas.microsoft.com/office/drawing/2014/main" id="{0AD1668E-0E6C-42FF-9DD1-739D8E1BD000}"/>
            </a:ext>
          </a:extLst>
        </xdr:cNvPr>
        <xdr:cNvSpPr/>
      </xdr:nvSpPr>
      <xdr:spPr>
        <a:xfrm>
          <a:off x="8636000" y="669695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136513</xdr:rowOff>
    </xdr:from>
    <xdr:to>
      <xdr:col>55</xdr:col>
      <xdr:colOff>0</xdr:colOff>
      <xdr:row>40</xdr:row>
      <xdr:rowOff>137408</xdr:rowOff>
    </xdr:to>
    <xdr:cxnSp macro="">
      <xdr:nvCxnSpPr>
        <xdr:cNvPr id="133" name="直線コネクタ 132">
          <a:extLst>
            <a:ext uri="{FF2B5EF4-FFF2-40B4-BE49-F238E27FC236}">
              <a16:creationId xmlns:a16="http://schemas.microsoft.com/office/drawing/2014/main" id="{1BE46DC4-A01B-440B-8A6D-E75AE9148D83}"/>
            </a:ext>
          </a:extLst>
        </xdr:cNvPr>
        <xdr:cNvCxnSpPr/>
      </xdr:nvCxnSpPr>
      <xdr:spPr>
        <a:xfrm flipV="1">
          <a:off x="8686800" y="6746863"/>
          <a:ext cx="742950" cy="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85827</xdr:rowOff>
    </xdr:from>
    <xdr:to>
      <xdr:col>46</xdr:col>
      <xdr:colOff>38100</xdr:colOff>
      <xdr:row>41</xdr:row>
      <xdr:rowOff>15977</xdr:rowOff>
    </xdr:to>
    <xdr:sp macro="" textlink="">
      <xdr:nvSpPr>
        <xdr:cNvPr id="134" name="楕円 133">
          <a:extLst>
            <a:ext uri="{FF2B5EF4-FFF2-40B4-BE49-F238E27FC236}">
              <a16:creationId xmlns:a16="http://schemas.microsoft.com/office/drawing/2014/main" id="{DE2E43CC-3EA2-495D-AE16-0CDFEC173FE7}"/>
            </a:ext>
          </a:extLst>
        </xdr:cNvPr>
        <xdr:cNvSpPr/>
      </xdr:nvSpPr>
      <xdr:spPr>
        <a:xfrm>
          <a:off x="7842250" y="6696177"/>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136627</xdr:rowOff>
    </xdr:from>
    <xdr:to>
      <xdr:col>50</xdr:col>
      <xdr:colOff>114300</xdr:colOff>
      <xdr:row>40</xdr:row>
      <xdr:rowOff>137408</xdr:rowOff>
    </xdr:to>
    <xdr:cxnSp macro="">
      <xdr:nvCxnSpPr>
        <xdr:cNvPr id="135" name="直線コネクタ 134">
          <a:extLst>
            <a:ext uri="{FF2B5EF4-FFF2-40B4-BE49-F238E27FC236}">
              <a16:creationId xmlns:a16="http://schemas.microsoft.com/office/drawing/2014/main" id="{F8EFE2DB-1A4B-4CE0-96B7-B17FCDE4C4AA}"/>
            </a:ext>
          </a:extLst>
        </xdr:cNvPr>
        <xdr:cNvCxnSpPr/>
      </xdr:nvCxnSpPr>
      <xdr:spPr>
        <a:xfrm>
          <a:off x="7886700" y="6746977"/>
          <a:ext cx="800100" cy="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88227</xdr:rowOff>
    </xdr:from>
    <xdr:to>
      <xdr:col>41</xdr:col>
      <xdr:colOff>101600</xdr:colOff>
      <xdr:row>41</xdr:row>
      <xdr:rowOff>18377</xdr:rowOff>
    </xdr:to>
    <xdr:sp macro="" textlink="">
      <xdr:nvSpPr>
        <xdr:cNvPr id="136" name="楕円 135">
          <a:extLst>
            <a:ext uri="{FF2B5EF4-FFF2-40B4-BE49-F238E27FC236}">
              <a16:creationId xmlns:a16="http://schemas.microsoft.com/office/drawing/2014/main" id="{7657AEFC-7563-42A9-9DEB-36A097FD0CB5}"/>
            </a:ext>
          </a:extLst>
        </xdr:cNvPr>
        <xdr:cNvSpPr/>
      </xdr:nvSpPr>
      <xdr:spPr>
        <a:xfrm>
          <a:off x="7029450" y="669857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136627</xdr:rowOff>
    </xdr:from>
    <xdr:to>
      <xdr:col>45</xdr:col>
      <xdr:colOff>177800</xdr:colOff>
      <xdr:row>40</xdr:row>
      <xdr:rowOff>139027</xdr:rowOff>
    </xdr:to>
    <xdr:cxnSp macro="">
      <xdr:nvCxnSpPr>
        <xdr:cNvPr id="137" name="直線コネクタ 136">
          <a:extLst>
            <a:ext uri="{FF2B5EF4-FFF2-40B4-BE49-F238E27FC236}">
              <a16:creationId xmlns:a16="http://schemas.microsoft.com/office/drawing/2014/main" id="{52C37F86-5E34-4A79-A9AB-6EBF837E1DE8}"/>
            </a:ext>
          </a:extLst>
        </xdr:cNvPr>
        <xdr:cNvCxnSpPr/>
      </xdr:nvCxnSpPr>
      <xdr:spPr>
        <a:xfrm flipV="1">
          <a:off x="7080250" y="6746977"/>
          <a:ext cx="806450" cy="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40</xdr:row>
      <xdr:rowOff>89465</xdr:rowOff>
    </xdr:from>
    <xdr:to>
      <xdr:col>36</xdr:col>
      <xdr:colOff>165100</xdr:colOff>
      <xdr:row>41</xdr:row>
      <xdr:rowOff>19615</xdr:rowOff>
    </xdr:to>
    <xdr:sp macro="" textlink="">
      <xdr:nvSpPr>
        <xdr:cNvPr id="138" name="楕円 137">
          <a:extLst>
            <a:ext uri="{FF2B5EF4-FFF2-40B4-BE49-F238E27FC236}">
              <a16:creationId xmlns:a16="http://schemas.microsoft.com/office/drawing/2014/main" id="{833B6F7B-8492-4557-8FB7-74CC76E3584A}"/>
            </a:ext>
          </a:extLst>
        </xdr:cNvPr>
        <xdr:cNvSpPr/>
      </xdr:nvSpPr>
      <xdr:spPr>
        <a:xfrm>
          <a:off x="6235700" y="669981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40</xdr:row>
      <xdr:rowOff>139027</xdr:rowOff>
    </xdr:from>
    <xdr:to>
      <xdr:col>41</xdr:col>
      <xdr:colOff>50800</xdr:colOff>
      <xdr:row>40</xdr:row>
      <xdr:rowOff>140265</xdr:rowOff>
    </xdr:to>
    <xdr:cxnSp macro="">
      <xdr:nvCxnSpPr>
        <xdr:cNvPr id="139" name="直線コネクタ 138">
          <a:extLst>
            <a:ext uri="{FF2B5EF4-FFF2-40B4-BE49-F238E27FC236}">
              <a16:creationId xmlns:a16="http://schemas.microsoft.com/office/drawing/2014/main" id="{0AFE8C48-E3A6-4D6D-8A79-0302A6C28D09}"/>
            </a:ext>
          </a:extLst>
        </xdr:cNvPr>
        <xdr:cNvCxnSpPr/>
      </xdr:nvCxnSpPr>
      <xdr:spPr>
        <a:xfrm flipV="1">
          <a:off x="6286500" y="6749377"/>
          <a:ext cx="793750" cy="1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39</xdr:row>
      <xdr:rowOff>17835</xdr:rowOff>
    </xdr:from>
    <xdr:ext cx="534377" cy="259045"/>
    <xdr:sp macro="" textlink="">
      <xdr:nvSpPr>
        <xdr:cNvPr id="140" name="n_1aveValue【道路】&#10;一人当たり延長">
          <a:extLst>
            <a:ext uri="{FF2B5EF4-FFF2-40B4-BE49-F238E27FC236}">
              <a16:creationId xmlns:a16="http://schemas.microsoft.com/office/drawing/2014/main" id="{2FCBC1EE-811C-45FC-952D-016B1D8A8005}"/>
            </a:ext>
          </a:extLst>
        </xdr:cNvPr>
        <xdr:cNvSpPr txBox="1"/>
      </xdr:nvSpPr>
      <xdr:spPr>
        <a:xfrm>
          <a:off x="8425961" y="64630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39</xdr:row>
      <xdr:rowOff>18025</xdr:rowOff>
    </xdr:from>
    <xdr:ext cx="534377" cy="259045"/>
    <xdr:sp macro="" textlink="">
      <xdr:nvSpPr>
        <xdr:cNvPr id="141" name="n_2aveValue【道路】&#10;一人当たり延長">
          <a:extLst>
            <a:ext uri="{FF2B5EF4-FFF2-40B4-BE49-F238E27FC236}">
              <a16:creationId xmlns:a16="http://schemas.microsoft.com/office/drawing/2014/main" id="{B5F0151B-6B2C-4E1F-8B62-225F9F9D3886}"/>
            </a:ext>
          </a:extLst>
        </xdr:cNvPr>
        <xdr:cNvSpPr txBox="1"/>
      </xdr:nvSpPr>
      <xdr:spPr>
        <a:xfrm>
          <a:off x="7644911" y="6463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38</xdr:row>
      <xdr:rowOff>149527</xdr:rowOff>
    </xdr:from>
    <xdr:ext cx="534377" cy="259045"/>
    <xdr:sp macro="" textlink="">
      <xdr:nvSpPr>
        <xdr:cNvPr id="142" name="n_3aveValue【道路】&#10;一人当たり延長">
          <a:extLst>
            <a:ext uri="{FF2B5EF4-FFF2-40B4-BE49-F238E27FC236}">
              <a16:creationId xmlns:a16="http://schemas.microsoft.com/office/drawing/2014/main" id="{94CBA725-84B6-4ABD-829A-F22924514AF5}"/>
            </a:ext>
          </a:extLst>
        </xdr:cNvPr>
        <xdr:cNvSpPr txBox="1"/>
      </xdr:nvSpPr>
      <xdr:spPr>
        <a:xfrm>
          <a:off x="6851161" y="6429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39</xdr:row>
      <xdr:rowOff>11377</xdr:rowOff>
    </xdr:from>
    <xdr:ext cx="534377" cy="259045"/>
    <xdr:sp macro="" textlink="">
      <xdr:nvSpPr>
        <xdr:cNvPr id="143" name="n_4aveValue【道路】&#10;一人当たり延長">
          <a:extLst>
            <a:ext uri="{FF2B5EF4-FFF2-40B4-BE49-F238E27FC236}">
              <a16:creationId xmlns:a16="http://schemas.microsoft.com/office/drawing/2014/main" id="{0E89B1C5-91A6-4CD1-8486-67925DADC345}"/>
            </a:ext>
          </a:extLst>
        </xdr:cNvPr>
        <xdr:cNvSpPr txBox="1"/>
      </xdr:nvSpPr>
      <xdr:spPr>
        <a:xfrm>
          <a:off x="6038361" y="64566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41</xdr:row>
      <xdr:rowOff>7885</xdr:rowOff>
    </xdr:from>
    <xdr:ext cx="534377" cy="259045"/>
    <xdr:sp macro="" textlink="">
      <xdr:nvSpPr>
        <xdr:cNvPr id="144" name="n_1mainValue【道路】&#10;一人当たり延長">
          <a:extLst>
            <a:ext uri="{FF2B5EF4-FFF2-40B4-BE49-F238E27FC236}">
              <a16:creationId xmlns:a16="http://schemas.microsoft.com/office/drawing/2014/main" id="{7F986C59-6E9E-41EA-9FCC-3490EE722DAD}"/>
            </a:ext>
          </a:extLst>
        </xdr:cNvPr>
        <xdr:cNvSpPr txBox="1"/>
      </xdr:nvSpPr>
      <xdr:spPr>
        <a:xfrm>
          <a:off x="8425961" y="6783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41</xdr:row>
      <xdr:rowOff>7104</xdr:rowOff>
    </xdr:from>
    <xdr:ext cx="534377" cy="259045"/>
    <xdr:sp macro="" textlink="">
      <xdr:nvSpPr>
        <xdr:cNvPr id="145" name="n_2mainValue【道路】&#10;一人当たり延長">
          <a:extLst>
            <a:ext uri="{FF2B5EF4-FFF2-40B4-BE49-F238E27FC236}">
              <a16:creationId xmlns:a16="http://schemas.microsoft.com/office/drawing/2014/main" id="{07498D69-5781-4EF0-A6F1-43463746E599}"/>
            </a:ext>
          </a:extLst>
        </xdr:cNvPr>
        <xdr:cNvSpPr txBox="1"/>
      </xdr:nvSpPr>
      <xdr:spPr>
        <a:xfrm>
          <a:off x="7644911" y="6782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41</xdr:row>
      <xdr:rowOff>9504</xdr:rowOff>
    </xdr:from>
    <xdr:ext cx="534377" cy="259045"/>
    <xdr:sp macro="" textlink="">
      <xdr:nvSpPr>
        <xdr:cNvPr id="146" name="n_3mainValue【道路】&#10;一人当たり延長">
          <a:extLst>
            <a:ext uri="{FF2B5EF4-FFF2-40B4-BE49-F238E27FC236}">
              <a16:creationId xmlns:a16="http://schemas.microsoft.com/office/drawing/2014/main" id="{C7227940-A7B7-4A98-846C-BDF561FE07DD}"/>
            </a:ext>
          </a:extLst>
        </xdr:cNvPr>
        <xdr:cNvSpPr txBox="1"/>
      </xdr:nvSpPr>
      <xdr:spPr>
        <a:xfrm>
          <a:off x="6851161" y="6784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41</xdr:row>
      <xdr:rowOff>10742</xdr:rowOff>
    </xdr:from>
    <xdr:ext cx="534377" cy="259045"/>
    <xdr:sp macro="" textlink="">
      <xdr:nvSpPr>
        <xdr:cNvPr id="147" name="n_4mainValue【道路】&#10;一人当たり延長">
          <a:extLst>
            <a:ext uri="{FF2B5EF4-FFF2-40B4-BE49-F238E27FC236}">
              <a16:creationId xmlns:a16="http://schemas.microsoft.com/office/drawing/2014/main" id="{D7C24559-3553-4106-BE99-4E8C71B3D448}"/>
            </a:ext>
          </a:extLst>
        </xdr:cNvPr>
        <xdr:cNvSpPr txBox="1"/>
      </xdr:nvSpPr>
      <xdr:spPr>
        <a:xfrm>
          <a:off x="6038361" y="6786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8" name="正方形/長方形 147">
          <a:extLst>
            <a:ext uri="{FF2B5EF4-FFF2-40B4-BE49-F238E27FC236}">
              <a16:creationId xmlns:a16="http://schemas.microsoft.com/office/drawing/2014/main" id="{0F45C46F-3557-4615-AC3E-2CC0F393F4BF}"/>
            </a:ext>
          </a:extLst>
        </xdr:cNvPr>
        <xdr:cNvSpPr/>
      </xdr:nvSpPr>
      <xdr:spPr>
        <a:xfrm>
          <a:off x="6858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9" name="正方形/長方形 148">
          <a:extLst>
            <a:ext uri="{FF2B5EF4-FFF2-40B4-BE49-F238E27FC236}">
              <a16:creationId xmlns:a16="http://schemas.microsoft.com/office/drawing/2014/main" id="{0F0082B2-19BA-4454-8596-B89E32D5375D}"/>
            </a:ext>
          </a:extLst>
        </xdr:cNvPr>
        <xdr:cNvSpPr/>
      </xdr:nvSpPr>
      <xdr:spPr>
        <a:xfrm>
          <a:off x="8128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0" name="正方形/長方形 149">
          <a:extLst>
            <a:ext uri="{FF2B5EF4-FFF2-40B4-BE49-F238E27FC236}">
              <a16:creationId xmlns:a16="http://schemas.microsoft.com/office/drawing/2014/main" id="{2CC0880D-B04A-404F-A941-04D5A1D33B53}"/>
            </a:ext>
          </a:extLst>
        </xdr:cNvPr>
        <xdr:cNvSpPr/>
      </xdr:nvSpPr>
      <xdr:spPr>
        <a:xfrm>
          <a:off x="8128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1" name="正方形/長方形 150">
          <a:extLst>
            <a:ext uri="{FF2B5EF4-FFF2-40B4-BE49-F238E27FC236}">
              <a16:creationId xmlns:a16="http://schemas.microsoft.com/office/drawing/2014/main" id="{B40C9317-4FA4-4D3F-A2E8-162F7437AA07}"/>
            </a:ext>
          </a:extLst>
        </xdr:cNvPr>
        <xdr:cNvSpPr/>
      </xdr:nvSpPr>
      <xdr:spPr>
        <a:xfrm>
          <a:off x="17145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2" name="正方形/長方形 151">
          <a:extLst>
            <a:ext uri="{FF2B5EF4-FFF2-40B4-BE49-F238E27FC236}">
              <a16:creationId xmlns:a16="http://schemas.microsoft.com/office/drawing/2014/main" id="{E9152239-606A-4182-AE99-A374BE679FF2}"/>
            </a:ext>
          </a:extLst>
        </xdr:cNvPr>
        <xdr:cNvSpPr/>
      </xdr:nvSpPr>
      <xdr:spPr>
        <a:xfrm>
          <a:off x="17145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3" name="正方形/長方形 152">
          <a:extLst>
            <a:ext uri="{FF2B5EF4-FFF2-40B4-BE49-F238E27FC236}">
              <a16:creationId xmlns:a16="http://schemas.microsoft.com/office/drawing/2014/main" id="{0DC8CA4C-23FA-41F7-82FD-1C301F34FD24}"/>
            </a:ext>
          </a:extLst>
        </xdr:cNvPr>
        <xdr:cNvSpPr/>
      </xdr:nvSpPr>
      <xdr:spPr>
        <a:xfrm>
          <a:off x="2743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4" name="正方形/長方形 153">
          <a:extLst>
            <a:ext uri="{FF2B5EF4-FFF2-40B4-BE49-F238E27FC236}">
              <a16:creationId xmlns:a16="http://schemas.microsoft.com/office/drawing/2014/main" id="{43C3AFA6-B914-4F87-87D8-300AB1051DA1}"/>
            </a:ext>
          </a:extLst>
        </xdr:cNvPr>
        <xdr:cNvSpPr/>
      </xdr:nvSpPr>
      <xdr:spPr>
        <a:xfrm>
          <a:off x="2743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5" name="正方形/長方形 154">
          <a:extLst>
            <a:ext uri="{FF2B5EF4-FFF2-40B4-BE49-F238E27FC236}">
              <a16:creationId xmlns:a16="http://schemas.microsoft.com/office/drawing/2014/main" id="{95BCAB9A-3849-49AF-A783-73D526DB4B8E}"/>
            </a:ext>
          </a:extLst>
        </xdr:cNvPr>
        <xdr:cNvSpPr/>
      </xdr:nvSpPr>
      <xdr:spPr>
        <a:xfrm>
          <a:off x="6858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6" name="テキスト ボックス 155">
          <a:extLst>
            <a:ext uri="{FF2B5EF4-FFF2-40B4-BE49-F238E27FC236}">
              <a16:creationId xmlns:a16="http://schemas.microsoft.com/office/drawing/2014/main" id="{96951416-7A68-4D31-BF45-511D0D771612}"/>
            </a:ext>
          </a:extLst>
        </xdr:cNvPr>
        <xdr:cNvSpPr txBox="1"/>
      </xdr:nvSpPr>
      <xdr:spPr>
        <a:xfrm>
          <a:off x="6667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7" name="直線コネクタ 156">
          <a:extLst>
            <a:ext uri="{FF2B5EF4-FFF2-40B4-BE49-F238E27FC236}">
              <a16:creationId xmlns:a16="http://schemas.microsoft.com/office/drawing/2014/main" id="{E1842DF9-1E1D-47B1-93F1-1085446B50D9}"/>
            </a:ext>
          </a:extLst>
        </xdr:cNvPr>
        <xdr:cNvCxnSpPr/>
      </xdr:nvCxnSpPr>
      <xdr:spPr>
        <a:xfrm>
          <a:off x="6858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8" name="テキスト ボックス 157">
          <a:extLst>
            <a:ext uri="{FF2B5EF4-FFF2-40B4-BE49-F238E27FC236}">
              <a16:creationId xmlns:a16="http://schemas.microsoft.com/office/drawing/2014/main" id="{C3D8DCE4-81B7-410C-B391-709E6287F884}"/>
            </a:ext>
          </a:extLst>
        </xdr:cNvPr>
        <xdr:cNvSpPr txBox="1"/>
      </xdr:nvSpPr>
      <xdr:spPr>
        <a:xfrm>
          <a:off x="27577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9" name="直線コネクタ 158">
          <a:extLst>
            <a:ext uri="{FF2B5EF4-FFF2-40B4-BE49-F238E27FC236}">
              <a16:creationId xmlns:a16="http://schemas.microsoft.com/office/drawing/2014/main" id="{DC2FFC8A-5DA8-4C2A-95AD-A40346087FC8}"/>
            </a:ext>
          </a:extLst>
        </xdr:cNvPr>
        <xdr:cNvCxnSpPr/>
      </xdr:nvCxnSpPr>
      <xdr:spPr>
        <a:xfrm>
          <a:off x="685800" y="10648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60" name="テキスト ボックス 159">
          <a:extLst>
            <a:ext uri="{FF2B5EF4-FFF2-40B4-BE49-F238E27FC236}">
              <a16:creationId xmlns:a16="http://schemas.microsoft.com/office/drawing/2014/main" id="{0919F437-5BCB-496B-BED2-71D4B2A9B402}"/>
            </a:ext>
          </a:extLst>
        </xdr:cNvPr>
        <xdr:cNvSpPr txBox="1"/>
      </xdr:nvSpPr>
      <xdr:spPr>
        <a:xfrm>
          <a:off x="275771" y="10513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1" name="直線コネクタ 160">
          <a:extLst>
            <a:ext uri="{FF2B5EF4-FFF2-40B4-BE49-F238E27FC236}">
              <a16:creationId xmlns:a16="http://schemas.microsoft.com/office/drawing/2014/main" id="{84850D4B-8BA8-4599-9C41-B72E5168878E}"/>
            </a:ext>
          </a:extLst>
        </xdr:cNvPr>
        <xdr:cNvCxnSpPr/>
      </xdr:nvCxnSpPr>
      <xdr:spPr>
        <a:xfrm>
          <a:off x="685800" y="10280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2" name="テキスト ボックス 161">
          <a:extLst>
            <a:ext uri="{FF2B5EF4-FFF2-40B4-BE49-F238E27FC236}">
              <a16:creationId xmlns:a16="http://schemas.microsoft.com/office/drawing/2014/main" id="{35E7BA72-AB34-4E10-8512-E72180DE02C1}"/>
            </a:ext>
          </a:extLst>
        </xdr:cNvPr>
        <xdr:cNvSpPr txBox="1"/>
      </xdr:nvSpPr>
      <xdr:spPr>
        <a:xfrm>
          <a:off x="33989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3" name="直線コネクタ 162">
          <a:extLst>
            <a:ext uri="{FF2B5EF4-FFF2-40B4-BE49-F238E27FC236}">
              <a16:creationId xmlns:a16="http://schemas.microsoft.com/office/drawing/2014/main" id="{1818DC3C-1DE7-4C6C-83B7-5DBA71F33846}"/>
            </a:ext>
          </a:extLst>
        </xdr:cNvPr>
        <xdr:cNvCxnSpPr/>
      </xdr:nvCxnSpPr>
      <xdr:spPr>
        <a:xfrm>
          <a:off x="685800" y="9912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4" name="テキスト ボックス 163">
          <a:extLst>
            <a:ext uri="{FF2B5EF4-FFF2-40B4-BE49-F238E27FC236}">
              <a16:creationId xmlns:a16="http://schemas.microsoft.com/office/drawing/2014/main" id="{DB066B8D-A294-4DF3-9021-A5A01ACC4709}"/>
            </a:ext>
          </a:extLst>
        </xdr:cNvPr>
        <xdr:cNvSpPr txBox="1"/>
      </xdr:nvSpPr>
      <xdr:spPr>
        <a:xfrm>
          <a:off x="339891" y="9776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5" name="直線コネクタ 164">
          <a:extLst>
            <a:ext uri="{FF2B5EF4-FFF2-40B4-BE49-F238E27FC236}">
              <a16:creationId xmlns:a16="http://schemas.microsoft.com/office/drawing/2014/main" id="{9264D76F-B1FA-4D14-A06D-DCDE733B2483}"/>
            </a:ext>
          </a:extLst>
        </xdr:cNvPr>
        <xdr:cNvCxnSpPr/>
      </xdr:nvCxnSpPr>
      <xdr:spPr>
        <a:xfrm>
          <a:off x="685800" y="9550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6" name="テキスト ボックス 165">
          <a:extLst>
            <a:ext uri="{FF2B5EF4-FFF2-40B4-BE49-F238E27FC236}">
              <a16:creationId xmlns:a16="http://schemas.microsoft.com/office/drawing/2014/main" id="{A4E5E702-1EBC-4557-96CA-CD21E9DED337}"/>
            </a:ext>
          </a:extLst>
        </xdr:cNvPr>
        <xdr:cNvSpPr txBox="1"/>
      </xdr:nvSpPr>
      <xdr:spPr>
        <a:xfrm>
          <a:off x="339891" y="9414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7" name="直線コネクタ 166">
          <a:extLst>
            <a:ext uri="{FF2B5EF4-FFF2-40B4-BE49-F238E27FC236}">
              <a16:creationId xmlns:a16="http://schemas.microsoft.com/office/drawing/2014/main" id="{CE27D3DB-896B-497F-9848-883EE6B3F49E}"/>
            </a:ext>
          </a:extLst>
        </xdr:cNvPr>
        <xdr:cNvCxnSpPr/>
      </xdr:nvCxnSpPr>
      <xdr:spPr>
        <a:xfrm>
          <a:off x="685800" y="9182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8" name="テキスト ボックス 167">
          <a:extLst>
            <a:ext uri="{FF2B5EF4-FFF2-40B4-BE49-F238E27FC236}">
              <a16:creationId xmlns:a16="http://schemas.microsoft.com/office/drawing/2014/main" id="{6C7E9493-A139-4805-8707-7E4172023FAE}"/>
            </a:ext>
          </a:extLst>
        </xdr:cNvPr>
        <xdr:cNvSpPr txBox="1"/>
      </xdr:nvSpPr>
      <xdr:spPr>
        <a:xfrm>
          <a:off x="339891" y="9046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9" name="直線コネクタ 168">
          <a:extLst>
            <a:ext uri="{FF2B5EF4-FFF2-40B4-BE49-F238E27FC236}">
              <a16:creationId xmlns:a16="http://schemas.microsoft.com/office/drawing/2014/main" id="{53DFD94B-3C92-4307-A267-7DC0BF142E17}"/>
            </a:ext>
          </a:extLst>
        </xdr:cNvPr>
        <xdr:cNvCxnSpPr/>
      </xdr:nvCxnSpPr>
      <xdr:spPr>
        <a:xfrm>
          <a:off x="6858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70" name="テキスト ボックス 169">
          <a:extLst>
            <a:ext uri="{FF2B5EF4-FFF2-40B4-BE49-F238E27FC236}">
              <a16:creationId xmlns:a16="http://schemas.microsoft.com/office/drawing/2014/main" id="{1852A5EA-75FA-40E2-BDEF-F0E52C538156}"/>
            </a:ext>
          </a:extLst>
        </xdr:cNvPr>
        <xdr:cNvSpPr txBox="1"/>
      </xdr:nvSpPr>
      <xdr:spPr>
        <a:xfrm>
          <a:off x="384961" y="86779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1" name="【橋りょう・トンネル】&#10;有形固定資産減価償却率グラフ枠">
          <a:extLst>
            <a:ext uri="{FF2B5EF4-FFF2-40B4-BE49-F238E27FC236}">
              <a16:creationId xmlns:a16="http://schemas.microsoft.com/office/drawing/2014/main" id="{90B47F91-D672-4C6C-A8A8-6BAAFCACCB75}"/>
            </a:ext>
          </a:extLst>
        </xdr:cNvPr>
        <xdr:cNvSpPr/>
      </xdr:nvSpPr>
      <xdr:spPr>
        <a:xfrm>
          <a:off x="6858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99060</xdr:rowOff>
    </xdr:from>
    <xdr:to>
      <xdr:col>24</xdr:col>
      <xdr:colOff>62865</xdr:colOff>
      <xdr:row>63</xdr:row>
      <xdr:rowOff>9525</xdr:rowOff>
    </xdr:to>
    <xdr:cxnSp macro="">
      <xdr:nvCxnSpPr>
        <xdr:cNvPr id="172" name="直線コネクタ 171">
          <a:extLst>
            <a:ext uri="{FF2B5EF4-FFF2-40B4-BE49-F238E27FC236}">
              <a16:creationId xmlns:a16="http://schemas.microsoft.com/office/drawing/2014/main" id="{62EA3F15-FEC9-4873-83BE-8891502B9825}"/>
            </a:ext>
          </a:extLst>
        </xdr:cNvPr>
        <xdr:cNvCxnSpPr/>
      </xdr:nvCxnSpPr>
      <xdr:spPr>
        <a:xfrm flipV="1">
          <a:off x="4177665" y="9351010"/>
          <a:ext cx="0" cy="10661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13352</xdr:rowOff>
    </xdr:from>
    <xdr:ext cx="405111" cy="259045"/>
    <xdr:sp macro="" textlink="">
      <xdr:nvSpPr>
        <xdr:cNvPr id="173" name="【橋りょう・トンネル】&#10;有形固定資産減価償却率最小値テキスト">
          <a:extLst>
            <a:ext uri="{FF2B5EF4-FFF2-40B4-BE49-F238E27FC236}">
              <a16:creationId xmlns:a16="http://schemas.microsoft.com/office/drawing/2014/main" id="{62FB1B19-A1D4-48C7-8013-D691C92987F2}"/>
            </a:ext>
          </a:extLst>
        </xdr:cNvPr>
        <xdr:cNvSpPr txBox="1"/>
      </xdr:nvSpPr>
      <xdr:spPr>
        <a:xfrm>
          <a:off x="4216400" y="10421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9525</xdr:rowOff>
    </xdr:from>
    <xdr:to>
      <xdr:col>24</xdr:col>
      <xdr:colOff>152400</xdr:colOff>
      <xdr:row>63</xdr:row>
      <xdr:rowOff>9525</xdr:rowOff>
    </xdr:to>
    <xdr:cxnSp macro="">
      <xdr:nvCxnSpPr>
        <xdr:cNvPr id="174" name="直線コネクタ 173">
          <a:extLst>
            <a:ext uri="{FF2B5EF4-FFF2-40B4-BE49-F238E27FC236}">
              <a16:creationId xmlns:a16="http://schemas.microsoft.com/office/drawing/2014/main" id="{6454F283-6548-4050-8DE2-45D37679118B}"/>
            </a:ext>
          </a:extLst>
        </xdr:cNvPr>
        <xdr:cNvCxnSpPr/>
      </xdr:nvCxnSpPr>
      <xdr:spPr>
        <a:xfrm>
          <a:off x="4108450" y="1041717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45737</xdr:rowOff>
    </xdr:from>
    <xdr:ext cx="405111" cy="259045"/>
    <xdr:sp macro="" textlink="">
      <xdr:nvSpPr>
        <xdr:cNvPr id="175" name="【橋りょう・トンネル】&#10;有形固定資産減価償却率最大値テキスト">
          <a:extLst>
            <a:ext uri="{FF2B5EF4-FFF2-40B4-BE49-F238E27FC236}">
              <a16:creationId xmlns:a16="http://schemas.microsoft.com/office/drawing/2014/main" id="{C3E72456-BB72-40F3-96C1-3000C3939508}"/>
            </a:ext>
          </a:extLst>
        </xdr:cNvPr>
        <xdr:cNvSpPr txBox="1"/>
      </xdr:nvSpPr>
      <xdr:spPr>
        <a:xfrm>
          <a:off x="4216400" y="91325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99060</xdr:rowOff>
    </xdr:from>
    <xdr:to>
      <xdr:col>24</xdr:col>
      <xdr:colOff>152400</xdr:colOff>
      <xdr:row>56</xdr:row>
      <xdr:rowOff>99060</xdr:rowOff>
    </xdr:to>
    <xdr:cxnSp macro="">
      <xdr:nvCxnSpPr>
        <xdr:cNvPr id="176" name="直線コネクタ 175">
          <a:extLst>
            <a:ext uri="{FF2B5EF4-FFF2-40B4-BE49-F238E27FC236}">
              <a16:creationId xmlns:a16="http://schemas.microsoft.com/office/drawing/2014/main" id="{D5A50B0F-F35E-41A3-B4C6-5F879EB2D3A1}"/>
            </a:ext>
          </a:extLst>
        </xdr:cNvPr>
        <xdr:cNvCxnSpPr/>
      </xdr:nvCxnSpPr>
      <xdr:spPr>
        <a:xfrm>
          <a:off x="4108450" y="935101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95267</xdr:rowOff>
    </xdr:from>
    <xdr:ext cx="405111" cy="259045"/>
    <xdr:sp macro="" textlink="">
      <xdr:nvSpPr>
        <xdr:cNvPr id="177" name="【橋りょう・トンネル】&#10;有形固定資産減価償却率平均値テキスト">
          <a:extLst>
            <a:ext uri="{FF2B5EF4-FFF2-40B4-BE49-F238E27FC236}">
              <a16:creationId xmlns:a16="http://schemas.microsoft.com/office/drawing/2014/main" id="{ED9EB945-29B8-4376-81AC-476DB89335B5}"/>
            </a:ext>
          </a:extLst>
        </xdr:cNvPr>
        <xdr:cNvSpPr txBox="1"/>
      </xdr:nvSpPr>
      <xdr:spPr>
        <a:xfrm>
          <a:off x="4216400" y="98425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116840</xdr:rowOff>
    </xdr:from>
    <xdr:to>
      <xdr:col>24</xdr:col>
      <xdr:colOff>114300</xdr:colOff>
      <xdr:row>60</xdr:row>
      <xdr:rowOff>46990</xdr:rowOff>
    </xdr:to>
    <xdr:sp macro="" textlink="">
      <xdr:nvSpPr>
        <xdr:cNvPr id="178" name="フローチャート: 判断 177">
          <a:extLst>
            <a:ext uri="{FF2B5EF4-FFF2-40B4-BE49-F238E27FC236}">
              <a16:creationId xmlns:a16="http://schemas.microsoft.com/office/drawing/2014/main" id="{CE4C9495-BF10-4E75-8CDB-61A132E58E52}"/>
            </a:ext>
          </a:extLst>
        </xdr:cNvPr>
        <xdr:cNvSpPr/>
      </xdr:nvSpPr>
      <xdr:spPr>
        <a:xfrm>
          <a:off x="4127500" y="986409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130175</xdr:rowOff>
    </xdr:from>
    <xdr:to>
      <xdr:col>20</xdr:col>
      <xdr:colOff>38100</xdr:colOff>
      <xdr:row>60</xdr:row>
      <xdr:rowOff>60325</xdr:rowOff>
    </xdr:to>
    <xdr:sp macro="" textlink="">
      <xdr:nvSpPr>
        <xdr:cNvPr id="179" name="フローチャート: 判断 178">
          <a:extLst>
            <a:ext uri="{FF2B5EF4-FFF2-40B4-BE49-F238E27FC236}">
              <a16:creationId xmlns:a16="http://schemas.microsoft.com/office/drawing/2014/main" id="{E943DB06-0FD6-4104-B8EB-28139F85F069}"/>
            </a:ext>
          </a:extLst>
        </xdr:cNvPr>
        <xdr:cNvSpPr/>
      </xdr:nvSpPr>
      <xdr:spPr>
        <a:xfrm>
          <a:off x="3384550" y="987742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103505</xdr:rowOff>
    </xdr:from>
    <xdr:to>
      <xdr:col>15</xdr:col>
      <xdr:colOff>101600</xdr:colOff>
      <xdr:row>60</xdr:row>
      <xdr:rowOff>33655</xdr:rowOff>
    </xdr:to>
    <xdr:sp macro="" textlink="">
      <xdr:nvSpPr>
        <xdr:cNvPr id="180" name="フローチャート: 判断 179">
          <a:extLst>
            <a:ext uri="{FF2B5EF4-FFF2-40B4-BE49-F238E27FC236}">
              <a16:creationId xmlns:a16="http://schemas.microsoft.com/office/drawing/2014/main" id="{3991CEAE-AE7D-4757-B96A-F39050FCDDF8}"/>
            </a:ext>
          </a:extLst>
        </xdr:cNvPr>
        <xdr:cNvSpPr/>
      </xdr:nvSpPr>
      <xdr:spPr>
        <a:xfrm>
          <a:off x="2571750" y="985075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65405</xdr:rowOff>
    </xdr:from>
    <xdr:to>
      <xdr:col>10</xdr:col>
      <xdr:colOff>165100</xdr:colOff>
      <xdr:row>59</xdr:row>
      <xdr:rowOff>167005</xdr:rowOff>
    </xdr:to>
    <xdr:sp macro="" textlink="">
      <xdr:nvSpPr>
        <xdr:cNvPr id="181" name="フローチャート: 判断 180">
          <a:extLst>
            <a:ext uri="{FF2B5EF4-FFF2-40B4-BE49-F238E27FC236}">
              <a16:creationId xmlns:a16="http://schemas.microsoft.com/office/drawing/2014/main" id="{1F5F0933-04A7-4062-8885-D949A342F021}"/>
            </a:ext>
          </a:extLst>
        </xdr:cNvPr>
        <xdr:cNvSpPr/>
      </xdr:nvSpPr>
      <xdr:spPr>
        <a:xfrm>
          <a:off x="1778000" y="9812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38735</xdr:rowOff>
    </xdr:from>
    <xdr:to>
      <xdr:col>6</xdr:col>
      <xdr:colOff>38100</xdr:colOff>
      <xdr:row>59</xdr:row>
      <xdr:rowOff>140335</xdr:rowOff>
    </xdr:to>
    <xdr:sp macro="" textlink="">
      <xdr:nvSpPr>
        <xdr:cNvPr id="182" name="フローチャート: 判断 181">
          <a:extLst>
            <a:ext uri="{FF2B5EF4-FFF2-40B4-BE49-F238E27FC236}">
              <a16:creationId xmlns:a16="http://schemas.microsoft.com/office/drawing/2014/main" id="{7A4FC739-EA70-4AE7-8F8F-FA88300B395E}"/>
            </a:ext>
          </a:extLst>
        </xdr:cNvPr>
        <xdr:cNvSpPr/>
      </xdr:nvSpPr>
      <xdr:spPr>
        <a:xfrm>
          <a:off x="984250" y="978598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3" name="テキスト ボックス 182">
          <a:extLst>
            <a:ext uri="{FF2B5EF4-FFF2-40B4-BE49-F238E27FC236}">
              <a16:creationId xmlns:a16="http://schemas.microsoft.com/office/drawing/2014/main" id="{53EC5B99-3BF6-4534-80B5-0EC33A28C683}"/>
            </a:ext>
          </a:extLst>
        </xdr:cNvPr>
        <xdr:cNvSpPr txBox="1"/>
      </xdr:nvSpPr>
      <xdr:spPr>
        <a:xfrm>
          <a:off x="40068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4" name="テキスト ボックス 183">
          <a:extLst>
            <a:ext uri="{FF2B5EF4-FFF2-40B4-BE49-F238E27FC236}">
              <a16:creationId xmlns:a16="http://schemas.microsoft.com/office/drawing/2014/main" id="{A90D2A01-9C42-4076-A151-0A5ED6B08621}"/>
            </a:ext>
          </a:extLst>
        </xdr:cNvPr>
        <xdr:cNvSpPr txBox="1"/>
      </xdr:nvSpPr>
      <xdr:spPr>
        <a:xfrm>
          <a:off x="32575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id="{BD4B7F58-38E9-49C4-9743-8987E0A79008}"/>
            </a:ext>
          </a:extLst>
        </xdr:cNvPr>
        <xdr:cNvSpPr txBox="1"/>
      </xdr:nvSpPr>
      <xdr:spPr>
        <a:xfrm>
          <a:off x="24511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68196FA3-CB67-4F4C-B6A6-5B165414A5D3}"/>
            </a:ext>
          </a:extLst>
        </xdr:cNvPr>
        <xdr:cNvSpPr txBox="1"/>
      </xdr:nvSpPr>
      <xdr:spPr>
        <a:xfrm>
          <a:off x="1657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7" name="テキスト ボックス 186">
          <a:extLst>
            <a:ext uri="{FF2B5EF4-FFF2-40B4-BE49-F238E27FC236}">
              <a16:creationId xmlns:a16="http://schemas.microsoft.com/office/drawing/2014/main" id="{4A8B4535-A46B-49B8-9BBE-23A77B60C5F5}"/>
            </a:ext>
          </a:extLst>
        </xdr:cNvPr>
        <xdr:cNvSpPr txBox="1"/>
      </xdr:nvSpPr>
      <xdr:spPr>
        <a:xfrm>
          <a:off x="857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33020</xdr:rowOff>
    </xdr:from>
    <xdr:to>
      <xdr:col>24</xdr:col>
      <xdr:colOff>114300</xdr:colOff>
      <xdr:row>59</xdr:row>
      <xdr:rowOff>134620</xdr:rowOff>
    </xdr:to>
    <xdr:sp macro="" textlink="">
      <xdr:nvSpPr>
        <xdr:cNvPr id="188" name="楕円 187">
          <a:extLst>
            <a:ext uri="{FF2B5EF4-FFF2-40B4-BE49-F238E27FC236}">
              <a16:creationId xmlns:a16="http://schemas.microsoft.com/office/drawing/2014/main" id="{9E091F3B-E5ED-4F0C-9DDB-A40989577634}"/>
            </a:ext>
          </a:extLst>
        </xdr:cNvPr>
        <xdr:cNvSpPr/>
      </xdr:nvSpPr>
      <xdr:spPr>
        <a:xfrm>
          <a:off x="4127500" y="9780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58</xdr:row>
      <xdr:rowOff>55897</xdr:rowOff>
    </xdr:from>
    <xdr:ext cx="405111" cy="259045"/>
    <xdr:sp macro="" textlink="">
      <xdr:nvSpPr>
        <xdr:cNvPr id="189" name="【橋りょう・トンネル】&#10;有形固定資産減価償却率該当値テキスト">
          <a:extLst>
            <a:ext uri="{FF2B5EF4-FFF2-40B4-BE49-F238E27FC236}">
              <a16:creationId xmlns:a16="http://schemas.microsoft.com/office/drawing/2014/main" id="{357A7F1E-4AD2-4A13-84FA-37B76AA3C795}"/>
            </a:ext>
          </a:extLst>
        </xdr:cNvPr>
        <xdr:cNvSpPr txBox="1"/>
      </xdr:nvSpPr>
      <xdr:spPr>
        <a:xfrm>
          <a:off x="4216400" y="9638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4445</xdr:rowOff>
    </xdr:from>
    <xdr:to>
      <xdr:col>20</xdr:col>
      <xdr:colOff>38100</xdr:colOff>
      <xdr:row>59</xdr:row>
      <xdr:rowOff>106045</xdr:rowOff>
    </xdr:to>
    <xdr:sp macro="" textlink="">
      <xdr:nvSpPr>
        <xdr:cNvPr id="190" name="楕円 189">
          <a:extLst>
            <a:ext uri="{FF2B5EF4-FFF2-40B4-BE49-F238E27FC236}">
              <a16:creationId xmlns:a16="http://schemas.microsoft.com/office/drawing/2014/main" id="{C98A45C9-2141-49E3-8267-10F5EAE5E12E}"/>
            </a:ext>
          </a:extLst>
        </xdr:cNvPr>
        <xdr:cNvSpPr/>
      </xdr:nvSpPr>
      <xdr:spPr>
        <a:xfrm>
          <a:off x="3384550" y="975169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55245</xdr:rowOff>
    </xdr:from>
    <xdr:to>
      <xdr:col>24</xdr:col>
      <xdr:colOff>63500</xdr:colOff>
      <xdr:row>59</xdr:row>
      <xdr:rowOff>83820</xdr:rowOff>
    </xdr:to>
    <xdr:cxnSp macro="">
      <xdr:nvCxnSpPr>
        <xdr:cNvPr id="191" name="直線コネクタ 190">
          <a:extLst>
            <a:ext uri="{FF2B5EF4-FFF2-40B4-BE49-F238E27FC236}">
              <a16:creationId xmlns:a16="http://schemas.microsoft.com/office/drawing/2014/main" id="{D5264C25-36AA-43E6-8A80-023E6B7DD9AC}"/>
            </a:ext>
          </a:extLst>
        </xdr:cNvPr>
        <xdr:cNvCxnSpPr/>
      </xdr:nvCxnSpPr>
      <xdr:spPr>
        <a:xfrm>
          <a:off x="3429000" y="9802495"/>
          <a:ext cx="7493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143510</xdr:rowOff>
    </xdr:from>
    <xdr:to>
      <xdr:col>15</xdr:col>
      <xdr:colOff>101600</xdr:colOff>
      <xdr:row>59</xdr:row>
      <xdr:rowOff>73660</xdr:rowOff>
    </xdr:to>
    <xdr:sp macro="" textlink="">
      <xdr:nvSpPr>
        <xdr:cNvPr id="192" name="楕円 191">
          <a:extLst>
            <a:ext uri="{FF2B5EF4-FFF2-40B4-BE49-F238E27FC236}">
              <a16:creationId xmlns:a16="http://schemas.microsoft.com/office/drawing/2014/main" id="{B780D0B1-8D34-4AEC-AF92-DF5BCC191CB6}"/>
            </a:ext>
          </a:extLst>
        </xdr:cNvPr>
        <xdr:cNvSpPr/>
      </xdr:nvSpPr>
      <xdr:spPr>
        <a:xfrm>
          <a:off x="2571750" y="972566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22860</xdr:rowOff>
    </xdr:from>
    <xdr:to>
      <xdr:col>19</xdr:col>
      <xdr:colOff>177800</xdr:colOff>
      <xdr:row>59</xdr:row>
      <xdr:rowOff>55245</xdr:rowOff>
    </xdr:to>
    <xdr:cxnSp macro="">
      <xdr:nvCxnSpPr>
        <xdr:cNvPr id="193" name="直線コネクタ 192">
          <a:extLst>
            <a:ext uri="{FF2B5EF4-FFF2-40B4-BE49-F238E27FC236}">
              <a16:creationId xmlns:a16="http://schemas.microsoft.com/office/drawing/2014/main" id="{82588E20-A450-424F-ABEE-553D52102DB9}"/>
            </a:ext>
          </a:extLst>
        </xdr:cNvPr>
        <xdr:cNvCxnSpPr/>
      </xdr:nvCxnSpPr>
      <xdr:spPr>
        <a:xfrm>
          <a:off x="2622550" y="9770110"/>
          <a:ext cx="80645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116840</xdr:rowOff>
    </xdr:from>
    <xdr:to>
      <xdr:col>10</xdr:col>
      <xdr:colOff>165100</xdr:colOff>
      <xdr:row>59</xdr:row>
      <xdr:rowOff>46990</xdr:rowOff>
    </xdr:to>
    <xdr:sp macro="" textlink="">
      <xdr:nvSpPr>
        <xdr:cNvPr id="194" name="楕円 193">
          <a:extLst>
            <a:ext uri="{FF2B5EF4-FFF2-40B4-BE49-F238E27FC236}">
              <a16:creationId xmlns:a16="http://schemas.microsoft.com/office/drawing/2014/main" id="{739C3BAC-2D8E-4CAF-A324-4745D85CA142}"/>
            </a:ext>
          </a:extLst>
        </xdr:cNvPr>
        <xdr:cNvSpPr/>
      </xdr:nvSpPr>
      <xdr:spPr>
        <a:xfrm>
          <a:off x="1778000" y="969899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58</xdr:row>
      <xdr:rowOff>167640</xdr:rowOff>
    </xdr:from>
    <xdr:to>
      <xdr:col>15</xdr:col>
      <xdr:colOff>50800</xdr:colOff>
      <xdr:row>59</xdr:row>
      <xdr:rowOff>22860</xdr:rowOff>
    </xdr:to>
    <xdr:cxnSp macro="">
      <xdr:nvCxnSpPr>
        <xdr:cNvPr id="195" name="直線コネクタ 194">
          <a:extLst>
            <a:ext uri="{FF2B5EF4-FFF2-40B4-BE49-F238E27FC236}">
              <a16:creationId xmlns:a16="http://schemas.microsoft.com/office/drawing/2014/main" id="{72EBA1D3-C690-47F2-9E81-5C12B9D12621}"/>
            </a:ext>
          </a:extLst>
        </xdr:cNvPr>
        <xdr:cNvCxnSpPr/>
      </xdr:nvCxnSpPr>
      <xdr:spPr>
        <a:xfrm>
          <a:off x="1828800" y="9749790"/>
          <a:ext cx="793750" cy="203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58</xdr:row>
      <xdr:rowOff>88265</xdr:rowOff>
    </xdr:from>
    <xdr:to>
      <xdr:col>6</xdr:col>
      <xdr:colOff>38100</xdr:colOff>
      <xdr:row>59</xdr:row>
      <xdr:rowOff>18415</xdr:rowOff>
    </xdr:to>
    <xdr:sp macro="" textlink="">
      <xdr:nvSpPr>
        <xdr:cNvPr id="196" name="楕円 195">
          <a:extLst>
            <a:ext uri="{FF2B5EF4-FFF2-40B4-BE49-F238E27FC236}">
              <a16:creationId xmlns:a16="http://schemas.microsoft.com/office/drawing/2014/main" id="{966A13B0-8413-457E-8AC0-D367B032F247}"/>
            </a:ext>
          </a:extLst>
        </xdr:cNvPr>
        <xdr:cNvSpPr/>
      </xdr:nvSpPr>
      <xdr:spPr>
        <a:xfrm>
          <a:off x="984250" y="967041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58</xdr:row>
      <xdr:rowOff>139065</xdr:rowOff>
    </xdr:from>
    <xdr:to>
      <xdr:col>10</xdr:col>
      <xdr:colOff>114300</xdr:colOff>
      <xdr:row>58</xdr:row>
      <xdr:rowOff>167640</xdr:rowOff>
    </xdr:to>
    <xdr:cxnSp macro="">
      <xdr:nvCxnSpPr>
        <xdr:cNvPr id="197" name="直線コネクタ 196">
          <a:extLst>
            <a:ext uri="{FF2B5EF4-FFF2-40B4-BE49-F238E27FC236}">
              <a16:creationId xmlns:a16="http://schemas.microsoft.com/office/drawing/2014/main" id="{D7678A85-D3CC-4531-BD7F-46068C1B2F40}"/>
            </a:ext>
          </a:extLst>
        </xdr:cNvPr>
        <xdr:cNvCxnSpPr/>
      </xdr:nvCxnSpPr>
      <xdr:spPr>
        <a:xfrm>
          <a:off x="1028700" y="9721215"/>
          <a:ext cx="8001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51452</xdr:rowOff>
    </xdr:from>
    <xdr:ext cx="405111" cy="259045"/>
    <xdr:sp macro="" textlink="">
      <xdr:nvSpPr>
        <xdr:cNvPr id="198" name="n_1aveValue【橋りょう・トンネル】&#10;有形固定資産減価償却率">
          <a:extLst>
            <a:ext uri="{FF2B5EF4-FFF2-40B4-BE49-F238E27FC236}">
              <a16:creationId xmlns:a16="http://schemas.microsoft.com/office/drawing/2014/main" id="{CAE4B8C1-B606-4877-983F-A215026B5221}"/>
            </a:ext>
          </a:extLst>
        </xdr:cNvPr>
        <xdr:cNvSpPr txBox="1"/>
      </xdr:nvSpPr>
      <xdr:spPr>
        <a:xfrm>
          <a:off x="3239144" y="99638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24782</xdr:rowOff>
    </xdr:from>
    <xdr:ext cx="405111" cy="259045"/>
    <xdr:sp macro="" textlink="">
      <xdr:nvSpPr>
        <xdr:cNvPr id="199" name="n_2aveValue【橋りょう・トンネル】&#10;有形固定資産減価償却率">
          <a:extLst>
            <a:ext uri="{FF2B5EF4-FFF2-40B4-BE49-F238E27FC236}">
              <a16:creationId xmlns:a16="http://schemas.microsoft.com/office/drawing/2014/main" id="{FD720F86-7688-480E-98ED-28792EC03B83}"/>
            </a:ext>
          </a:extLst>
        </xdr:cNvPr>
        <xdr:cNvSpPr txBox="1"/>
      </xdr:nvSpPr>
      <xdr:spPr>
        <a:xfrm>
          <a:off x="2439044" y="9937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158132</xdr:rowOff>
    </xdr:from>
    <xdr:ext cx="405111" cy="259045"/>
    <xdr:sp macro="" textlink="">
      <xdr:nvSpPr>
        <xdr:cNvPr id="200" name="n_3aveValue【橋りょう・トンネル】&#10;有形固定資産減価償却率">
          <a:extLst>
            <a:ext uri="{FF2B5EF4-FFF2-40B4-BE49-F238E27FC236}">
              <a16:creationId xmlns:a16="http://schemas.microsoft.com/office/drawing/2014/main" id="{E624A5EF-5DF9-434B-A76F-6738D33B1E55}"/>
            </a:ext>
          </a:extLst>
        </xdr:cNvPr>
        <xdr:cNvSpPr txBox="1"/>
      </xdr:nvSpPr>
      <xdr:spPr>
        <a:xfrm>
          <a:off x="1645294" y="99053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131462</xdr:rowOff>
    </xdr:from>
    <xdr:ext cx="405111" cy="259045"/>
    <xdr:sp macro="" textlink="">
      <xdr:nvSpPr>
        <xdr:cNvPr id="201" name="n_4aveValue【橋りょう・トンネル】&#10;有形固定資産減価償却率">
          <a:extLst>
            <a:ext uri="{FF2B5EF4-FFF2-40B4-BE49-F238E27FC236}">
              <a16:creationId xmlns:a16="http://schemas.microsoft.com/office/drawing/2014/main" id="{B135B4D5-2E63-4B9F-9571-F1BC08421A49}"/>
            </a:ext>
          </a:extLst>
        </xdr:cNvPr>
        <xdr:cNvSpPr txBox="1"/>
      </xdr:nvSpPr>
      <xdr:spPr>
        <a:xfrm>
          <a:off x="851544" y="98787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57</xdr:row>
      <xdr:rowOff>122572</xdr:rowOff>
    </xdr:from>
    <xdr:ext cx="405111" cy="259045"/>
    <xdr:sp macro="" textlink="">
      <xdr:nvSpPr>
        <xdr:cNvPr id="202" name="n_1mainValue【橋りょう・トンネル】&#10;有形固定資産減価償却率">
          <a:extLst>
            <a:ext uri="{FF2B5EF4-FFF2-40B4-BE49-F238E27FC236}">
              <a16:creationId xmlns:a16="http://schemas.microsoft.com/office/drawing/2014/main" id="{B860E72F-4A4F-4670-8AB5-029DEAE94B75}"/>
            </a:ext>
          </a:extLst>
        </xdr:cNvPr>
        <xdr:cNvSpPr txBox="1"/>
      </xdr:nvSpPr>
      <xdr:spPr>
        <a:xfrm>
          <a:off x="3239144" y="95396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90187</xdr:rowOff>
    </xdr:from>
    <xdr:ext cx="405111" cy="259045"/>
    <xdr:sp macro="" textlink="">
      <xdr:nvSpPr>
        <xdr:cNvPr id="203" name="n_2mainValue【橋りょう・トンネル】&#10;有形固定資産減価償却率">
          <a:extLst>
            <a:ext uri="{FF2B5EF4-FFF2-40B4-BE49-F238E27FC236}">
              <a16:creationId xmlns:a16="http://schemas.microsoft.com/office/drawing/2014/main" id="{22CF602D-19B4-49DC-86EE-D87E604562F0}"/>
            </a:ext>
          </a:extLst>
        </xdr:cNvPr>
        <xdr:cNvSpPr txBox="1"/>
      </xdr:nvSpPr>
      <xdr:spPr>
        <a:xfrm>
          <a:off x="2439044" y="95072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63517</xdr:rowOff>
    </xdr:from>
    <xdr:ext cx="405111" cy="259045"/>
    <xdr:sp macro="" textlink="">
      <xdr:nvSpPr>
        <xdr:cNvPr id="204" name="n_3mainValue【橋りょう・トンネル】&#10;有形固定資産減価償却率">
          <a:extLst>
            <a:ext uri="{FF2B5EF4-FFF2-40B4-BE49-F238E27FC236}">
              <a16:creationId xmlns:a16="http://schemas.microsoft.com/office/drawing/2014/main" id="{D7C064A6-91CA-45CB-8105-A93D88A1F156}"/>
            </a:ext>
          </a:extLst>
        </xdr:cNvPr>
        <xdr:cNvSpPr txBox="1"/>
      </xdr:nvSpPr>
      <xdr:spPr>
        <a:xfrm>
          <a:off x="1645294" y="9480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57</xdr:row>
      <xdr:rowOff>34942</xdr:rowOff>
    </xdr:from>
    <xdr:ext cx="405111" cy="259045"/>
    <xdr:sp macro="" textlink="">
      <xdr:nvSpPr>
        <xdr:cNvPr id="205" name="n_4mainValue【橋りょう・トンネル】&#10;有形固定資産減価償却率">
          <a:extLst>
            <a:ext uri="{FF2B5EF4-FFF2-40B4-BE49-F238E27FC236}">
              <a16:creationId xmlns:a16="http://schemas.microsoft.com/office/drawing/2014/main" id="{E48C9275-C9E6-4437-ADCB-5B4C9E624527}"/>
            </a:ext>
          </a:extLst>
        </xdr:cNvPr>
        <xdr:cNvSpPr txBox="1"/>
      </xdr:nvSpPr>
      <xdr:spPr>
        <a:xfrm>
          <a:off x="851544" y="94519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6" name="正方形/長方形 205">
          <a:extLst>
            <a:ext uri="{FF2B5EF4-FFF2-40B4-BE49-F238E27FC236}">
              <a16:creationId xmlns:a16="http://schemas.microsoft.com/office/drawing/2014/main" id="{B3434137-F871-49C8-B3DA-4BA7FA3DB580}"/>
            </a:ext>
          </a:extLst>
        </xdr:cNvPr>
        <xdr:cNvSpPr/>
      </xdr:nvSpPr>
      <xdr:spPr>
        <a:xfrm>
          <a:off x="595630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7" name="正方形/長方形 206">
          <a:extLst>
            <a:ext uri="{FF2B5EF4-FFF2-40B4-BE49-F238E27FC236}">
              <a16:creationId xmlns:a16="http://schemas.microsoft.com/office/drawing/2014/main" id="{0861F75E-12EF-4BE4-9E47-DEC6BE69F3AC}"/>
            </a:ext>
          </a:extLst>
        </xdr:cNvPr>
        <xdr:cNvSpPr/>
      </xdr:nvSpPr>
      <xdr:spPr>
        <a:xfrm>
          <a:off x="60642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8" name="正方形/長方形 207">
          <a:extLst>
            <a:ext uri="{FF2B5EF4-FFF2-40B4-BE49-F238E27FC236}">
              <a16:creationId xmlns:a16="http://schemas.microsoft.com/office/drawing/2014/main" id="{C4F0C335-E587-494B-B510-38226CCAFF06}"/>
            </a:ext>
          </a:extLst>
        </xdr:cNvPr>
        <xdr:cNvSpPr/>
      </xdr:nvSpPr>
      <xdr:spPr>
        <a:xfrm>
          <a:off x="60642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9" name="正方形/長方形 208">
          <a:extLst>
            <a:ext uri="{FF2B5EF4-FFF2-40B4-BE49-F238E27FC236}">
              <a16:creationId xmlns:a16="http://schemas.microsoft.com/office/drawing/2014/main" id="{F7E6876A-59AF-416A-AF48-76D422E005B3}"/>
            </a:ext>
          </a:extLst>
        </xdr:cNvPr>
        <xdr:cNvSpPr/>
      </xdr:nvSpPr>
      <xdr:spPr>
        <a:xfrm>
          <a:off x="69850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0" name="正方形/長方形 209">
          <a:extLst>
            <a:ext uri="{FF2B5EF4-FFF2-40B4-BE49-F238E27FC236}">
              <a16:creationId xmlns:a16="http://schemas.microsoft.com/office/drawing/2014/main" id="{55B5FFF2-8666-44A1-8902-E3FE509A23F8}"/>
            </a:ext>
          </a:extLst>
        </xdr:cNvPr>
        <xdr:cNvSpPr/>
      </xdr:nvSpPr>
      <xdr:spPr>
        <a:xfrm>
          <a:off x="69850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1" name="正方形/長方形 210">
          <a:extLst>
            <a:ext uri="{FF2B5EF4-FFF2-40B4-BE49-F238E27FC236}">
              <a16:creationId xmlns:a16="http://schemas.microsoft.com/office/drawing/2014/main" id="{0386DDDF-A890-4BA9-B96D-2D29B70FC0A9}"/>
            </a:ext>
          </a:extLst>
        </xdr:cNvPr>
        <xdr:cNvSpPr/>
      </xdr:nvSpPr>
      <xdr:spPr>
        <a:xfrm>
          <a:off x="8013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2" name="正方形/長方形 211">
          <a:extLst>
            <a:ext uri="{FF2B5EF4-FFF2-40B4-BE49-F238E27FC236}">
              <a16:creationId xmlns:a16="http://schemas.microsoft.com/office/drawing/2014/main" id="{3D84F769-D18D-4BEA-8DB8-583D03A67CE0}"/>
            </a:ext>
          </a:extLst>
        </xdr:cNvPr>
        <xdr:cNvSpPr/>
      </xdr:nvSpPr>
      <xdr:spPr>
        <a:xfrm>
          <a:off x="8013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209,944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3" name="正方形/長方形 212">
          <a:extLst>
            <a:ext uri="{FF2B5EF4-FFF2-40B4-BE49-F238E27FC236}">
              <a16:creationId xmlns:a16="http://schemas.microsoft.com/office/drawing/2014/main" id="{5A5057D7-01E7-4993-8E65-86F5E99B6E39}"/>
            </a:ext>
          </a:extLst>
        </xdr:cNvPr>
        <xdr:cNvSpPr/>
      </xdr:nvSpPr>
      <xdr:spPr>
        <a:xfrm>
          <a:off x="595630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4" name="テキスト ボックス 213">
          <a:extLst>
            <a:ext uri="{FF2B5EF4-FFF2-40B4-BE49-F238E27FC236}">
              <a16:creationId xmlns:a16="http://schemas.microsoft.com/office/drawing/2014/main" id="{698AD4D8-B21F-4B7B-9E68-CD45C74800F6}"/>
            </a:ext>
          </a:extLst>
        </xdr:cNvPr>
        <xdr:cNvSpPr txBox="1"/>
      </xdr:nvSpPr>
      <xdr:spPr>
        <a:xfrm>
          <a:off x="591820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5" name="直線コネクタ 214">
          <a:extLst>
            <a:ext uri="{FF2B5EF4-FFF2-40B4-BE49-F238E27FC236}">
              <a16:creationId xmlns:a16="http://schemas.microsoft.com/office/drawing/2014/main" id="{8E1B9F21-BE5A-4101-8741-81671C0899BA}"/>
            </a:ext>
          </a:extLst>
        </xdr:cNvPr>
        <xdr:cNvCxnSpPr/>
      </xdr:nvCxnSpPr>
      <xdr:spPr>
        <a:xfrm>
          <a:off x="5956300" y="11017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216" name="直線コネクタ 215">
          <a:extLst>
            <a:ext uri="{FF2B5EF4-FFF2-40B4-BE49-F238E27FC236}">
              <a16:creationId xmlns:a16="http://schemas.microsoft.com/office/drawing/2014/main" id="{A79A5280-00A7-43FB-BCC4-28026B814230}"/>
            </a:ext>
          </a:extLst>
        </xdr:cNvPr>
        <xdr:cNvCxnSpPr/>
      </xdr:nvCxnSpPr>
      <xdr:spPr>
        <a:xfrm>
          <a:off x="5956300" y="105727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217" name="テキスト ボックス 216">
          <a:extLst>
            <a:ext uri="{FF2B5EF4-FFF2-40B4-BE49-F238E27FC236}">
              <a16:creationId xmlns:a16="http://schemas.microsoft.com/office/drawing/2014/main" id="{668711CA-054D-404E-9080-B2BD79A5D3E2}"/>
            </a:ext>
          </a:extLst>
        </xdr:cNvPr>
        <xdr:cNvSpPr txBox="1"/>
      </xdr:nvSpPr>
      <xdr:spPr>
        <a:xfrm>
          <a:off x="5726564" y="104368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18" name="直線コネクタ 217">
          <a:extLst>
            <a:ext uri="{FF2B5EF4-FFF2-40B4-BE49-F238E27FC236}">
              <a16:creationId xmlns:a16="http://schemas.microsoft.com/office/drawing/2014/main" id="{E09B0266-E268-4B91-ABDD-91AD95CF20C9}"/>
            </a:ext>
          </a:extLst>
        </xdr:cNvPr>
        <xdr:cNvCxnSpPr/>
      </xdr:nvCxnSpPr>
      <xdr:spPr>
        <a:xfrm>
          <a:off x="5956300" y="101346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60</xdr:row>
      <xdr:rowOff>86377</xdr:rowOff>
    </xdr:from>
    <xdr:ext cx="595419" cy="259045"/>
    <xdr:sp macro="" textlink="">
      <xdr:nvSpPr>
        <xdr:cNvPr id="219" name="テキスト ボックス 218">
          <a:extLst>
            <a:ext uri="{FF2B5EF4-FFF2-40B4-BE49-F238E27FC236}">
              <a16:creationId xmlns:a16="http://schemas.microsoft.com/office/drawing/2014/main" id="{32732D71-59D5-4797-A8E9-353407417AC0}"/>
            </a:ext>
          </a:extLst>
        </xdr:cNvPr>
        <xdr:cNvSpPr txBox="1"/>
      </xdr:nvSpPr>
      <xdr:spPr>
        <a:xfrm>
          <a:off x="5418031" y="99987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20" name="直線コネクタ 219">
          <a:extLst>
            <a:ext uri="{FF2B5EF4-FFF2-40B4-BE49-F238E27FC236}">
              <a16:creationId xmlns:a16="http://schemas.microsoft.com/office/drawing/2014/main" id="{0F2A0AEB-84F4-4AA2-AE33-DE88D7E7FBA1}"/>
            </a:ext>
          </a:extLst>
        </xdr:cNvPr>
        <xdr:cNvCxnSpPr/>
      </xdr:nvCxnSpPr>
      <xdr:spPr>
        <a:xfrm>
          <a:off x="5956300" y="96964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57</xdr:row>
      <xdr:rowOff>143527</xdr:rowOff>
    </xdr:from>
    <xdr:ext cx="595419" cy="259045"/>
    <xdr:sp macro="" textlink="">
      <xdr:nvSpPr>
        <xdr:cNvPr id="221" name="テキスト ボックス 220">
          <a:extLst>
            <a:ext uri="{FF2B5EF4-FFF2-40B4-BE49-F238E27FC236}">
              <a16:creationId xmlns:a16="http://schemas.microsoft.com/office/drawing/2014/main" id="{39F3D983-4640-490B-9233-A30070DC1403}"/>
            </a:ext>
          </a:extLst>
        </xdr:cNvPr>
        <xdr:cNvSpPr txBox="1"/>
      </xdr:nvSpPr>
      <xdr:spPr>
        <a:xfrm>
          <a:off x="5418031" y="956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22" name="直線コネクタ 221">
          <a:extLst>
            <a:ext uri="{FF2B5EF4-FFF2-40B4-BE49-F238E27FC236}">
              <a16:creationId xmlns:a16="http://schemas.microsoft.com/office/drawing/2014/main" id="{A4DBA492-4637-4289-AF90-990193738193}"/>
            </a:ext>
          </a:extLst>
        </xdr:cNvPr>
        <xdr:cNvCxnSpPr/>
      </xdr:nvCxnSpPr>
      <xdr:spPr>
        <a:xfrm>
          <a:off x="5956300" y="9251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29227</xdr:rowOff>
    </xdr:from>
    <xdr:ext cx="595419" cy="259045"/>
    <xdr:sp macro="" textlink="">
      <xdr:nvSpPr>
        <xdr:cNvPr id="223" name="テキスト ボックス 222">
          <a:extLst>
            <a:ext uri="{FF2B5EF4-FFF2-40B4-BE49-F238E27FC236}">
              <a16:creationId xmlns:a16="http://schemas.microsoft.com/office/drawing/2014/main" id="{A58B75DE-A4AB-4B0E-B45E-DB89002A2467}"/>
            </a:ext>
          </a:extLst>
        </xdr:cNvPr>
        <xdr:cNvSpPr txBox="1"/>
      </xdr:nvSpPr>
      <xdr:spPr>
        <a:xfrm>
          <a:off x="5418031" y="91160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4" name="直線コネクタ 223">
          <a:extLst>
            <a:ext uri="{FF2B5EF4-FFF2-40B4-BE49-F238E27FC236}">
              <a16:creationId xmlns:a16="http://schemas.microsoft.com/office/drawing/2014/main" id="{16020756-0FF6-4750-AC18-7D233D16EF6C}"/>
            </a:ext>
          </a:extLst>
        </xdr:cNvPr>
        <xdr:cNvCxnSpPr/>
      </xdr:nvCxnSpPr>
      <xdr:spPr>
        <a:xfrm>
          <a:off x="5956300" y="8813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86377</xdr:rowOff>
    </xdr:from>
    <xdr:ext cx="595419" cy="259045"/>
    <xdr:sp macro="" textlink="">
      <xdr:nvSpPr>
        <xdr:cNvPr id="225" name="テキスト ボックス 224">
          <a:extLst>
            <a:ext uri="{FF2B5EF4-FFF2-40B4-BE49-F238E27FC236}">
              <a16:creationId xmlns:a16="http://schemas.microsoft.com/office/drawing/2014/main" id="{DF8B80F9-E054-46D7-8807-0588385ED8EA}"/>
            </a:ext>
          </a:extLst>
        </xdr:cNvPr>
        <xdr:cNvSpPr txBox="1"/>
      </xdr:nvSpPr>
      <xdr:spPr>
        <a:xfrm>
          <a:off x="5418031" y="86779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6" name="【橋りょう・トンネル】&#10;一人当たり有形固定資産（償却資産）額グラフ枠">
          <a:extLst>
            <a:ext uri="{FF2B5EF4-FFF2-40B4-BE49-F238E27FC236}">
              <a16:creationId xmlns:a16="http://schemas.microsoft.com/office/drawing/2014/main" id="{9BA607F8-C782-4ABE-A44A-28AF0B0E2A90}"/>
            </a:ext>
          </a:extLst>
        </xdr:cNvPr>
        <xdr:cNvSpPr/>
      </xdr:nvSpPr>
      <xdr:spPr>
        <a:xfrm>
          <a:off x="595630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59850</xdr:rowOff>
    </xdr:from>
    <xdr:to>
      <xdr:col>54</xdr:col>
      <xdr:colOff>189865</xdr:colOff>
      <xdr:row>63</xdr:row>
      <xdr:rowOff>154954</xdr:rowOff>
    </xdr:to>
    <xdr:cxnSp macro="">
      <xdr:nvCxnSpPr>
        <xdr:cNvPr id="227" name="直線コネクタ 226">
          <a:extLst>
            <a:ext uri="{FF2B5EF4-FFF2-40B4-BE49-F238E27FC236}">
              <a16:creationId xmlns:a16="http://schemas.microsoft.com/office/drawing/2014/main" id="{55EB5D26-76E7-47CA-862B-586ADB023632}"/>
            </a:ext>
          </a:extLst>
        </xdr:cNvPr>
        <xdr:cNvCxnSpPr/>
      </xdr:nvCxnSpPr>
      <xdr:spPr>
        <a:xfrm flipV="1">
          <a:off x="9429115" y="9311800"/>
          <a:ext cx="0" cy="12508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158781</xdr:rowOff>
    </xdr:from>
    <xdr:ext cx="469744" cy="259045"/>
    <xdr:sp macro="" textlink="">
      <xdr:nvSpPr>
        <xdr:cNvPr id="228" name="【橋りょう・トンネル】&#10;一人当たり有形固定資産（償却資産）額最小値テキスト">
          <a:extLst>
            <a:ext uri="{FF2B5EF4-FFF2-40B4-BE49-F238E27FC236}">
              <a16:creationId xmlns:a16="http://schemas.microsoft.com/office/drawing/2014/main" id="{374E380D-C904-42E5-955E-03E7EAB46082}"/>
            </a:ext>
          </a:extLst>
        </xdr:cNvPr>
        <xdr:cNvSpPr txBox="1"/>
      </xdr:nvSpPr>
      <xdr:spPr>
        <a:xfrm>
          <a:off x="9467850" y="105664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154954</xdr:rowOff>
    </xdr:from>
    <xdr:to>
      <xdr:col>55</xdr:col>
      <xdr:colOff>88900</xdr:colOff>
      <xdr:row>63</xdr:row>
      <xdr:rowOff>154954</xdr:rowOff>
    </xdr:to>
    <xdr:cxnSp macro="">
      <xdr:nvCxnSpPr>
        <xdr:cNvPr id="229" name="直線コネクタ 228">
          <a:extLst>
            <a:ext uri="{FF2B5EF4-FFF2-40B4-BE49-F238E27FC236}">
              <a16:creationId xmlns:a16="http://schemas.microsoft.com/office/drawing/2014/main" id="{7D7256DC-660A-467E-92EF-BE40443CBD77}"/>
            </a:ext>
          </a:extLst>
        </xdr:cNvPr>
        <xdr:cNvCxnSpPr/>
      </xdr:nvCxnSpPr>
      <xdr:spPr>
        <a:xfrm>
          <a:off x="9359900" y="1056260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6527</xdr:rowOff>
    </xdr:from>
    <xdr:ext cx="599010" cy="259045"/>
    <xdr:sp macro="" textlink="">
      <xdr:nvSpPr>
        <xdr:cNvPr id="230" name="【橋りょう・トンネル】&#10;一人当たり有形固定資産（償却資産）額最大値テキスト">
          <a:extLst>
            <a:ext uri="{FF2B5EF4-FFF2-40B4-BE49-F238E27FC236}">
              <a16:creationId xmlns:a16="http://schemas.microsoft.com/office/drawing/2014/main" id="{20FB9FDF-67E1-43D0-8733-461CCFA4DAE3}"/>
            </a:ext>
          </a:extLst>
        </xdr:cNvPr>
        <xdr:cNvSpPr txBox="1"/>
      </xdr:nvSpPr>
      <xdr:spPr>
        <a:xfrm>
          <a:off x="9467850" y="90933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573,819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59850</xdr:rowOff>
    </xdr:from>
    <xdr:to>
      <xdr:col>55</xdr:col>
      <xdr:colOff>88900</xdr:colOff>
      <xdr:row>56</xdr:row>
      <xdr:rowOff>59850</xdr:rowOff>
    </xdr:to>
    <xdr:cxnSp macro="">
      <xdr:nvCxnSpPr>
        <xdr:cNvPr id="231" name="直線コネクタ 230">
          <a:extLst>
            <a:ext uri="{FF2B5EF4-FFF2-40B4-BE49-F238E27FC236}">
              <a16:creationId xmlns:a16="http://schemas.microsoft.com/office/drawing/2014/main" id="{560A9C73-C01D-48AA-9883-13292C74CEF5}"/>
            </a:ext>
          </a:extLst>
        </xdr:cNvPr>
        <xdr:cNvCxnSpPr/>
      </xdr:nvCxnSpPr>
      <xdr:spPr>
        <a:xfrm>
          <a:off x="9359900" y="93118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151769</xdr:rowOff>
    </xdr:from>
    <xdr:ext cx="599010" cy="259045"/>
    <xdr:sp macro="" textlink="">
      <xdr:nvSpPr>
        <xdr:cNvPr id="232" name="【橋りょう・トンネル】&#10;一人当たり有形固定資産（償却資産）額平均値テキスト">
          <a:extLst>
            <a:ext uri="{FF2B5EF4-FFF2-40B4-BE49-F238E27FC236}">
              <a16:creationId xmlns:a16="http://schemas.microsoft.com/office/drawing/2014/main" id="{EE997BBF-702A-42DF-9C4F-B84DB8E717BA}"/>
            </a:ext>
          </a:extLst>
        </xdr:cNvPr>
        <xdr:cNvSpPr txBox="1"/>
      </xdr:nvSpPr>
      <xdr:spPr>
        <a:xfrm>
          <a:off x="9467850" y="1006411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201,950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1892</xdr:rowOff>
    </xdr:from>
    <xdr:to>
      <xdr:col>55</xdr:col>
      <xdr:colOff>50800</xdr:colOff>
      <xdr:row>61</xdr:row>
      <xdr:rowOff>103492</xdr:rowOff>
    </xdr:to>
    <xdr:sp macro="" textlink="">
      <xdr:nvSpPr>
        <xdr:cNvPr id="233" name="フローチャート: 判断 232">
          <a:extLst>
            <a:ext uri="{FF2B5EF4-FFF2-40B4-BE49-F238E27FC236}">
              <a16:creationId xmlns:a16="http://schemas.microsoft.com/office/drawing/2014/main" id="{75C5A572-673B-4EFC-893B-A50FE5161889}"/>
            </a:ext>
          </a:extLst>
        </xdr:cNvPr>
        <xdr:cNvSpPr/>
      </xdr:nvSpPr>
      <xdr:spPr>
        <a:xfrm>
          <a:off x="9398000" y="10079342"/>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4032</xdr:rowOff>
    </xdr:from>
    <xdr:to>
      <xdr:col>50</xdr:col>
      <xdr:colOff>165100</xdr:colOff>
      <xdr:row>61</xdr:row>
      <xdr:rowOff>105632</xdr:rowOff>
    </xdr:to>
    <xdr:sp macro="" textlink="">
      <xdr:nvSpPr>
        <xdr:cNvPr id="234" name="フローチャート: 判断 233">
          <a:extLst>
            <a:ext uri="{FF2B5EF4-FFF2-40B4-BE49-F238E27FC236}">
              <a16:creationId xmlns:a16="http://schemas.microsoft.com/office/drawing/2014/main" id="{423A2616-D872-4D04-8F8C-833C27EFF64A}"/>
            </a:ext>
          </a:extLst>
        </xdr:cNvPr>
        <xdr:cNvSpPr/>
      </xdr:nvSpPr>
      <xdr:spPr>
        <a:xfrm>
          <a:off x="8636000" y="10081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1574</xdr:rowOff>
    </xdr:from>
    <xdr:to>
      <xdr:col>46</xdr:col>
      <xdr:colOff>38100</xdr:colOff>
      <xdr:row>61</xdr:row>
      <xdr:rowOff>103174</xdr:rowOff>
    </xdr:to>
    <xdr:sp macro="" textlink="">
      <xdr:nvSpPr>
        <xdr:cNvPr id="235" name="フローチャート: 判断 234">
          <a:extLst>
            <a:ext uri="{FF2B5EF4-FFF2-40B4-BE49-F238E27FC236}">
              <a16:creationId xmlns:a16="http://schemas.microsoft.com/office/drawing/2014/main" id="{56DD02B5-D24F-4506-BF4D-E0295F6BC1A5}"/>
            </a:ext>
          </a:extLst>
        </xdr:cNvPr>
        <xdr:cNvSpPr/>
      </xdr:nvSpPr>
      <xdr:spPr>
        <a:xfrm>
          <a:off x="7842250" y="1007902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17206</xdr:rowOff>
    </xdr:from>
    <xdr:to>
      <xdr:col>41</xdr:col>
      <xdr:colOff>101600</xdr:colOff>
      <xdr:row>61</xdr:row>
      <xdr:rowOff>118806</xdr:rowOff>
    </xdr:to>
    <xdr:sp macro="" textlink="">
      <xdr:nvSpPr>
        <xdr:cNvPr id="236" name="フローチャート: 判断 235">
          <a:extLst>
            <a:ext uri="{FF2B5EF4-FFF2-40B4-BE49-F238E27FC236}">
              <a16:creationId xmlns:a16="http://schemas.microsoft.com/office/drawing/2014/main" id="{94139C6E-486C-4B0C-BDB4-68703470016C}"/>
            </a:ext>
          </a:extLst>
        </xdr:cNvPr>
        <xdr:cNvSpPr/>
      </xdr:nvSpPr>
      <xdr:spPr>
        <a:xfrm>
          <a:off x="7029450" y="10094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36333</xdr:rowOff>
    </xdr:from>
    <xdr:to>
      <xdr:col>36</xdr:col>
      <xdr:colOff>165100</xdr:colOff>
      <xdr:row>61</xdr:row>
      <xdr:rowOff>137933</xdr:rowOff>
    </xdr:to>
    <xdr:sp macro="" textlink="">
      <xdr:nvSpPr>
        <xdr:cNvPr id="237" name="フローチャート: 判断 236">
          <a:extLst>
            <a:ext uri="{FF2B5EF4-FFF2-40B4-BE49-F238E27FC236}">
              <a16:creationId xmlns:a16="http://schemas.microsoft.com/office/drawing/2014/main" id="{C5782CE1-F751-4B00-AD3E-A1E3CF690268}"/>
            </a:ext>
          </a:extLst>
        </xdr:cNvPr>
        <xdr:cNvSpPr/>
      </xdr:nvSpPr>
      <xdr:spPr>
        <a:xfrm>
          <a:off x="6235700" y="10113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8" name="テキスト ボックス 237">
          <a:extLst>
            <a:ext uri="{FF2B5EF4-FFF2-40B4-BE49-F238E27FC236}">
              <a16:creationId xmlns:a16="http://schemas.microsoft.com/office/drawing/2014/main" id="{A04137E8-8E96-4DE0-9B6E-F29388BB35E2}"/>
            </a:ext>
          </a:extLst>
        </xdr:cNvPr>
        <xdr:cNvSpPr txBox="1"/>
      </xdr:nvSpPr>
      <xdr:spPr>
        <a:xfrm>
          <a:off x="92583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9" name="テキスト ボックス 238">
          <a:extLst>
            <a:ext uri="{FF2B5EF4-FFF2-40B4-BE49-F238E27FC236}">
              <a16:creationId xmlns:a16="http://schemas.microsoft.com/office/drawing/2014/main" id="{9E55F8CC-3058-4461-A692-74A6B98A36AD}"/>
            </a:ext>
          </a:extLst>
        </xdr:cNvPr>
        <xdr:cNvSpPr txBox="1"/>
      </xdr:nvSpPr>
      <xdr:spPr>
        <a:xfrm>
          <a:off x="8515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0" name="テキスト ボックス 239">
          <a:extLst>
            <a:ext uri="{FF2B5EF4-FFF2-40B4-BE49-F238E27FC236}">
              <a16:creationId xmlns:a16="http://schemas.microsoft.com/office/drawing/2014/main" id="{22939AF5-F373-4315-8CEB-13F797E34520}"/>
            </a:ext>
          </a:extLst>
        </xdr:cNvPr>
        <xdr:cNvSpPr txBox="1"/>
      </xdr:nvSpPr>
      <xdr:spPr>
        <a:xfrm>
          <a:off x="7715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1" name="テキスト ボックス 240">
          <a:extLst>
            <a:ext uri="{FF2B5EF4-FFF2-40B4-BE49-F238E27FC236}">
              <a16:creationId xmlns:a16="http://schemas.microsoft.com/office/drawing/2014/main" id="{CFFF5DA5-580B-4F38-8733-74C84A7035AE}"/>
            </a:ext>
          </a:extLst>
        </xdr:cNvPr>
        <xdr:cNvSpPr txBox="1"/>
      </xdr:nvSpPr>
      <xdr:spPr>
        <a:xfrm>
          <a:off x="690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2" name="テキスト ボックス 241">
          <a:extLst>
            <a:ext uri="{FF2B5EF4-FFF2-40B4-BE49-F238E27FC236}">
              <a16:creationId xmlns:a16="http://schemas.microsoft.com/office/drawing/2014/main" id="{0BF87451-9F7A-4D82-BB0A-6886057888F9}"/>
            </a:ext>
          </a:extLst>
        </xdr:cNvPr>
        <xdr:cNvSpPr txBox="1"/>
      </xdr:nvSpPr>
      <xdr:spPr>
        <a:xfrm>
          <a:off x="6115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59</xdr:row>
      <xdr:rowOff>117038</xdr:rowOff>
    </xdr:from>
    <xdr:to>
      <xdr:col>55</xdr:col>
      <xdr:colOff>50800</xdr:colOff>
      <xdr:row>60</xdr:row>
      <xdr:rowOff>47188</xdr:rowOff>
    </xdr:to>
    <xdr:sp macro="" textlink="">
      <xdr:nvSpPr>
        <xdr:cNvPr id="243" name="楕円 242">
          <a:extLst>
            <a:ext uri="{FF2B5EF4-FFF2-40B4-BE49-F238E27FC236}">
              <a16:creationId xmlns:a16="http://schemas.microsoft.com/office/drawing/2014/main" id="{004AA9E8-1306-4B3C-B6D1-A8F24CD62A52}"/>
            </a:ext>
          </a:extLst>
        </xdr:cNvPr>
        <xdr:cNvSpPr/>
      </xdr:nvSpPr>
      <xdr:spPr>
        <a:xfrm>
          <a:off x="9398000" y="986428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58</xdr:row>
      <xdr:rowOff>139915</xdr:rowOff>
    </xdr:from>
    <xdr:ext cx="599010" cy="259045"/>
    <xdr:sp macro="" textlink="">
      <xdr:nvSpPr>
        <xdr:cNvPr id="244" name="【橋りょう・トンネル】&#10;一人当たり有形固定資産（償却資産）額該当値テキスト">
          <a:extLst>
            <a:ext uri="{FF2B5EF4-FFF2-40B4-BE49-F238E27FC236}">
              <a16:creationId xmlns:a16="http://schemas.microsoft.com/office/drawing/2014/main" id="{FA92FEA4-8095-4E3E-8E31-19450CD07786}"/>
            </a:ext>
          </a:extLst>
        </xdr:cNvPr>
        <xdr:cNvSpPr txBox="1"/>
      </xdr:nvSpPr>
      <xdr:spPr>
        <a:xfrm>
          <a:off x="9467850" y="97220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301,580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59</xdr:row>
      <xdr:rowOff>121784</xdr:rowOff>
    </xdr:from>
    <xdr:to>
      <xdr:col>50</xdr:col>
      <xdr:colOff>165100</xdr:colOff>
      <xdr:row>60</xdr:row>
      <xdr:rowOff>51934</xdr:rowOff>
    </xdr:to>
    <xdr:sp macro="" textlink="">
      <xdr:nvSpPr>
        <xdr:cNvPr id="245" name="楕円 244">
          <a:extLst>
            <a:ext uri="{FF2B5EF4-FFF2-40B4-BE49-F238E27FC236}">
              <a16:creationId xmlns:a16="http://schemas.microsoft.com/office/drawing/2014/main" id="{548EA23D-6A28-49E8-BF54-2E8137280C08}"/>
            </a:ext>
          </a:extLst>
        </xdr:cNvPr>
        <xdr:cNvSpPr/>
      </xdr:nvSpPr>
      <xdr:spPr>
        <a:xfrm>
          <a:off x="8636000" y="986903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59</xdr:row>
      <xdr:rowOff>167838</xdr:rowOff>
    </xdr:from>
    <xdr:to>
      <xdr:col>55</xdr:col>
      <xdr:colOff>0</xdr:colOff>
      <xdr:row>60</xdr:row>
      <xdr:rowOff>1134</xdr:rowOff>
    </xdr:to>
    <xdr:cxnSp macro="">
      <xdr:nvCxnSpPr>
        <xdr:cNvPr id="246" name="直線コネクタ 245">
          <a:extLst>
            <a:ext uri="{FF2B5EF4-FFF2-40B4-BE49-F238E27FC236}">
              <a16:creationId xmlns:a16="http://schemas.microsoft.com/office/drawing/2014/main" id="{59914489-353D-4D18-8DD5-6A159EE1E4A7}"/>
            </a:ext>
          </a:extLst>
        </xdr:cNvPr>
        <xdr:cNvCxnSpPr/>
      </xdr:nvCxnSpPr>
      <xdr:spPr>
        <a:xfrm flipV="1">
          <a:off x="8686800" y="9915088"/>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59</xdr:row>
      <xdr:rowOff>120414</xdr:rowOff>
    </xdr:from>
    <xdr:to>
      <xdr:col>46</xdr:col>
      <xdr:colOff>38100</xdr:colOff>
      <xdr:row>60</xdr:row>
      <xdr:rowOff>50564</xdr:rowOff>
    </xdr:to>
    <xdr:sp macro="" textlink="">
      <xdr:nvSpPr>
        <xdr:cNvPr id="247" name="楕円 246">
          <a:extLst>
            <a:ext uri="{FF2B5EF4-FFF2-40B4-BE49-F238E27FC236}">
              <a16:creationId xmlns:a16="http://schemas.microsoft.com/office/drawing/2014/main" id="{9EDFD447-813D-40C7-8EF0-85A0466B1ECB}"/>
            </a:ext>
          </a:extLst>
        </xdr:cNvPr>
        <xdr:cNvSpPr/>
      </xdr:nvSpPr>
      <xdr:spPr>
        <a:xfrm>
          <a:off x="7842250" y="986766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59</xdr:row>
      <xdr:rowOff>171214</xdr:rowOff>
    </xdr:from>
    <xdr:to>
      <xdr:col>50</xdr:col>
      <xdr:colOff>114300</xdr:colOff>
      <xdr:row>60</xdr:row>
      <xdr:rowOff>1134</xdr:rowOff>
    </xdr:to>
    <xdr:cxnSp macro="">
      <xdr:nvCxnSpPr>
        <xdr:cNvPr id="248" name="直線コネクタ 247">
          <a:extLst>
            <a:ext uri="{FF2B5EF4-FFF2-40B4-BE49-F238E27FC236}">
              <a16:creationId xmlns:a16="http://schemas.microsoft.com/office/drawing/2014/main" id="{4284158E-F452-47F2-AD0C-34EF130C2467}"/>
            </a:ext>
          </a:extLst>
        </xdr:cNvPr>
        <xdr:cNvCxnSpPr/>
      </xdr:nvCxnSpPr>
      <xdr:spPr>
        <a:xfrm>
          <a:off x="7886700" y="9912114"/>
          <a:ext cx="800100" cy="13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59</xdr:row>
      <xdr:rowOff>120862</xdr:rowOff>
    </xdr:from>
    <xdr:to>
      <xdr:col>41</xdr:col>
      <xdr:colOff>101600</xdr:colOff>
      <xdr:row>60</xdr:row>
      <xdr:rowOff>51012</xdr:rowOff>
    </xdr:to>
    <xdr:sp macro="" textlink="">
      <xdr:nvSpPr>
        <xdr:cNvPr id="249" name="楕円 248">
          <a:extLst>
            <a:ext uri="{FF2B5EF4-FFF2-40B4-BE49-F238E27FC236}">
              <a16:creationId xmlns:a16="http://schemas.microsoft.com/office/drawing/2014/main" id="{2503C9CB-6CD5-4ACD-B0EF-E141178DDD72}"/>
            </a:ext>
          </a:extLst>
        </xdr:cNvPr>
        <xdr:cNvSpPr/>
      </xdr:nvSpPr>
      <xdr:spPr>
        <a:xfrm>
          <a:off x="7029450" y="986811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59</xdr:row>
      <xdr:rowOff>171214</xdr:rowOff>
    </xdr:from>
    <xdr:to>
      <xdr:col>45</xdr:col>
      <xdr:colOff>177800</xdr:colOff>
      <xdr:row>60</xdr:row>
      <xdr:rowOff>212</xdr:rowOff>
    </xdr:to>
    <xdr:cxnSp macro="">
      <xdr:nvCxnSpPr>
        <xdr:cNvPr id="250" name="直線コネクタ 249">
          <a:extLst>
            <a:ext uri="{FF2B5EF4-FFF2-40B4-BE49-F238E27FC236}">
              <a16:creationId xmlns:a16="http://schemas.microsoft.com/office/drawing/2014/main" id="{D6BBED2D-D369-4477-84C5-688178759458}"/>
            </a:ext>
          </a:extLst>
        </xdr:cNvPr>
        <xdr:cNvCxnSpPr/>
      </xdr:nvCxnSpPr>
      <xdr:spPr>
        <a:xfrm flipV="1">
          <a:off x="7080250" y="9912114"/>
          <a:ext cx="806450" cy="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59</xdr:row>
      <xdr:rowOff>122158</xdr:rowOff>
    </xdr:from>
    <xdr:to>
      <xdr:col>36</xdr:col>
      <xdr:colOff>165100</xdr:colOff>
      <xdr:row>60</xdr:row>
      <xdr:rowOff>52308</xdr:rowOff>
    </xdr:to>
    <xdr:sp macro="" textlink="">
      <xdr:nvSpPr>
        <xdr:cNvPr id="251" name="楕円 250">
          <a:extLst>
            <a:ext uri="{FF2B5EF4-FFF2-40B4-BE49-F238E27FC236}">
              <a16:creationId xmlns:a16="http://schemas.microsoft.com/office/drawing/2014/main" id="{4C835EAF-CD3C-4E09-80B7-F0AB0CD9C668}"/>
            </a:ext>
          </a:extLst>
        </xdr:cNvPr>
        <xdr:cNvSpPr/>
      </xdr:nvSpPr>
      <xdr:spPr>
        <a:xfrm>
          <a:off x="6235700" y="986940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60</xdr:row>
      <xdr:rowOff>212</xdr:rowOff>
    </xdr:from>
    <xdr:to>
      <xdr:col>41</xdr:col>
      <xdr:colOff>50800</xdr:colOff>
      <xdr:row>60</xdr:row>
      <xdr:rowOff>1508</xdr:rowOff>
    </xdr:to>
    <xdr:cxnSp macro="">
      <xdr:nvCxnSpPr>
        <xdr:cNvPr id="252" name="直線コネクタ 251">
          <a:extLst>
            <a:ext uri="{FF2B5EF4-FFF2-40B4-BE49-F238E27FC236}">
              <a16:creationId xmlns:a16="http://schemas.microsoft.com/office/drawing/2014/main" id="{259A7642-3F7E-42F8-9326-239B5A02EF29}"/>
            </a:ext>
          </a:extLst>
        </xdr:cNvPr>
        <xdr:cNvCxnSpPr/>
      </xdr:nvCxnSpPr>
      <xdr:spPr>
        <a:xfrm flipV="1">
          <a:off x="6286500" y="9912562"/>
          <a:ext cx="793750" cy="1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61</xdr:row>
      <xdr:rowOff>96759</xdr:rowOff>
    </xdr:from>
    <xdr:ext cx="599010" cy="259045"/>
    <xdr:sp macro="" textlink="">
      <xdr:nvSpPr>
        <xdr:cNvPr id="253" name="n_1aveValue【橋りょう・トンネル】&#10;一人当たり有形固定資産（償却資産）額">
          <a:extLst>
            <a:ext uri="{FF2B5EF4-FFF2-40B4-BE49-F238E27FC236}">
              <a16:creationId xmlns:a16="http://schemas.microsoft.com/office/drawing/2014/main" id="{EB839F4A-8C05-43F4-8D68-310736CAE3A8}"/>
            </a:ext>
          </a:extLst>
        </xdr:cNvPr>
        <xdr:cNvSpPr txBox="1"/>
      </xdr:nvSpPr>
      <xdr:spPr>
        <a:xfrm>
          <a:off x="8399995" y="101742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61</xdr:row>
      <xdr:rowOff>94301</xdr:rowOff>
    </xdr:from>
    <xdr:ext cx="599010" cy="259045"/>
    <xdr:sp macro="" textlink="">
      <xdr:nvSpPr>
        <xdr:cNvPr id="254" name="n_2aveValue【橋りょう・トンネル】&#10;一人当たり有形固定資産（償却資産）額">
          <a:extLst>
            <a:ext uri="{FF2B5EF4-FFF2-40B4-BE49-F238E27FC236}">
              <a16:creationId xmlns:a16="http://schemas.microsoft.com/office/drawing/2014/main" id="{78AD1B51-5749-4999-86AB-2534980BF1CE}"/>
            </a:ext>
          </a:extLst>
        </xdr:cNvPr>
        <xdr:cNvSpPr txBox="1"/>
      </xdr:nvSpPr>
      <xdr:spPr>
        <a:xfrm>
          <a:off x="7612595" y="101717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61</xdr:row>
      <xdr:rowOff>109933</xdr:rowOff>
    </xdr:from>
    <xdr:ext cx="599010" cy="259045"/>
    <xdr:sp macro="" textlink="">
      <xdr:nvSpPr>
        <xdr:cNvPr id="255" name="n_3aveValue【橋りょう・トンネル】&#10;一人当たり有形固定資産（償却資産）額">
          <a:extLst>
            <a:ext uri="{FF2B5EF4-FFF2-40B4-BE49-F238E27FC236}">
              <a16:creationId xmlns:a16="http://schemas.microsoft.com/office/drawing/2014/main" id="{41D0115F-2923-448D-95F9-E7115A764804}"/>
            </a:ext>
          </a:extLst>
        </xdr:cNvPr>
        <xdr:cNvSpPr txBox="1"/>
      </xdr:nvSpPr>
      <xdr:spPr>
        <a:xfrm>
          <a:off x="6818845" y="101873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61</xdr:row>
      <xdr:rowOff>129060</xdr:rowOff>
    </xdr:from>
    <xdr:ext cx="599010" cy="259045"/>
    <xdr:sp macro="" textlink="">
      <xdr:nvSpPr>
        <xdr:cNvPr id="256" name="n_4aveValue【橋りょう・トンネル】&#10;一人当たり有形固定資産（償却資産）額">
          <a:extLst>
            <a:ext uri="{FF2B5EF4-FFF2-40B4-BE49-F238E27FC236}">
              <a16:creationId xmlns:a16="http://schemas.microsoft.com/office/drawing/2014/main" id="{82F06672-88A9-4938-9E8C-810A67A50410}"/>
            </a:ext>
          </a:extLst>
        </xdr:cNvPr>
        <xdr:cNvSpPr txBox="1"/>
      </xdr:nvSpPr>
      <xdr:spPr>
        <a:xfrm>
          <a:off x="6006045" y="102065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58</xdr:row>
      <xdr:rowOff>68461</xdr:rowOff>
    </xdr:from>
    <xdr:ext cx="599010" cy="259045"/>
    <xdr:sp macro="" textlink="">
      <xdr:nvSpPr>
        <xdr:cNvPr id="257" name="n_1mainValue【橋りょう・トンネル】&#10;一人当たり有形固定資産（償却資産）額">
          <a:extLst>
            <a:ext uri="{FF2B5EF4-FFF2-40B4-BE49-F238E27FC236}">
              <a16:creationId xmlns:a16="http://schemas.microsoft.com/office/drawing/2014/main" id="{4B3BCD2D-7E40-47D9-ACB1-076464C91DC7}"/>
            </a:ext>
          </a:extLst>
        </xdr:cNvPr>
        <xdr:cNvSpPr txBox="1"/>
      </xdr:nvSpPr>
      <xdr:spPr>
        <a:xfrm>
          <a:off x="8399995" y="96506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58</xdr:row>
      <xdr:rowOff>67091</xdr:rowOff>
    </xdr:from>
    <xdr:ext cx="599010" cy="259045"/>
    <xdr:sp macro="" textlink="">
      <xdr:nvSpPr>
        <xdr:cNvPr id="258" name="n_2mainValue【橋りょう・トンネル】&#10;一人当たり有形固定資産（償却資産）額">
          <a:extLst>
            <a:ext uri="{FF2B5EF4-FFF2-40B4-BE49-F238E27FC236}">
              <a16:creationId xmlns:a16="http://schemas.microsoft.com/office/drawing/2014/main" id="{034BFF00-64FE-41E9-8E8F-B2A524095BEC}"/>
            </a:ext>
          </a:extLst>
        </xdr:cNvPr>
        <xdr:cNvSpPr txBox="1"/>
      </xdr:nvSpPr>
      <xdr:spPr>
        <a:xfrm>
          <a:off x="7612595" y="96492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58</xdr:row>
      <xdr:rowOff>67539</xdr:rowOff>
    </xdr:from>
    <xdr:ext cx="599010" cy="259045"/>
    <xdr:sp macro="" textlink="">
      <xdr:nvSpPr>
        <xdr:cNvPr id="259" name="n_3mainValue【橋りょう・トンネル】&#10;一人当たり有形固定資産（償却資産）額">
          <a:extLst>
            <a:ext uri="{FF2B5EF4-FFF2-40B4-BE49-F238E27FC236}">
              <a16:creationId xmlns:a16="http://schemas.microsoft.com/office/drawing/2014/main" id="{9C672A15-7DB0-4D43-9305-D06B069014CA}"/>
            </a:ext>
          </a:extLst>
        </xdr:cNvPr>
        <xdr:cNvSpPr txBox="1"/>
      </xdr:nvSpPr>
      <xdr:spPr>
        <a:xfrm>
          <a:off x="6818845" y="96496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58</xdr:row>
      <xdr:rowOff>68835</xdr:rowOff>
    </xdr:from>
    <xdr:ext cx="599010" cy="259045"/>
    <xdr:sp macro="" textlink="">
      <xdr:nvSpPr>
        <xdr:cNvPr id="260" name="n_4mainValue【橋りょう・トンネル】&#10;一人当たり有形固定資産（償却資産）額">
          <a:extLst>
            <a:ext uri="{FF2B5EF4-FFF2-40B4-BE49-F238E27FC236}">
              <a16:creationId xmlns:a16="http://schemas.microsoft.com/office/drawing/2014/main" id="{9BF23BCE-6B9A-4BAE-83F8-E1EFD8A6B74E}"/>
            </a:ext>
          </a:extLst>
        </xdr:cNvPr>
        <xdr:cNvSpPr txBox="1"/>
      </xdr:nvSpPr>
      <xdr:spPr>
        <a:xfrm>
          <a:off x="6006045" y="96509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1" name="正方形/長方形 260">
          <a:extLst>
            <a:ext uri="{FF2B5EF4-FFF2-40B4-BE49-F238E27FC236}">
              <a16:creationId xmlns:a16="http://schemas.microsoft.com/office/drawing/2014/main" id="{E2247D71-23E0-41FC-98ED-4705F72509ED}"/>
            </a:ext>
          </a:extLst>
        </xdr:cNvPr>
        <xdr:cNvSpPr/>
      </xdr:nvSpPr>
      <xdr:spPr>
        <a:xfrm>
          <a:off x="6858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2" name="正方形/長方形 261">
          <a:extLst>
            <a:ext uri="{FF2B5EF4-FFF2-40B4-BE49-F238E27FC236}">
              <a16:creationId xmlns:a16="http://schemas.microsoft.com/office/drawing/2014/main" id="{E992E955-BF6A-4CAE-BC8E-CA8C4B3D84BF}"/>
            </a:ext>
          </a:extLst>
        </xdr:cNvPr>
        <xdr:cNvSpPr/>
      </xdr:nvSpPr>
      <xdr:spPr>
        <a:xfrm>
          <a:off x="8128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3" name="正方形/長方形 262">
          <a:extLst>
            <a:ext uri="{FF2B5EF4-FFF2-40B4-BE49-F238E27FC236}">
              <a16:creationId xmlns:a16="http://schemas.microsoft.com/office/drawing/2014/main" id="{F07FFADB-84F4-4B31-9FA4-EB1BFF9C7A5C}"/>
            </a:ext>
          </a:extLst>
        </xdr:cNvPr>
        <xdr:cNvSpPr/>
      </xdr:nvSpPr>
      <xdr:spPr>
        <a:xfrm>
          <a:off x="8128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4" name="正方形/長方形 263">
          <a:extLst>
            <a:ext uri="{FF2B5EF4-FFF2-40B4-BE49-F238E27FC236}">
              <a16:creationId xmlns:a16="http://schemas.microsoft.com/office/drawing/2014/main" id="{0F7B88D7-F2F2-46A9-9C81-5B356887931F}"/>
            </a:ext>
          </a:extLst>
        </xdr:cNvPr>
        <xdr:cNvSpPr/>
      </xdr:nvSpPr>
      <xdr:spPr>
        <a:xfrm>
          <a:off x="17145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5" name="正方形/長方形 264">
          <a:extLst>
            <a:ext uri="{FF2B5EF4-FFF2-40B4-BE49-F238E27FC236}">
              <a16:creationId xmlns:a16="http://schemas.microsoft.com/office/drawing/2014/main" id="{201D25E9-7C17-4E4E-9930-A358984F150F}"/>
            </a:ext>
          </a:extLst>
        </xdr:cNvPr>
        <xdr:cNvSpPr/>
      </xdr:nvSpPr>
      <xdr:spPr>
        <a:xfrm>
          <a:off x="17145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6" name="正方形/長方形 265">
          <a:extLst>
            <a:ext uri="{FF2B5EF4-FFF2-40B4-BE49-F238E27FC236}">
              <a16:creationId xmlns:a16="http://schemas.microsoft.com/office/drawing/2014/main" id="{840FF3E8-FB68-4CD0-B87C-DA058BD780DE}"/>
            </a:ext>
          </a:extLst>
        </xdr:cNvPr>
        <xdr:cNvSpPr/>
      </xdr:nvSpPr>
      <xdr:spPr>
        <a:xfrm>
          <a:off x="2743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7" name="正方形/長方形 266">
          <a:extLst>
            <a:ext uri="{FF2B5EF4-FFF2-40B4-BE49-F238E27FC236}">
              <a16:creationId xmlns:a16="http://schemas.microsoft.com/office/drawing/2014/main" id="{69F23450-4C0A-4CB8-B9EC-C638078177C4}"/>
            </a:ext>
          </a:extLst>
        </xdr:cNvPr>
        <xdr:cNvSpPr/>
      </xdr:nvSpPr>
      <xdr:spPr>
        <a:xfrm>
          <a:off x="2743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8" name="正方形/長方形 267">
          <a:extLst>
            <a:ext uri="{FF2B5EF4-FFF2-40B4-BE49-F238E27FC236}">
              <a16:creationId xmlns:a16="http://schemas.microsoft.com/office/drawing/2014/main" id="{01BDF1A2-4D7E-47EE-9C12-E20808C72351}"/>
            </a:ext>
          </a:extLst>
        </xdr:cNvPr>
        <xdr:cNvSpPr/>
      </xdr:nvSpPr>
      <xdr:spPr>
        <a:xfrm>
          <a:off x="6858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69" name="テキスト ボックス 268">
          <a:extLst>
            <a:ext uri="{FF2B5EF4-FFF2-40B4-BE49-F238E27FC236}">
              <a16:creationId xmlns:a16="http://schemas.microsoft.com/office/drawing/2014/main" id="{0CE51C19-7369-49C1-B665-E8E8C1FB120C}"/>
            </a:ext>
          </a:extLst>
        </xdr:cNvPr>
        <xdr:cNvSpPr txBox="1"/>
      </xdr:nvSpPr>
      <xdr:spPr>
        <a:xfrm>
          <a:off x="6667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0" name="直線コネクタ 269">
          <a:extLst>
            <a:ext uri="{FF2B5EF4-FFF2-40B4-BE49-F238E27FC236}">
              <a16:creationId xmlns:a16="http://schemas.microsoft.com/office/drawing/2014/main" id="{9044E9B0-A0E7-4644-96D0-7F4E4755656B}"/>
            </a:ext>
          </a:extLst>
        </xdr:cNvPr>
        <xdr:cNvCxnSpPr/>
      </xdr:nvCxnSpPr>
      <xdr:spPr>
        <a:xfrm>
          <a:off x="6858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1" name="テキスト ボックス 270">
          <a:extLst>
            <a:ext uri="{FF2B5EF4-FFF2-40B4-BE49-F238E27FC236}">
              <a16:creationId xmlns:a16="http://schemas.microsoft.com/office/drawing/2014/main" id="{DCCC73A7-DC7C-4BB9-A579-64DF53A9616E}"/>
            </a:ext>
          </a:extLst>
        </xdr:cNvPr>
        <xdr:cNvSpPr txBox="1"/>
      </xdr:nvSpPr>
      <xdr:spPr>
        <a:xfrm>
          <a:off x="27577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2" name="直線コネクタ 271">
          <a:extLst>
            <a:ext uri="{FF2B5EF4-FFF2-40B4-BE49-F238E27FC236}">
              <a16:creationId xmlns:a16="http://schemas.microsoft.com/office/drawing/2014/main" id="{F079BE0F-FA47-4D85-B8DC-7BC381E019D0}"/>
            </a:ext>
          </a:extLst>
        </xdr:cNvPr>
        <xdr:cNvCxnSpPr/>
      </xdr:nvCxnSpPr>
      <xdr:spPr>
        <a:xfrm>
          <a:off x="685800" y="143673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73" name="テキスト ボックス 272">
          <a:extLst>
            <a:ext uri="{FF2B5EF4-FFF2-40B4-BE49-F238E27FC236}">
              <a16:creationId xmlns:a16="http://schemas.microsoft.com/office/drawing/2014/main" id="{F1241014-AA45-4692-8474-A7A73C0B4200}"/>
            </a:ext>
          </a:extLst>
        </xdr:cNvPr>
        <xdr:cNvSpPr txBox="1"/>
      </xdr:nvSpPr>
      <xdr:spPr>
        <a:xfrm>
          <a:off x="275771" y="14231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4" name="直線コネクタ 273">
          <a:extLst>
            <a:ext uri="{FF2B5EF4-FFF2-40B4-BE49-F238E27FC236}">
              <a16:creationId xmlns:a16="http://schemas.microsoft.com/office/drawing/2014/main" id="{9C7BE650-C053-4D33-9184-82D00DDD9312}"/>
            </a:ext>
          </a:extLst>
        </xdr:cNvPr>
        <xdr:cNvCxnSpPr/>
      </xdr:nvCxnSpPr>
      <xdr:spPr>
        <a:xfrm>
          <a:off x="685800" y="140534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75" name="テキスト ボックス 274">
          <a:extLst>
            <a:ext uri="{FF2B5EF4-FFF2-40B4-BE49-F238E27FC236}">
              <a16:creationId xmlns:a16="http://schemas.microsoft.com/office/drawing/2014/main" id="{BB1F2EFA-2BB5-4DFB-AF39-887ECA42CA24}"/>
            </a:ext>
          </a:extLst>
        </xdr:cNvPr>
        <xdr:cNvSpPr txBox="1"/>
      </xdr:nvSpPr>
      <xdr:spPr>
        <a:xfrm>
          <a:off x="339891" y="139175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76" name="直線コネクタ 275">
          <a:extLst>
            <a:ext uri="{FF2B5EF4-FFF2-40B4-BE49-F238E27FC236}">
              <a16:creationId xmlns:a16="http://schemas.microsoft.com/office/drawing/2014/main" id="{8800EEE0-07FD-435F-BD3C-FFB5D2A68F4D}"/>
            </a:ext>
          </a:extLst>
        </xdr:cNvPr>
        <xdr:cNvCxnSpPr/>
      </xdr:nvCxnSpPr>
      <xdr:spPr>
        <a:xfrm>
          <a:off x="685800" y="1373958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77" name="テキスト ボックス 276">
          <a:extLst>
            <a:ext uri="{FF2B5EF4-FFF2-40B4-BE49-F238E27FC236}">
              <a16:creationId xmlns:a16="http://schemas.microsoft.com/office/drawing/2014/main" id="{A5D0A366-5836-47DC-9D9C-691A63F2EE9E}"/>
            </a:ext>
          </a:extLst>
        </xdr:cNvPr>
        <xdr:cNvSpPr txBox="1"/>
      </xdr:nvSpPr>
      <xdr:spPr>
        <a:xfrm>
          <a:off x="339891" y="1360371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78" name="直線コネクタ 277">
          <a:extLst>
            <a:ext uri="{FF2B5EF4-FFF2-40B4-BE49-F238E27FC236}">
              <a16:creationId xmlns:a16="http://schemas.microsoft.com/office/drawing/2014/main" id="{5F40A8DA-F33B-4445-B120-0BD08F14B778}"/>
            </a:ext>
          </a:extLst>
        </xdr:cNvPr>
        <xdr:cNvCxnSpPr/>
      </xdr:nvCxnSpPr>
      <xdr:spPr>
        <a:xfrm>
          <a:off x="685800" y="1342571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79" name="テキスト ボックス 278">
          <a:extLst>
            <a:ext uri="{FF2B5EF4-FFF2-40B4-BE49-F238E27FC236}">
              <a16:creationId xmlns:a16="http://schemas.microsoft.com/office/drawing/2014/main" id="{593E4561-DD7B-4C78-9074-A125B71A0D6D}"/>
            </a:ext>
          </a:extLst>
        </xdr:cNvPr>
        <xdr:cNvSpPr txBox="1"/>
      </xdr:nvSpPr>
      <xdr:spPr>
        <a:xfrm>
          <a:off x="339891" y="132898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80" name="直線コネクタ 279">
          <a:extLst>
            <a:ext uri="{FF2B5EF4-FFF2-40B4-BE49-F238E27FC236}">
              <a16:creationId xmlns:a16="http://schemas.microsoft.com/office/drawing/2014/main" id="{CBB3C16C-D6E0-44F5-BD21-38AB55DDCFFE}"/>
            </a:ext>
          </a:extLst>
        </xdr:cNvPr>
        <xdr:cNvCxnSpPr/>
      </xdr:nvCxnSpPr>
      <xdr:spPr>
        <a:xfrm>
          <a:off x="685800" y="131118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1" name="テキスト ボックス 280">
          <a:extLst>
            <a:ext uri="{FF2B5EF4-FFF2-40B4-BE49-F238E27FC236}">
              <a16:creationId xmlns:a16="http://schemas.microsoft.com/office/drawing/2014/main" id="{50C83D0C-BF5F-4288-84F0-6E6895491755}"/>
            </a:ext>
          </a:extLst>
        </xdr:cNvPr>
        <xdr:cNvSpPr txBox="1"/>
      </xdr:nvSpPr>
      <xdr:spPr>
        <a:xfrm>
          <a:off x="339891" y="129759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2" name="直線コネクタ 281">
          <a:extLst>
            <a:ext uri="{FF2B5EF4-FFF2-40B4-BE49-F238E27FC236}">
              <a16:creationId xmlns:a16="http://schemas.microsoft.com/office/drawing/2014/main" id="{17AD275B-8623-432D-977F-A0109F876A44}"/>
            </a:ext>
          </a:extLst>
        </xdr:cNvPr>
        <xdr:cNvCxnSpPr/>
      </xdr:nvCxnSpPr>
      <xdr:spPr>
        <a:xfrm>
          <a:off x="685800" y="127979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83" name="テキスト ボックス 282">
          <a:extLst>
            <a:ext uri="{FF2B5EF4-FFF2-40B4-BE49-F238E27FC236}">
              <a16:creationId xmlns:a16="http://schemas.microsoft.com/office/drawing/2014/main" id="{C0FF89DC-61A3-40E8-98E5-A9785BCB9E55}"/>
            </a:ext>
          </a:extLst>
        </xdr:cNvPr>
        <xdr:cNvSpPr txBox="1"/>
      </xdr:nvSpPr>
      <xdr:spPr>
        <a:xfrm>
          <a:off x="384961" y="1266209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4" name="直線コネクタ 283">
          <a:extLst>
            <a:ext uri="{FF2B5EF4-FFF2-40B4-BE49-F238E27FC236}">
              <a16:creationId xmlns:a16="http://schemas.microsoft.com/office/drawing/2014/main" id="{A5A5A6C5-4FA8-45CC-AC92-9F218A84BA59}"/>
            </a:ext>
          </a:extLst>
        </xdr:cNvPr>
        <xdr:cNvCxnSpPr/>
      </xdr:nvCxnSpPr>
      <xdr:spPr>
        <a:xfrm>
          <a:off x="6858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85" name="【公営住宅】&#10;有形固定資産減価償却率グラフ枠">
          <a:extLst>
            <a:ext uri="{FF2B5EF4-FFF2-40B4-BE49-F238E27FC236}">
              <a16:creationId xmlns:a16="http://schemas.microsoft.com/office/drawing/2014/main" id="{B234FEA3-E870-482D-B28B-FC8E2B34D008}"/>
            </a:ext>
          </a:extLst>
        </xdr:cNvPr>
        <xdr:cNvSpPr/>
      </xdr:nvSpPr>
      <xdr:spPr>
        <a:xfrm>
          <a:off x="6858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109945</xdr:rowOff>
    </xdr:from>
    <xdr:to>
      <xdr:col>24</xdr:col>
      <xdr:colOff>62865</xdr:colOff>
      <xdr:row>86</xdr:row>
      <xdr:rowOff>168729</xdr:rowOff>
    </xdr:to>
    <xdr:cxnSp macro="">
      <xdr:nvCxnSpPr>
        <xdr:cNvPr id="286" name="直線コネクタ 285">
          <a:extLst>
            <a:ext uri="{FF2B5EF4-FFF2-40B4-BE49-F238E27FC236}">
              <a16:creationId xmlns:a16="http://schemas.microsoft.com/office/drawing/2014/main" id="{D8CA8C9B-917D-4204-B03B-2180DCDACEE8}"/>
            </a:ext>
          </a:extLst>
        </xdr:cNvPr>
        <xdr:cNvCxnSpPr/>
      </xdr:nvCxnSpPr>
      <xdr:spPr>
        <a:xfrm flipV="1">
          <a:off x="4177665" y="12828995"/>
          <a:ext cx="0" cy="15383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287" name="【公営住宅】&#10;有形固定資産減価償却率最小値テキスト">
          <a:extLst>
            <a:ext uri="{FF2B5EF4-FFF2-40B4-BE49-F238E27FC236}">
              <a16:creationId xmlns:a16="http://schemas.microsoft.com/office/drawing/2014/main" id="{59B6EBAE-5970-408B-B480-53825EBFE160}"/>
            </a:ext>
          </a:extLst>
        </xdr:cNvPr>
        <xdr:cNvSpPr txBox="1"/>
      </xdr:nvSpPr>
      <xdr:spPr>
        <a:xfrm>
          <a:off x="4216400" y="14371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288" name="直線コネクタ 287">
          <a:extLst>
            <a:ext uri="{FF2B5EF4-FFF2-40B4-BE49-F238E27FC236}">
              <a16:creationId xmlns:a16="http://schemas.microsoft.com/office/drawing/2014/main" id="{115E6CD7-2646-497E-A5C7-E1B2C21A46AC}"/>
            </a:ext>
          </a:extLst>
        </xdr:cNvPr>
        <xdr:cNvCxnSpPr/>
      </xdr:nvCxnSpPr>
      <xdr:spPr>
        <a:xfrm>
          <a:off x="4108450" y="1436732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56622</xdr:rowOff>
    </xdr:from>
    <xdr:ext cx="340478" cy="259045"/>
    <xdr:sp macro="" textlink="">
      <xdr:nvSpPr>
        <xdr:cNvPr id="289" name="【公営住宅】&#10;有形固定資産減価償却率最大値テキスト">
          <a:extLst>
            <a:ext uri="{FF2B5EF4-FFF2-40B4-BE49-F238E27FC236}">
              <a16:creationId xmlns:a16="http://schemas.microsoft.com/office/drawing/2014/main" id="{5B773ABF-B13B-4E9E-9A67-80BB3C1CA380}"/>
            </a:ext>
          </a:extLst>
        </xdr:cNvPr>
        <xdr:cNvSpPr txBox="1"/>
      </xdr:nvSpPr>
      <xdr:spPr>
        <a:xfrm>
          <a:off x="4216400" y="1261057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109945</xdr:rowOff>
    </xdr:from>
    <xdr:to>
      <xdr:col>24</xdr:col>
      <xdr:colOff>152400</xdr:colOff>
      <xdr:row>77</xdr:row>
      <xdr:rowOff>109945</xdr:rowOff>
    </xdr:to>
    <xdr:cxnSp macro="">
      <xdr:nvCxnSpPr>
        <xdr:cNvPr id="290" name="直線コネクタ 289">
          <a:extLst>
            <a:ext uri="{FF2B5EF4-FFF2-40B4-BE49-F238E27FC236}">
              <a16:creationId xmlns:a16="http://schemas.microsoft.com/office/drawing/2014/main" id="{9573E2B5-7907-4B78-A0C8-18F543B32003}"/>
            </a:ext>
          </a:extLst>
        </xdr:cNvPr>
        <xdr:cNvCxnSpPr/>
      </xdr:nvCxnSpPr>
      <xdr:spPr>
        <a:xfrm>
          <a:off x="4108450" y="1282899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162033</xdr:rowOff>
    </xdr:from>
    <xdr:ext cx="405111" cy="259045"/>
    <xdr:sp macro="" textlink="">
      <xdr:nvSpPr>
        <xdr:cNvPr id="291" name="【公営住宅】&#10;有形固定資産減価償却率平均値テキスト">
          <a:extLst>
            <a:ext uri="{FF2B5EF4-FFF2-40B4-BE49-F238E27FC236}">
              <a16:creationId xmlns:a16="http://schemas.microsoft.com/office/drawing/2014/main" id="{FD0F1A8A-C1F6-4CFC-AC46-239D3C1B30CE}"/>
            </a:ext>
          </a:extLst>
        </xdr:cNvPr>
        <xdr:cNvSpPr txBox="1"/>
      </xdr:nvSpPr>
      <xdr:spPr>
        <a:xfrm>
          <a:off x="4216400" y="1370658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139156</xdr:rowOff>
    </xdr:from>
    <xdr:to>
      <xdr:col>24</xdr:col>
      <xdr:colOff>114300</xdr:colOff>
      <xdr:row>84</xdr:row>
      <xdr:rowOff>69306</xdr:rowOff>
    </xdr:to>
    <xdr:sp macro="" textlink="">
      <xdr:nvSpPr>
        <xdr:cNvPr id="292" name="フローチャート: 判断 291">
          <a:extLst>
            <a:ext uri="{FF2B5EF4-FFF2-40B4-BE49-F238E27FC236}">
              <a16:creationId xmlns:a16="http://schemas.microsoft.com/office/drawing/2014/main" id="{E806130C-AEE0-4769-BE1B-4A31AA64407B}"/>
            </a:ext>
          </a:extLst>
        </xdr:cNvPr>
        <xdr:cNvSpPr/>
      </xdr:nvSpPr>
      <xdr:spPr>
        <a:xfrm>
          <a:off x="4127500" y="1384880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83</xdr:row>
      <xdr:rowOff>121194</xdr:rowOff>
    </xdr:from>
    <xdr:to>
      <xdr:col>20</xdr:col>
      <xdr:colOff>38100</xdr:colOff>
      <xdr:row>84</xdr:row>
      <xdr:rowOff>51344</xdr:rowOff>
    </xdr:to>
    <xdr:sp macro="" textlink="">
      <xdr:nvSpPr>
        <xdr:cNvPr id="293" name="フローチャート: 判断 292">
          <a:extLst>
            <a:ext uri="{FF2B5EF4-FFF2-40B4-BE49-F238E27FC236}">
              <a16:creationId xmlns:a16="http://schemas.microsoft.com/office/drawing/2014/main" id="{3DBFB2FD-6C42-4B2B-A256-83ED5519924F}"/>
            </a:ext>
          </a:extLst>
        </xdr:cNvPr>
        <xdr:cNvSpPr/>
      </xdr:nvSpPr>
      <xdr:spPr>
        <a:xfrm>
          <a:off x="3384550" y="1383084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83</xdr:row>
      <xdr:rowOff>82006</xdr:rowOff>
    </xdr:from>
    <xdr:to>
      <xdr:col>15</xdr:col>
      <xdr:colOff>101600</xdr:colOff>
      <xdr:row>84</xdr:row>
      <xdr:rowOff>12156</xdr:rowOff>
    </xdr:to>
    <xdr:sp macro="" textlink="">
      <xdr:nvSpPr>
        <xdr:cNvPr id="294" name="フローチャート: 判断 293">
          <a:extLst>
            <a:ext uri="{FF2B5EF4-FFF2-40B4-BE49-F238E27FC236}">
              <a16:creationId xmlns:a16="http://schemas.microsoft.com/office/drawing/2014/main" id="{14D91AAB-917D-4210-AA5E-3E0D12430BBF}"/>
            </a:ext>
          </a:extLst>
        </xdr:cNvPr>
        <xdr:cNvSpPr/>
      </xdr:nvSpPr>
      <xdr:spPr>
        <a:xfrm>
          <a:off x="2571750" y="1379165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83</xdr:row>
      <xdr:rowOff>49349</xdr:rowOff>
    </xdr:from>
    <xdr:to>
      <xdr:col>10</xdr:col>
      <xdr:colOff>165100</xdr:colOff>
      <xdr:row>83</xdr:row>
      <xdr:rowOff>150949</xdr:rowOff>
    </xdr:to>
    <xdr:sp macro="" textlink="">
      <xdr:nvSpPr>
        <xdr:cNvPr id="295" name="フローチャート: 判断 294">
          <a:extLst>
            <a:ext uri="{FF2B5EF4-FFF2-40B4-BE49-F238E27FC236}">
              <a16:creationId xmlns:a16="http://schemas.microsoft.com/office/drawing/2014/main" id="{D931D2BF-0AC9-4FE4-A8A2-D77DB2C21A60}"/>
            </a:ext>
          </a:extLst>
        </xdr:cNvPr>
        <xdr:cNvSpPr/>
      </xdr:nvSpPr>
      <xdr:spPr>
        <a:xfrm>
          <a:off x="1778000" y="13758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83</xdr:row>
      <xdr:rowOff>42818</xdr:rowOff>
    </xdr:from>
    <xdr:to>
      <xdr:col>6</xdr:col>
      <xdr:colOff>38100</xdr:colOff>
      <xdr:row>83</xdr:row>
      <xdr:rowOff>144418</xdr:rowOff>
    </xdr:to>
    <xdr:sp macro="" textlink="">
      <xdr:nvSpPr>
        <xdr:cNvPr id="296" name="フローチャート: 判断 295">
          <a:extLst>
            <a:ext uri="{FF2B5EF4-FFF2-40B4-BE49-F238E27FC236}">
              <a16:creationId xmlns:a16="http://schemas.microsoft.com/office/drawing/2014/main" id="{41301115-F1C9-4EAC-9F32-3D9C2D16930C}"/>
            </a:ext>
          </a:extLst>
        </xdr:cNvPr>
        <xdr:cNvSpPr/>
      </xdr:nvSpPr>
      <xdr:spPr>
        <a:xfrm>
          <a:off x="984250" y="1375246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7" name="テキスト ボックス 296">
          <a:extLst>
            <a:ext uri="{FF2B5EF4-FFF2-40B4-BE49-F238E27FC236}">
              <a16:creationId xmlns:a16="http://schemas.microsoft.com/office/drawing/2014/main" id="{A5A44DCA-9199-47A2-8D17-7FD365A6BBD1}"/>
            </a:ext>
          </a:extLst>
        </xdr:cNvPr>
        <xdr:cNvSpPr txBox="1"/>
      </xdr:nvSpPr>
      <xdr:spPr>
        <a:xfrm>
          <a:off x="40068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8" name="テキスト ボックス 297">
          <a:extLst>
            <a:ext uri="{FF2B5EF4-FFF2-40B4-BE49-F238E27FC236}">
              <a16:creationId xmlns:a16="http://schemas.microsoft.com/office/drawing/2014/main" id="{4F420380-52B6-4343-9A50-DBFB6625FE31}"/>
            </a:ext>
          </a:extLst>
        </xdr:cNvPr>
        <xdr:cNvSpPr txBox="1"/>
      </xdr:nvSpPr>
      <xdr:spPr>
        <a:xfrm>
          <a:off x="32575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9" name="テキスト ボックス 298">
          <a:extLst>
            <a:ext uri="{FF2B5EF4-FFF2-40B4-BE49-F238E27FC236}">
              <a16:creationId xmlns:a16="http://schemas.microsoft.com/office/drawing/2014/main" id="{0C754FDB-F26B-472B-9524-402A2D9611ED}"/>
            </a:ext>
          </a:extLst>
        </xdr:cNvPr>
        <xdr:cNvSpPr txBox="1"/>
      </xdr:nvSpPr>
      <xdr:spPr>
        <a:xfrm>
          <a:off x="24511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0" name="テキスト ボックス 299">
          <a:extLst>
            <a:ext uri="{FF2B5EF4-FFF2-40B4-BE49-F238E27FC236}">
              <a16:creationId xmlns:a16="http://schemas.microsoft.com/office/drawing/2014/main" id="{2F718429-F1AC-4A61-B941-732C84D95A86}"/>
            </a:ext>
          </a:extLst>
        </xdr:cNvPr>
        <xdr:cNvSpPr txBox="1"/>
      </xdr:nvSpPr>
      <xdr:spPr>
        <a:xfrm>
          <a:off x="1657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id="{2FA070F8-096A-4B07-8519-F1ADC8A6F037}"/>
            </a:ext>
          </a:extLst>
        </xdr:cNvPr>
        <xdr:cNvSpPr txBox="1"/>
      </xdr:nvSpPr>
      <xdr:spPr>
        <a:xfrm>
          <a:off x="857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90170</xdr:rowOff>
    </xdr:from>
    <xdr:to>
      <xdr:col>24</xdr:col>
      <xdr:colOff>114300</xdr:colOff>
      <xdr:row>85</xdr:row>
      <xdr:rowOff>20320</xdr:rowOff>
    </xdr:to>
    <xdr:sp macro="" textlink="">
      <xdr:nvSpPr>
        <xdr:cNvPr id="302" name="楕円 301">
          <a:extLst>
            <a:ext uri="{FF2B5EF4-FFF2-40B4-BE49-F238E27FC236}">
              <a16:creationId xmlns:a16="http://schemas.microsoft.com/office/drawing/2014/main" id="{2DF14873-A6ED-496D-A381-4F208E60AE72}"/>
            </a:ext>
          </a:extLst>
        </xdr:cNvPr>
        <xdr:cNvSpPr/>
      </xdr:nvSpPr>
      <xdr:spPr>
        <a:xfrm>
          <a:off x="4127500" y="1396492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84</xdr:row>
      <xdr:rowOff>68597</xdr:rowOff>
    </xdr:from>
    <xdr:ext cx="405111" cy="259045"/>
    <xdr:sp macro="" textlink="">
      <xdr:nvSpPr>
        <xdr:cNvPr id="303" name="【公営住宅】&#10;有形固定資産減価償却率該当値テキスト">
          <a:extLst>
            <a:ext uri="{FF2B5EF4-FFF2-40B4-BE49-F238E27FC236}">
              <a16:creationId xmlns:a16="http://schemas.microsoft.com/office/drawing/2014/main" id="{56C02740-47D1-4634-B869-76C7A1D5B1A3}"/>
            </a:ext>
          </a:extLst>
        </xdr:cNvPr>
        <xdr:cNvSpPr txBox="1"/>
      </xdr:nvSpPr>
      <xdr:spPr>
        <a:xfrm>
          <a:off x="4216400" y="13943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84</xdr:row>
      <xdr:rowOff>72208</xdr:rowOff>
    </xdr:from>
    <xdr:to>
      <xdr:col>20</xdr:col>
      <xdr:colOff>38100</xdr:colOff>
      <xdr:row>85</xdr:row>
      <xdr:rowOff>2358</xdr:rowOff>
    </xdr:to>
    <xdr:sp macro="" textlink="">
      <xdr:nvSpPr>
        <xdr:cNvPr id="304" name="楕円 303">
          <a:extLst>
            <a:ext uri="{FF2B5EF4-FFF2-40B4-BE49-F238E27FC236}">
              <a16:creationId xmlns:a16="http://schemas.microsoft.com/office/drawing/2014/main" id="{BEC7821C-16E1-4FFF-8195-FE1FBC6019AB}"/>
            </a:ext>
          </a:extLst>
        </xdr:cNvPr>
        <xdr:cNvSpPr/>
      </xdr:nvSpPr>
      <xdr:spPr>
        <a:xfrm>
          <a:off x="3384550" y="1394695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84</xdr:row>
      <xdr:rowOff>123008</xdr:rowOff>
    </xdr:from>
    <xdr:to>
      <xdr:col>24</xdr:col>
      <xdr:colOff>63500</xdr:colOff>
      <xdr:row>84</xdr:row>
      <xdr:rowOff>140970</xdr:rowOff>
    </xdr:to>
    <xdr:cxnSp macro="">
      <xdr:nvCxnSpPr>
        <xdr:cNvPr id="305" name="直線コネクタ 304">
          <a:extLst>
            <a:ext uri="{FF2B5EF4-FFF2-40B4-BE49-F238E27FC236}">
              <a16:creationId xmlns:a16="http://schemas.microsoft.com/office/drawing/2014/main" id="{60E15200-9920-4F2E-8254-622A264575B3}"/>
            </a:ext>
          </a:extLst>
        </xdr:cNvPr>
        <xdr:cNvCxnSpPr/>
      </xdr:nvCxnSpPr>
      <xdr:spPr>
        <a:xfrm>
          <a:off x="3429000" y="13997758"/>
          <a:ext cx="749300" cy="17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84</xdr:row>
      <xdr:rowOff>57513</xdr:rowOff>
    </xdr:from>
    <xdr:to>
      <xdr:col>15</xdr:col>
      <xdr:colOff>101600</xdr:colOff>
      <xdr:row>84</xdr:row>
      <xdr:rowOff>159113</xdr:rowOff>
    </xdr:to>
    <xdr:sp macro="" textlink="">
      <xdr:nvSpPr>
        <xdr:cNvPr id="306" name="楕円 305">
          <a:extLst>
            <a:ext uri="{FF2B5EF4-FFF2-40B4-BE49-F238E27FC236}">
              <a16:creationId xmlns:a16="http://schemas.microsoft.com/office/drawing/2014/main" id="{92AD81D2-54AF-4182-90E2-88FA2882FF1B}"/>
            </a:ext>
          </a:extLst>
        </xdr:cNvPr>
        <xdr:cNvSpPr/>
      </xdr:nvSpPr>
      <xdr:spPr>
        <a:xfrm>
          <a:off x="2571750" y="13932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84</xdr:row>
      <xdr:rowOff>108313</xdr:rowOff>
    </xdr:from>
    <xdr:to>
      <xdr:col>19</xdr:col>
      <xdr:colOff>177800</xdr:colOff>
      <xdr:row>84</xdr:row>
      <xdr:rowOff>123008</xdr:rowOff>
    </xdr:to>
    <xdr:cxnSp macro="">
      <xdr:nvCxnSpPr>
        <xdr:cNvPr id="307" name="直線コネクタ 306">
          <a:extLst>
            <a:ext uri="{FF2B5EF4-FFF2-40B4-BE49-F238E27FC236}">
              <a16:creationId xmlns:a16="http://schemas.microsoft.com/office/drawing/2014/main" id="{4695CC63-8C7F-4AEE-9101-1B47AF975287}"/>
            </a:ext>
          </a:extLst>
        </xdr:cNvPr>
        <xdr:cNvCxnSpPr/>
      </xdr:nvCxnSpPr>
      <xdr:spPr>
        <a:xfrm>
          <a:off x="2622550" y="13983063"/>
          <a:ext cx="806450" cy="14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84</xdr:row>
      <xdr:rowOff>41184</xdr:rowOff>
    </xdr:from>
    <xdr:to>
      <xdr:col>10</xdr:col>
      <xdr:colOff>165100</xdr:colOff>
      <xdr:row>84</xdr:row>
      <xdr:rowOff>142784</xdr:rowOff>
    </xdr:to>
    <xdr:sp macro="" textlink="">
      <xdr:nvSpPr>
        <xdr:cNvPr id="308" name="楕円 307">
          <a:extLst>
            <a:ext uri="{FF2B5EF4-FFF2-40B4-BE49-F238E27FC236}">
              <a16:creationId xmlns:a16="http://schemas.microsoft.com/office/drawing/2014/main" id="{98866371-8F70-4AAB-94F0-BC13D49E18C8}"/>
            </a:ext>
          </a:extLst>
        </xdr:cNvPr>
        <xdr:cNvSpPr/>
      </xdr:nvSpPr>
      <xdr:spPr>
        <a:xfrm>
          <a:off x="1778000" y="13915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84</xdr:row>
      <xdr:rowOff>91984</xdr:rowOff>
    </xdr:from>
    <xdr:to>
      <xdr:col>15</xdr:col>
      <xdr:colOff>50800</xdr:colOff>
      <xdr:row>84</xdr:row>
      <xdr:rowOff>108313</xdr:rowOff>
    </xdr:to>
    <xdr:cxnSp macro="">
      <xdr:nvCxnSpPr>
        <xdr:cNvPr id="309" name="直線コネクタ 308">
          <a:extLst>
            <a:ext uri="{FF2B5EF4-FFF2-40B4-BE49-F238E27FC236}">
              <a16:creationId xmlns:a16="http://schemas.microsoft.com/office/drawing/2014/main" id="{A5A417E1-3B49-43CD-9E1E-C2D87CAF8F64}"/>
            </a:ext>
          </a:extLst>
        </xdr:cNvPr>
        <xdr:cNvCxnSpPr/>
      </xdr:nvCxnSpPr>
      <xdr:spPr>
        <a:xfrm>
          <a:off x="1828800" y="13966734"/>
          <a:ext cx="79375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84</xdr:row>
      <xdr:rowOff>16692</xdr:rowOff>
    </xdr:from>
    <xdr:to>
      <xdr:col>6</xdr:col>
      <xdr:colOff>38100</xdr:colOff>
      <xdr:row>84</xdr:row>
      <xdr:rowOff>118292</xdr:rowOff>
    </xdr:to>
    <xdr:sp macro="" textlink="">
      <xdr:nvSpPr>
        <xdr:cNvPr id="310" name="楕円 309">
          <a:extLst>
            <a:ext uri="{FF2B5EF4-FFF2-40B4-BE49-F238E27FC236}">
              <a16:creationId xmlns:a16="http://schemas.microsoft.com/office/drawing/2014/main" id="{79FFB65C-7002-4B0D-9F66-BDDC46EF86BA}"/>
            </a:ext>
          </a:extLst>
        </xdr:cNvPr>
        <xdr:cNvSpPr/>
      </xdr:nvSpPr>
      <xdr:spPr>
        <a:xfrm>
          <a:off x="984250" y="1389144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84</xdr:row>
      <xdr:rowOff>67492</xdr:rowOff>
    </xdr:from>
    <xdr:to>
      <xdr:col>10</xdr:col>
      <xdr:colOff>114300</xdr:colOff>
      <xdr:row>84</xdr:row>
      <xdr:rowOff>91984</xdr:rowOff>
    </xdr:to>
    <xdr:cxnSp macro="">
      <xdr:nvCxnSpPr>
        <xdr:cNvPr id="311" name="直線コネクタ 310">
          <a:extLst>
            <a:ext uri="{FF2B5EF4-FFF2-40B4-BE49-F238E27FC236}">
              <a16:creationId xmlns:a16="http://schemas.microsoft.com/office/drawing/2014/main" id="{931DEEF6-3F88-457E-890D-C50963BEA376}"/>
            </a:ext>
          </a:extLst>
        </xdr:cNvPr>
        <xdr:cNvCxnSpPr/>
      </xdr:nvCxnSpPr>
      <xdr:spPr>
        <a:xfrm>
          <a:off x="1028700" y="13942242"/>
          <a:ext cx="800100" cy="244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67871</xdr:rowOff>
    </xdr:from>
    <xdr:ext cx="405111" cy="259045"/>
    <xdr:sp macro="" textlink="">
      <xdr:nvSpPr>
        <xdr:cNvPr id="312" name="n_1aveValue【公営住宅】&#10;有形固定資産減価償却率">
          <a:extLst>
            <a:ext uri="{FF2B5EF4-FFF2-40B4-BE49-F238E27FC236}">
              <a16:creationId xmlns:a16="http://schemas.microsoft.com/office/drawing/2014/main" id="{E64B751E-02EF-44FB-B163-29D5CF2C8663}"/>
            </a:ext>
          </a:extLst>
        </xdr:cNvPr>
        <xdr:cNvSpPr txBox="1"/>
      </xdr:nvSpPr>
      <xdr:spPr>
        <a:xfrm>
          <a:off x="3239144" y="136124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28683</xdr:rowOff>
    </xdr:from>
    <xdr:ext cx="405111" cy="259045"/>
    <xdr:sp macro="" textlink="">
      <xdr:nvSpPr>
        <xdr:cNvPr id="313" name="n_2aveValue【公営住宅】&#10;有形固定資産減価償却率">
          <a:extLst>
            <a:ext uri="{FF2B5EF4-FFF2-40B4-BE49-F238E27FC236}">
              <a16:creationId xmlns:a16="http://schemas.microsoft.com/office/drawing/2014/main" id="{D3022738-D954-4F4F-B4E5-785625657F9D}"/>
            </a:ext>
          </a:extLst>
        </xdr:cNvPr>
        <xdr:cNvSpPr txBox="1"/>
      </xdr:nvSpPr>
      <xdr:spPr>
        <a:xfrm>
          <a:off x="2439044" y="135732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167476</xdr:rowOff>
    </xdr:from>
    <xdr:ext cx="405111" cy="259045"/>
    <xdr:sp macro="" textlink="">
      <xdr:nvSpPr>
        <xdr:cNvPr id="314" name="n_3aveValue【公営住宅】&#10;有形固定資産減価償却率">
          <a:extLst>
            <a:ext uri="{FF2B5EF4-FFF2-40B4-BE49-F238E27FC236}">
              <a16:creationId xmlns:a16="http://schemas.microsoft.com/office/drawing/2014/main" id="{6FD4529E-6B00-4103-A516-21AFE6E1AAEF}"/>
            </a:ext>
          </a:extLst>
        </xdr:cNvPr>
        <xdr:cNvSpPr txBox="1"/>
      </xdr:nvSpPr>
      <xdr:spPr>
        <a:xfrm>
          <a:off x="1645294" y="135469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160945</xdr:rowOff>
    </xdr:from>
    <xdr:ext cx="405111" cy="259045"/>
    <xdr:sp macro="" textlink="">
      <xdr:nvSpPr>
        <xdr:cNvPr id="315" name="n_4aveValue【公営住宅】&#10;有形固定資産減価償却率">
          <a:extLst>
            <a:ext uri="{FF2B5EF4-FFF2-40B4-BE49-F238E27FC236}">
              <a16:creationId xmlns:a16="http://schemas.microsoft.com/office/drawing/2014/main" id="{4291D1DD-E281-4587-9290-50288DFBE0E8}"/>
            </a:ext>
          </a:extLst>
        </xdr:cNvPr>
        <xdr:cNvSpPr txBox="1"/>
      </xdr:nvSpPr>
      <xdr:spPr>
        <a:xfrm>
          <a:off x="851544" y="135403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84</xdr:row>
      <xdr:rowOff>164935</xdr:rowOff>
    </xdr:from>
    <xdr:ext cx="405111" cy="259045"/>
    <xdr:sp macro="" textlink="">
      <xdr:nvSpPr>
        <xdr:cNvPr id="316" name="n_1mainValue【公営住宅】&#10;有形固定資産減価償却率">
          <a:extLst>
            <a:ext uri="{FF2B5EF4-FFF2-40B4-BE49-F238E27FC236}">
              <a16:creationId xmlns:a16="http://schemas.microsoft.com/office/drawing/2014/main" id="{68C7AB5E-37B7-4E06-8834-31E98BE3C6B3}"/>
            </a:ext>
          </a:extLst>
        </xdr:cNvPr>
        <xdr:cNvSpPr txBox="1"/>
      </xdr:nvSpPr>
      <xdr:spPr>
        <a:xfrm>
          <a:off x="3239144" y="140396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84</xdr:row>
      <xdr:rowOff>150240</xdr:rowOff>
    </xdr:from>
    <xdr:ext cx="405111" cy="259045"/>
    <xdr:sp macro="" textlink="">
      <xdr:nvSpPr>
        <xdr:cNvPr id="317" name="n_2mainValue【公営住宅】&#10;有形固定資産減価償却率">
          <a:extLst>
            <a:ext uri="{FF2B5EF4-FFF2-40B4-BE49-F238E27FC236}">
              <a16:creationId xmlns:a16="http://schemas.microsoft.com/office/drawing/2014/main" id="{3D279042-26DC-48B3-8BF8-F1E06E261BD3}"/>
            </a:ext>
          </a:extLst>
        </xdr:cNvPr>
        <xdr:cNvSpPr txBox="1"/>
      </xdr:nvSpPr>
      <xdr:spPr>
        <a:xfrm>
          <a:off x="2439044" y="140249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84</xdr:row>
      <xdr:rowOff>133911</xdr:rowOff>
    </xdr:from>
    <xdr:ext cx="405111" cy="259045"/>
    <xdr:sp macro="" textlink="">
      <xdr:nvSpPr>
        <xdr:cNvPr id="318" name="n_3mainValue【公営住宅】&#10;有形固定資産減価償却率">
          <a:extLst>
            <a:ext uri="{FF2B5EF4-FFF2-40B4-BE49-F238E27FC236}">
              <a16:creationId xmlns:a16="http://schemas.microsoft.com/office/drawing/2014/main" id="{4A7C4243-60A1-4E4A-93D6-18FAFA198298}"/>
            </a:ext>
          </a:extLst>
        </xdr:cNvPr>
        <xdr:cNvSpPr txBox="1"/>
      </xdr:nvSpPr>
      <xdr:spPr>
        <a:xfrm>
          <a:off x="1645294" y="140086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84</xdr:row>
      <xdr:rowOff>109419</xdr:rowOff>
    </xdr:from>
    <xdr:ext cx="405111" cy="259045"/>
    <xdr:sp macro="" textlink="">
      <xdr:nvSpPr>
        <xdr:cNvPr id="319" name="n_4mainValue【公営住宅】&#10;有形固定資産減価償却率">
          <a:extLst>
            <a:ext uri="{FF2B5EF4-FFF2-40B4-BE49-F238E27FC236}">
              <a16:creationId xmlns:a16="http://schemas.microsoft.com/office/drawing/2014/main" id="{FF20911F-4AAB-43C6-8335-604C80B8C1A3}"/>
            </a:ext>
          </a:extLst>
        </xdr:cNvPr>
        <xdr:cNvSpPr txBox="1"/>
      </xdr:nvSpPr>
      <xdr:spPr>
        <a:xfrm>
          <a:off x="851544" y="139841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0" name="正方形/長方形 319">
          <a:extLst>
            <a:ext uri="{FF2B5EF4-FFF2-40B4-BE49-F238E27FC236}">
              <a16:creationId xmlns:a16="http://schemas.microsoft.com/office/drawing/2014/main" id="{4E85C331-B5E9-41A7-A86A-2D587406AA6A}"/>
            </a:ext>
          </a:extLst>
        </xdr:cNvPr>
        <xdr:cNvSpPr/>
      </xdr:nvSpPr>
      <xdr:spPr>
        <a:xfrm>
          <a:off x="595630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1" name="正方形/長方形 320">
          <a:extLst>
            <a:ext uri="{FF2B5EF4-FFF2-40B4-BE49-F238E27FC236}">
              <a16:creationId xmlns:a16="http://schemas.microsoft.com/office/drawing/2014/main" id="{FA2B930A-4771-4059-8AFA-2DE544901545}"/>
            </a:ext>
          </a:extLst>
        </xdr:cNvPr>
        <xdr:cNvSpPr/>
      </xdr:nvSpPr>
      <xdr:spPr>
        <a:xfrm>
          <a:off x="60642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2" name="正方形/長方形 321">
          <a:extLst>
            <a:ext uri="{FF2B5EF4-FFF2-40B4-BE49-F238E27FC236}">
              <a16:creationId xmlns:a16="http://schemas.microsoft.com/office/drawing/2014/main" id="{E969F0CF-7ECF-4EF4-805F-73D4072B1E0C}"/>
            </a:ext>
          </a:extLst>
        </xdr:cNvPr>
        <xdr:cNvSpPr/>
      </xdr:nvSpPr>
      <xdr:spPr>
        <a:xfrm>
          <a:off x="60642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3" name="正方形/長方形 322">
          <a:extLst>
            <a:ext uri="{FF2B5EF4-FFF2-40B4-BE49-F238E27FC236}">
              <a16:creationId xmlns:a16="http://schemas.microsoft.com/office/drawing/2014/main" id="{435B5418-FFB2-4577-8F96-8C71166C3F80}"/>
            </a:ext>
          </a:extLst>
        </xdr:cNvPr>
        <xdr:cNvSpPr/>
      </xdr:nvSpPr>
      <xdr:spPr>
        <a:xfrm>
          <a:off x="69850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4" name="正方形/長方形 323">
          <a:extLst>
            <a:ext uri="{FF2B5EF4-FFF2-40B4-BE49-F238E27FC236}">
              <a16:creationId xmlns:a16="http://schemas.microsoft.com/office/drawing/2014/main" id="{85C1EC88-8C8C-42CF-BC7A-0B9BB505F081}"/>
            </a:ext>
          </a:extLst>
        </xdr:cNvPr>
        <xdr:cNvSpPr/>
      </xdr:nvSpPr>
      <xdr:spPr>
        <a:xfrm>
          <a:off x="69850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5" name="正方形/長方形 324">
          <a:extLst>
            <a:ext uri="{FF2B5EF4-FFF2-40B4-BE49-F238E27FC236}">
              <a16:creationId xmlns:a16="http://schemas.microsoft.com/office/drawing/2014/main" id="{ABFD5A88-6CA1-4E1F-9E38-EC1D50D7647C}"/>
            </a:ext>
          </a:extLst>
        </xdr:cNvPr>
        <xdr:cNvSpPr/>
      </xdr:nvSpPr>
      <xdr:spPr>
        <a:xfrm>
          <a:off x="8013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6" name="正方形/長方形 325">
          <a:extLst>
            <a:ext uri="{FF2B5EF4-FFF2-40B4-BE49-F238E27FC236}">
              <a16:creationId xmlns:a16="http://schemas.microsoft.com/office/drawing/2014/main" id="{116DABC4-F840-45E8-B7E1-649F767B636B}"/>
            </a:ext>
          </a:extLst>
        </xdr:cNvPr>
        <xdr:cNvSpPr/>
      </xdr:nvSpPr>
      <xdr:spPr>
        <a:xfrm>
          <a:off x="8013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0.978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7" name="正方形/長方形 326">
          <a:extLst>
            <a:ext uri="{FF2B5EF4-FFF2-40B4-BE49-F238E27FC236}">
              <a16:creationId xmlns:a16="http://schemas.microsoft.com/office/drawing/2014/main" id="{EC41FB40-2547-4F13-AF94-D447A9EF4679}"/>
            </a:ext>
          </a:extLst>
        </xdr:cNvPr>
        <xdr:cNvSpPr/>
      </xdr:nvSpPr>
      <xdr:spPr>
        <a:xfrm>
          <a:off x="595630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8" name="テキスト ボックス 327">
          <a:extLst>
            <a:ext uri="{FF2B5EF4-FFF2-40B4-BE49-F238E27FC236}">
              <a16:creationId xmlns:a16="http://schemas.microsoft.com/office/drawing/2014/main" id="{FF06871B-B3BF-48E8-8FDD-FADE8B1A9D0F}"/>
            </a:ext>
          </a:extLst>
        </xdr:cNvPr>
        <xdr:cNvSpPr txBox="1"/>
      </xdr:nvSpPr>
      <xdr:spPr>
        <a:xfrm>
          <a:off x="591820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9" name="直線コネクタ 328">
          <a:extLst>
            <a:ext uri="{FF2B5EF4-FFF2-40B4-BE49-F238E27FC236}">
              <a16:creationId xmlns:a16="http://schemas.microsoft.com/office/drawing/2014/main" id="{7B62A066-9D0C-4CC0-9933-F2BFA244D309}"/>
            </a:ext>
          </a:extLst>
        </xdr:cNvPr>
        <xdr:cNvCxnSpPr/>
      </xdr:nvCxnSpPr>
      <xdr:spPr>
        <a:xfrm>
          <a:off x="5956300" y="14687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330" name="直線コネクタ 329">
          <a:extLst>
            <a:ext uri="{FF2B5EF4-FFF2-40B4-BE49-F238E27FC236}">
              <a16:creationId xmlns:a16="http://schemas.microsoft.com/office/drawing/2014/main" id="{ACCC0441-81B5-4718-82D2-73DB7F1047F2}"/>
            </a:ext>
          </a:extLst>
        </xdr:cNvPr>
        <xdr:cNvCxnSpPr/>
      </xdr:nvCxnSpPr>
      <xdr:spPr>
        <a:xfrm>
          <a:off x="5956300" y="142430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331" name="テキスト ボックス 330">
          <a:extLst>
            <a:ext uri="{FF2B5EF4-FFF2-40B4-BE49-F238E27FC236}">
              <a16:creationId xmlns:a16="http://schemas.microsoft.com/office/drawing/2014/main" id="{A929661F-9192-4751-A310-2C001B31AF00}"/>
            </a:ext>
          </a:extLst>
        </xdr:cNvPr>
        <xdr:cNvSpPr txBox="1"/>
      </xdr:nvSpPr>
      <xdr:spPr>
        <a:xfrm>
          <a:off x="5527221" y="1410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332" name="直線コネクタ 331">
          <a:extLst>
            <a:ext uri="{FF2B5EF4-FFF2-40B4-BE49-F238E27FC236}">
              <a16:creationId xmlns:a16="http://schemas.microsoft.com/office/drawing/2014/main" id="{46699504-EEE9-49DB-93A7-74ABF4303F23}"/>
            </a:ext>
          </a:extLst>
        </xdr:cNvPr>
        <xdr:cNvCxnSpPr/>
      </xdr:nvCxnSpPr>
      <xdr:spPr>
        <a:xfrm>
          <a:off x="5956300" y="138049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333" name="テキスト ボックス 332">
          <a:extLst>
            <a:ext uri="{FF2B5EF4-FFF2-40B4-BE49-F238E27FC236}">
              <a16:creationId xmlns:a16="http://schemas.microsoft.com/office/drawing/2014/main" id="{8158BF96-B15B-46CC-8EB6-680826BD31FC}"/>
            </a:ext>
          </a:extLst>
        </xdr:cNvPr>
        <xdr:cNvSpPr txBox="1"/>
      </xdr:nvSpPr>
      <xdr:spPr>
        <a:xfrm>
          <a:off x="5527221" y="13669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334" name="直線コネクタ 333">
          <a:extLst>
            <a:ext uri="{FF2B5EF4-FFF2-40B4-BE49-F238E27FC236}">
              <a16:creationId xmlns:a16="http://schemas.microsoft.com/office/drawing/2014/main" id="{0AD72986-615B-4681-80A6-B259C3CFFBB5}"/>
            </a:ext>
          </a:extLst>
        </xdr:cNvPr>
        <xdr:cNvCxnSpPr/>
      </xdr:nvCxnSpPr>
      <xdr:spPr>
        <a:xfrm>
          <a:off x="5956300" y="133667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335" name="テキスト ボックス 334">
          <a:extLst>
            <a:ext uri="{FF2B5EF4-FFF2-40B4-BE49-F238E27FC236}">
              <a16:creationId xmlns:a16="http://schemas.microsoft.com/office/drawing/2014/main" id="{6CE4534A-6563-40CC-8AF3-E4A0635E1CDF}"/>
            </a:ext>
          </a:extLst>
        </xdr:cNvPr>
        <xdr:cNvSpPr txBox="1"/>
      </xdr:nvSpPr>
      <xdr:spPr>
        <a:xfrm>
          <a:off x="5527221" y="1322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336" name="直線コネクタ 335">
          <a:extLst>
            <a:ext uri="{FF2B5EF4-FFF2-40B4-BE49-F238E27FC236}">
              <a16:creationId xmlns:a16="http://schemas.microsoft.com/office/drawing/2014/main" id="{7EC0CEAF-B940-4009-BB25-19A3B1D57F3F}"/>
            </a:ext>
          </a:extLst>
        </xdr:cNvPr>
        <xdr:cNvCxnSpPr/>
      </xdr:nvCxnSpPr>
      <xdr:spPr>
        <a:xfrm>
          <a:off x="5956300" y="12922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337" name="テキスト ボックス 336">
          <a:extLst>
            <a:ext uri="{FF2B5EF4-FFF2-40B4-BE49-F238E27FC236}">
              <a16:creationId xmlns:a16="http://schemas.microsoft.com/office/drawing/2014/main" id="{9FF98AD6-507C-46A1-B6F8-66E6A21CE659}"/>
            </a:ext>
          </a:extLst>
        </xdr:cNvPr>
        <xdr:cNvSpPr txBox="1"/>
      </xdr:nvSpPr>
      <xdr:spPr>
        <a:xfrm>
          <a:off x="5527221" y="12786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38" name="直線コネクタ 337">
          <a:extLst>
            <a:ext uri="{FF2B5EF4-FFF2-40B4-BE49-F238E27FC236}">
              <a16:creationId xmlns:a16="http://schemas.microsoft.com/office/drawing/2014/main" id="{148A2442-C01A-410A-AEFB-648DA3E52D53}"/>
            </a:ext>
          </a:extLst>
        </xdr:cNvPr>
        <xdr:cNvCxnSpPr/>
      </xdr:nvCxnSpPr>
      <xdr:spPr>
        <a:xfrm>
          <a:off x="5956300" y="12484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39" name="テキスト ボックス 338">
          <a:extLst>
            <a:ext uri="{FF2B5EF4-FFF2-40B4-BE49-F238E27FC236}">
              <a16:creationId xmlns:a16="http://schemas.microsoft.com/office/drawing/2014/main" id="{ACBCC6B4-2301-4740-8E7F-72054108610F}"/>
            </a:ext>
          </a:extLst>
        </xdr:cNvPr>
        <xdr:cNvSpPr txBox="1"/>
      </xdr:nvSpPr>
      <xdr:spPr>
        <a:xfrm>
          <a:off x="55272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0" name="【公営住宅】&#10;一人当たり面積グラフ枠">
          <a:extLst>
            <a:ext uri="{FF2B5EF4-FFF2-40B4-BE49-F238E27FC236}">
              <a16:creationId xmlns:a16="http://schemas.microsoft.com/office/drawing/2014/main" id="{9D333D13-1BB3-4352-AB17-F270D509AFB5}"/>
            </a:ext>
          </a:extLst>
        </xdr:cNvPr>
        <xdr:cNvSpPr/>
      </xdr:nvSpPr>
      <xdr:spPr>
        <a:xfrm>
          <a:off x="595630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39015</xdr:rowOff>
    </xdr:from>
    <xdr:to>
      <xdr:col>54</xdr:col>
      <xdr:colOff>189865</xdr:colOff>
      <xdr:row>86</xdr:row>
      <xdr:rowOff>34900</xdr:rowOff>
    </xdr:to>
    <xdr:cxnSp macro="">
      <xdr:nvCxnSpPr>
        <xdr:cNvPr id="341" name="直線コネクタ 340">
          <a:extLst>
            <a:ext uri="{FF2B5EF4-FFF2-40B4-BE49-F238E27FC236}">
              <a16:creationId xmlns:a16="http://schemas.microsoft.com/office/drawing/2014/main" id="{F4D06AE0-4446-4C28-B795-613EBB9EC218}"/>
            </a:ext>
          </a:extLst>
        </xdr:cNvPr>
        <xdr:cNvCxnSpPr/>
      </xdr:nvCxnSpPr>
      <xdr:spPr>
        <a:xfrm flipV="1">
          <a:off x="9429115" y="12923165"/>
          <a:ext cx="0" cy="13166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38727</xdr:rowOff>
    </xdr:from>
    <xdr:ext cx="469744" cy="259045"/>
    <xdr:sp macro="" textlink="">
      <xdr:nvSpPr>
        <xdr:cNvPr id="342" name="【公営住宅】&#10;一人当たり面積最小値テキスト">
          <a:extLst>
            <a:ext uri="{FF2B5EF4-FFF2-40B4-BE49-F238E27FC236}">
              <a16:creationId xmlns:a16="http://schemas.microsoft.com/office/drawing/2014/main" id="{A1D01E5E-8680-483A-9B0E-EC79134AD6D9}"/>
            </a:ext>
          </a:extLst>
        </xdr:cNvPr>
        <xdr:cNvSpPr txBox="1"/>
      </xdr:nvSpPr>
      <xdr:spPr>
        <a:xfrm>
          <a:off x="9467850" y="14243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34900</xdr:rowOff>
    </xdr:from>
    <xdr:to>
      <xdr:col>55</xdr:col>
      <xdr:colOff>88900</xdr:colOff>
      <xdr:row>86</xdr:row>
      <xdr:rowOff>34900</xdr:rowOff>
    </xdr:to>
    <xdr:cxnSp macro="">
      <xdr:nvCxnSpPr>
        <xdr:cNvPr id="343" name="直線コネクタ 342">
          <a:extLst>
            <a:ext uri="{FF2B5EF4-FFF2-40B4-BE49-F238E27FC236}">
              <a16:creationId xmlns:a16="http://schemas.microsoft.com/office/drawing/2014/main" id="{43C66031-D3D6-499E-9018-B7C0457983DC}"/>
            </a:ext>
          </a:extLst>
        </xdr:cNvPr>
        <xdr:cNvCxnSpPr/>
      </xdr:nvCxnSpPr>
      <xdr:spPr>
        <a:xfrm>
          <a:off x="9359900" y="142398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157142</xdr:rowOff>
    </xdr:from>
    <xdr:ext cx="469744" cy="259045"/>
    <xdr:sp macro="" textlink="">
      <xdr:nvSpPr>
        <xdr:cNvPr id="344" name="【公営住宅】&#10;一人当たり面積最大値テキスト">
          <a:extLst>
            <a:ext uri="{FF2B5EF4-FFF2-40B4-BE49-F238E27FC236}">
              <a16:creationId xmlns:a16="http://schemas.microsoft.com/office/drawing/2014/main" id="{C0D7FBC2-6A9D-4AFB-84EA-86321AA6ED51}"/>
            </a:ext>
          </a:extLst>
        </xdr:cNvPr>
        <xdr:cNvSpPr txBox="1"/>
      </xdr:nvSpPr>
      <xdr:spPr>
        <a:xfrm>
          <a:off x="9467850" y="127110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39015</xdr:rowOff>
    </xdr:from>
    <xdr:to>
      <xdr:col>55</xdr:col>
      <xdr:colOff>88900</xdr:colOff>
      <xdr:row>78</xdr:row>
      <xdr:rowOff>39015</xdr:rowOff>
    </xdr:to>
    <xdr:cxnSp macro="">
      <xdr:nvCxnSpPr>
        <xdr:cNvPr id="345" name="直線コネクタ 344">
          <a:extLst>
            <a:ext uri="{FF2B5EF4-FFF2-40B4-BE49-F238E27FC236}">
              <a16:creationId xmlns:a16="http://schemas.microsoft.com/office/drawing/2014/main" id="{5A64FB5B-77E4-4ADD-8BB6-AC0793E67822}"/>
            </a:ext>
          </a:extLst>
        </xdr:cNvPr>
        <xdr:cNvCxnSpPr/>
      </xdr:nvCxnSpPr>
      <xdr:spPr>
        <a:xfrm>
          <a:off x="9359900" y="1292316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117161</xdr:rowOff>
    </xdr:from>
    <xdr:ext cx="469744" cy="259045"/>
    <xdr:sp macro="" textlink="">
      <xdr:nvSpPr>
        <xdr:cNvPr id="346" name="【公営住宅】&#10;一人当たり面積平均値テキスト">
          <a:extLst>
            <a:ext uri="{FF2B5EF4-FFF2-40B4-BE49-F238E27FC236}">
              <a16:creationId xmlns:a16="http://schemas.microsoft.com/office/drawing/2014/main" id="{CCA53312-7944-4679-BF8C-15FBAC22E9AE}"/>
            </a:ext>
          </a:extLst>
        </xdr:cNvPr>
        <xdr:cNvSpPr txBox="1"/>
      </xdr:nvSpPr>
      <xdr:spPr>
        <a:xfrm>
          <a:off x="9467850" y="1382681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94284</xdr:rowOff>
    </xdr:from>
    <xdr:to>
      <xdr:col>55</xdr:col>
      <xdr:colOff>50800</xdr:colOff>
      <xdr:row>85</xdr:row>
      <xdr:rowOff>24434</xdr:rowOff>
    </xdr:to>
    <xdr:sp macro="" textlink="">
      <xdr:nvSpPr>
        <xdr:cNvPr id="347" name="フローチャート: 判断 346">
          <a:extLst>
            <a:ext uri="{FF2B5EF4-FFF2-40B4-BE49-F238E27FC236}">
              <a16:creationId xmlns:a16="http://schemas.microsoft.com/office/drawing/2014/main" id="{C49CCFA0-47FF-4987-BEE9-7A71B9F28FA0}"/>
            </a:ext>
          </a:extLst>
        </xdr:cNvPr>
        <xdr:cNvSpPr/>
      </xdr:nvSpPr>
      <xdr:spPr>
        <a:xfrm>
          <a:off x="9398000" y="1396903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86970</xdr:rowOff>
    </xdr:from>
    <xdr:to>
      <xdr:col>50</xdr:col>
      <xdr:colOff>165100</xdr:colOff>
      <xdr:row>85</xdr:row>
      <xdr:rowOff>17120</xdr:rowOff>
    </xdr:to>
    <xdr:sp macro="" textlink="">
      <xdr:nvSpPr>
        <xdr:cNvPr id="348" name="フローチャート: 判断 347">
          <a:extLst>
            <a:ext uri="{FF2B5EF4-FFF2-40B4-BE49-F238E27FC236}">
              <a16:creationId xmlns:a16="http://schemas.microsoft.com/office/drawing/2014/main" id="{AF8480BD-85C2-4ED3-8EDE-1D73B02C79A3}"/>
            </a:ext>
          </a:extLst>
        </xdr:cNvPr>
        <xdr:cNvSpPr/>
      </xdr:nvSpPr>
      <xdr:spPr>
        <a:xfrm>
          <a:off x="8636000" y="1396172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86513</xdr:rowOff>
    </xdr:from>
    <xdr:to>
      <xdr:col>46</xdr:col>
      <xdr:colOff>38100</xdr:colOff>
      <xdr:row>85</xdr:row>
      <xdr:rowOff>16663</xdr:rowOff>
    </xdr:to>
    <xdr:sp macro="" textlink="">
      <xdr:nvSpPr>
        <xdr:cNvPr id="349" name="フローチャート: 判断 348">
          <a:extLst>
            <a:ext uri="{FF2B5EF4-FFF2-40B4-BE49-F238E27FC236}">
              <a16:creationId xmlns:a16="http://schemas.microsoft.com/office/drawing/2014/main" id="{CF0BC0AA-374E-4319-9EEC-545B39884442}"/>
            </a:ext>
          </a:extLst>
        </xdr:cNvPr>
        <xdr:cNvSpPr/>
      </xdr:nvSpPr>
      <xdr:spPr>
        <a:xfrm>
          <a:off x="7842250" y="13961263"/>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86055</xdr:rowOff>
    </xdr:from>
    <xdr:to>
      <xdr:col>41</xdr:col>
      <xdr:colOff>101600</xdr:colOff>
      <xdr:row>85</xdr:row>
      <xdr:rowOff>16205</xdr:rowOff>
    </xdr:to>
    <xdr:sp macro="" textlink="">
      <xdr:nvSpPr>
        <xdr:cNvPr id="350" name="フローチャート: 判断 349">
          <a:extLst>
            <a:ext uri="{FF2B5EF4-FFF2-40B4-BE49-F238E27FC236}">
              <a16:creationId xmlns:a16="http://schemas.microsoft.com/office/drawing/2014/main" id="{35B12BCF-CC97-43A9-9C02-F30AE797A2E7}"/>
            </a:ext>
          </a:extLst>
        </xdr:cNvPr>
        <xdr:cNvSpPr/>
      </xdr:nvSpPr>
      <xdr:spPr>
        <a:xfrm>
          <a:off x="7029450" y="1396080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92914</xdr:rowOff>
    </xdr:from>
    <xdr:to>
      <xdr:col>36</xdr:col>
      <xdr:colOff>165100</xdr:colOff>
      <xdr:row>85</xdr:row>
      <xdr:rowOff>23064</xdr:rowOff>
    </xdr:to>
    <xdr:sp macro="" textlink="">
      <xdr:nvSpPr>
        <xdr:cNvPr id="351" name="フローチャート: 判断 350">
          <a:extLst>
            <a:ext uri="{FF2B5EF4-FFF2-40B4-BE49-F238E27FC236}">
              <a16:creationId xmlns:a16="http://schemas.microsoft.com/office/drawing/2014/main" id="{2E8567FB-08E6-4EB9-8613-56780D4FC1CA}"/>
            </a:ext>
          </a:extLst>
        </xdr:cNvPr>
        <xdr:cNvSpPr/>
      </xdr:nvSpPr>
      <xdr:spPr>
        <a:xfrm>
          <a:off x="6235700" y="1396766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2" name="テキスト ボックス 351">
          <a:extLst>
            <a:ext uri="{FF2B5EF4-FFF2-40B4-BE49-F238E27FC236}">
              <a16:creationId xmlns:a16="http://schemas.microsoft.com/office/drawing/2014/main" id="{B63CF378-6D28-463C-A19C-F5A4CE223246}"/>
            </a:ext>
          </a:extLst>
        </xdr:cNvPr>
        <xdr:cNvSpPr txBox="1"/>
      </xdr:nvSpPr>
      <xdr:spPr>
        <a:xfrm>
          <a:off x="92583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3" name="テキスト ボックス 352">
          <a:extLst>
            <a:ext uri="{FF2B5EF4-FFF2-40B4-BE49-F238E27FC236}">
              <a16:creationId xmlns:a16="http://schemas.microsoft.com/office/drawing/2014/main" id="{1AB3DE45-72DB-450B-8E37-DCD1584095BD}"/>
            </a:ext>
          </a:extLst>
        </xdr:cNvPr>
        <xdr:cNvSpPr txBox="1"/>
      </xdr:nvSpPr>
      <xdr:spPr>
        <a:xfrm>
          <a:off x="8515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4" name="テキスト ボックス 353">
          <a:extLst>
            <a:ext uri="{FF2B5EF4-FFF2-40B4-BE49-F238E27FC236}">
              <a16:creationId xmlns:a16="http://schemas.microsoft.com/office/drawing/2014/main" id="{B8040199-C8B8-4024-B66A-EF7085D36DDC}"/>
            </a:ext>
          </a:extLst>
        </xdr:cNvPr>
        <xdr:cNvSpPr txBox="1"/>
      </xdr:nvSpPr>
      <xdr:spPr>
        <a:xfrm>
          <a:off x="7715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5" name="テキスト ボックス 354">
          <a:extLst>
            <a:ext uri="{FF2B5EF4-FFF2-40B4-BE49-F238E27FC236}">
              <a16:creationId xmlns:a16="http://schemas.microsoft.com/office/drawing/2014/main" id="{2E811382-17AB-4189-B277-768892980DEF}"/>
            </a:ext>
          </a:extLst>
        </xdr:cNvPr>
        <xdr:cNvSpPr txBox="1"/>
      </xdr:nvSpPr>
      <xdr:spPr>
        <a:xfrm>
          <a:off x="690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6" name="テキスト ボックス 355">
          <a:extLst>
            <a:ext uri="{FF2B5EF4-FFF2-40B4-BE49-F238E27FC236}">
              <a16:creationId xmlns:a16="http://schemas.microsoft.com/office/drawing/2014/main" id="{7E7C00D0-43D8-4172-BE2B-C045451D45FF}"/>
            </a:ext>
          </a:extLst>
        </xdr:cNvPr>
        <xdr:cNvSpPr txBox="1"/>
      </xdr:nvSpPr>
      <xdr:spPr>
        <a:xfrm>
          <a:off x="6115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74168</xdr:rowOff>
    </xdr:from>
    <xdr:to>
      <xdr:col>55</xdr:col>
      <xdr:colOff>50800</xdr:colOff>
      <xdr:row>86</xdr:row>
      <xdr:rowOff>4318</xdr:rowOff>
    </xdr:to>
    <xdr:sp macro="" textlink="">
      <xdr:nvSpPr>
        <xdr:cNvPr id="357" name="楕円 356">
          <a:extLst>
            <a:ext uri="{FF2B5EF4-FFF2-40B4-BE49-F238E27FC236}">
              <a16:creationId xmlns:a16="http://schemas.microsoft.com/office/drawing/2014/main" id="{563786FA-E7AF-492B-B74F-EE814781848F}"/>
            </a:ext>
          </a:extLst>
        </xdr:cNvPr>
        <xdr:cNvSpPr/>
      </xdr:nvSpPr>
      <xdr:spPr>
        <a:xfrm>
          <a:off x="9398000" y="1411401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160545</xdr:rowOff>
    </xdr:from>
    <xdr:ext cx="469744" cy="259045"/>
    <xdr:sp macro="" textlink="">
      <xdr:nvSpPr>
        <xdr:cNvPr id="358" name="【公営住宅】&#10;一人当たり面積該当値テキスト">
          <a:extLst>
            <a:ext uri="{FF2B5EF4-FFF2-40B4-BE49-F238E27FC236}">
              <a16:creationId xmlns:a16="http://schemas.microsoft.com/office/drawing/2014/main" id="{D60F668D-EE2E-49A7-A3A6-F5E90EFE88D5}"/>
            </a:ext>
          </a:extLst>
        </xdr:cNvPr>
        <xdr:cNvSpPr txBox="1"/>
      </xdr:nvSpPr>
      <xdr:spPr>
        <a:xfrm>
          <a:off x="9467850" y="140352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74625</xdr:rowOff>
    </xdr:from>
    <xdr:to>
      <xdr:col>50</xdr:col>
      <xdr:colOff>165100</xdr:colOff>
      <xdr:row>86</xdr:row>
      <xdr:rowOff>4775</xdr:rowOff>
    </xdr:to>
    <xdr:sp macro="" textlink="">
      <xdr:nvSpPr>
        <xdr:cNvPr id="359" name="楕円 358">
          <a:extLst>
            <a:ext uri="{FF2B5EF4-FFF2-40B4-BE49-F238E27FC236}">
              <a16:creationId xmlns:a16="http://schemas.microsoft.com/office/drawing/2014/main" id="{369AA0DF-F5DA-4389-87B1-8A897FCEEE8B}"/>
            </a:ext>
          </a:extLst>
        </xdr:cNvPr>
        <xdr:cNvSpPr/>
      </xdr:nvSpPr>
      <xdr:spPr>
        <a:xfrm>
          <a:off x="8636000" y="1411447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124968</xdr:rowOff>
    </xdr:from>
    <xdr:to>
      <xdr:col>55</xdr:col>
      <xdr:colOff>0</xdr:colOff>
      <xdr:row>85</xdr:row>
      <xdr:rowOff>125425</xdr:rowOff>
    </xdr:to>
    <xdr:cxnSp macro="">
      <xdr:nvCxnSpPr>
        <xdr:cNvPr id="360" name="直線コネクタ 359">
          <a:extLst>
            <a:ext uri="{FF2B5EF4-FFF2-40B4-BE49-F238E27FC236}">
              <a16:creationId xmlns:a16="http://schemas.microsoft.com/office/drawing/2014/main" id="{E45F3647-F0BB-41DE-AD1D-B249D73C6888}"/>
            </a:ext>
          </a:extLst>
        </xdr:cNvPr>
        <xdr:cNvCxnSpPr/>
      </xdr:nvCxnSpPr>
      <xdr:spPr>
        <a:xfrm flipV="1">
          <a:off x="8686800" y="14164818"/>
          <a:ext cx="74295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74168</xdr:rowOff>
    </xdr:from>
    <xdr:to>
      <xdr:col>46</xdr:col>
      <xdr:colOff>38100</xdr:colOff>
      <xdr:row>86</xdr:row>
      <xdr:rowOff>4318</xdr:rowOff>
    </xdr:to>
    <xdr:sp macro="" textlink="">
      <xdr:nvSpPr>
        <xdr:cNvPr id="361" name="楕円 360">
          <a:extLst>
            <a:ext uri="{FF2B5EF4-FFF2-40B4-BE49-F238E27FC236}">
              <a16:creationId xmlns:a16="http://schemas.microsoft.com/office/drawing/2014/main" id="{E4E39B65-7B1D-40C5-900A-8243C55F64F2}"/>
            </a:ext>
          </a:extLst>
        </xdr:cNvPr>
        <xdr:cNvSpPr/>
      </xdr:nvSpPr>
      <xdr:spPr>
        <a:xfrm>
          <a:off x="7842250" y="1411401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124968</xdr:rowOff>
    </xdr:from>
    <xdr:to>
      <xdr:col>50</xdr:col>
      <xdr:colOff>114300</xdr:colOff>
      <xdr:row>85</xdr:row>
      <xdr:rowOff>125425</xdr:rowOff>
    </xdr:to>
    <xdr:cxnSp macro="">
      <xdr:nvCxnSpPr>
        <xdr:cNvPr id="362" name="直線コネクタ 361">
          <a:extLst>
            <a:ext uri="{FF2B5EF4-FFF2-40B4-BE49-F238E27FC236}">
              <a16:creationId xmlns:a16="http://schemas.microsoft.com/office/drawing/2014/main" id="{39608B6D-E66D-4A01-B33C-B48BF696BFA7}"/>
            </a:ext>
          </a:extLst>
        </xdr:cNvPr>
        <xdr:cNvCxnSpPr/>
      </xdr:nvCxnSpPr>
      <xdr:spPr>
        <a:xfrm>
          <a:off x="7886700" y="14164818"/>
          <a:ext cx="8001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74168</xdr:rowOff>
    </xdr:from>
    <xdr:to>
      <xdr:col>41</xdr:col>
      <xdr:colOff>101600</xdr:colOff>
      <xdr:row>86</xdr:row>
      <xdr:rowOff>4318</xdr:rowOff>
    </xdr:to>
    <xdr:sp macro="" textlink="">
      <xdr:nvSpPr>
        <xdr:cNvPr id="363" name="楕円 362">
          <a:extLst>
            <a:ext uri="{FF2B5EF4-FFF2-40B4-BE49-F238E27FC236}">
              <a16:creationId xmlns:a16="http://schemas.microsoft.com/office/drawing/2014/main" id="{4DAD36D5-4E09-4B7D-A25B-E5E747E16B2E}"/>
            </a:ext>
          </a:extLst>
        </xdr:cNvPr>
        <xdr:cNvSpPr/>
      </xdr:nvSpPr>
      <xdr:spPr>
        <a:xfrm>
          <a:off x="7029450" y="1411401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124968</xdr:rowOff>
    </xdr:from>
    <xdr:to>
      <xdr:col>45</xdr:col>
      <xdr:colOff>177800</xdr:colOff>
      <xdr:row>85</xdr:row>
      <xdr:rowOff>124968</xdr:rowOff>
    </xdr:to>
    <xdr:cxnSp macro="">
      <xdr:nvCxnSpPr>
        <xdr:cNvPr id="364" name="直線コネクタ 363">
          <a:extLst>
            <a:ext uri="{FF2B5EF4-FFF2-40B4-BE49-F238E27FC236}">
              <a16:creationId xmlns:a16="http://schemas.microsoft.com/office/drawing/2014/main" id="{3697DC5D-8427-4810-80AE-5F33600BF823}"/>
            </a:ext>
          </a:extLst>
        </xdr:cNvPr>
        <xdr:cNvCxnSpPr/>
      </xdr:nvCxnSpPr>
      <xdr:spPr>
        <a:xfrm>
          <a:off x="7080250" y="14164818"/>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73710</xdr:rowOff>
    </xdr:from>
    <xdr:to>
      <xdr:col>36</xdr:col>
      <xdr:colOff>165100</xdr:colOff>
      <xdr:row>86</xdr:row>
      <xdr:rowOff>3860</xdr:rowOff>
    </xdr:to>
    <xdr:sp macro="" textlink="">
      <xdr:nvSpPr>
        <xdr:cNvPr id="365" name="楕円 364">
          <a:extLst>
            <a:ext uri="{FF2B5EF4-FFF2-40B4-BE49-F238E27FC236}">
              <a16:creationId xmlns:a16="http://schemas.microsoft.com/office/drawing/2014/main" id="{13346D22-2A3B-45C5-86C9-44ABB51F48DB}"/>
            </a:ext>
          </a:extLst>
        </xdr:cNvPr>
        <xdr:cNvSpPr/>
      </xdr:nvSpPr>
      <xdr:spPr>
        <a:xfrm>
          <a:off x="6235700" y="1411356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124510</xdr:rowOff>
    </xdr:from>
    <xdr:to>
      <xdr:col>41</xdr:col>
      <xdr:colOff>50800</xdr:colOff>
      <xdr:row>85</xdr:row>
      <xdr:rowOff>124968</xdr:rowOff>
    </xdr:to>
    <xdr:cxnSp macro="">
      <xdr:nvCxnSpPr>
        <xdr:cNvPr id="366" name="直線コネクタ 365">
          <a:extLst>
            <a:ext uri="{FF2B5EF4-FFF2-40B4-BE49-F238E27FC236}">
              <a16:creationId xmlns:a16="http://schemas.microsoft.com/office/drawing/2014/main" id="{4C22C7EC-BD02-48C8-AA77-E8E9B8006A93}"/>
            </a:ext>
          </a:extLst>
        </xdr:cNvPr>
        <xdr:cNvCxnSpPr/>
      </xdr:nvCxnSpPr>
      <xdr:spPr>
        <a:xfrm>
          <a:off x="6286500" y="14164360"/>
          <a:ext cx="793750" cy="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33647</xdr:rowOff>
    </xdr:from>
    <xdr:ext cx="469744" cy="259045"/>
    <xdr:sp macro="" textlink="">
      <xdr:nvSpPr>
        <xdr:cNvPr id="367" name="n_1aveValue【公営住宅】&#10;一人当たり面積">
          <a:extLst>
            <a:ext uri="{FF2B5EF4-FFF2-40B4-BE49-F238E27FC236}">
              <a16:creationId xmlns:a16="http://schemas.microsoft.com/office/drawing/2014/main" id="{48DD1D13-9DF2-4AD4-9BEB-1E3C357E5278}"/>
            </a:ext>
          </a:extLst>
        </xdr:cNvPr>
        <xdr:cNvSpPr txBox="1"/>
      </xdr:nvSpPr>
      <xdr:spPr>
        <a:xfrm>
          <a:off x="8458277" y="137432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33190</xdr:rowOff>
    </xdr:from>
    <xdr:ext cx="469744" cy="259045"/>
    <xdr:sp macro="" textlink="">
      <xdr:nvSpPr>
        <xdr:cNvPr id="368" name="n_2aveValue【公営住宅】&#10;一人当たり面積">
          <a:extLst>
            <a:ext uri="{FF2B5EF4-FFF2-40B4-BE49-F238E27FC236}">
              <a16:creationId xmlns:a16="http://schemas.microsoft.com/office/drawing/2014/main" id="{37504062-F09A-409A-929A-02B409A6DBD6}"/>
            </a:ext>
          </a:extLst>
        </xdr:cNvPr>
        <xdr:cNvSpPr txBox="1"/>
      </xdr:nvSpPr>
      <xdr:spPr>
        <a:xfrm>
          <a:off x="7677227" y="137428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32732</xdr:rowOff>
    </xdr:from>
    <xdr:ext cx="469744" cy="259045"/>
    <xdr:sp macro="" textlink="">
      <xdr:nvSpPr>
        <xdr:cNvPr id="369" name="n_3aveValue【公営住宅】&#10;一人当たり面積">
          <a:extLst>
            <a:ext uri="{FF2B5EF4-FFF2-40B4-BE49-F238E27FC236}">
              <a16:creationId xmlns:a16="http://schemas.microsoft.com/office/drawing/2014/main" id="{54F802FC-6754-4F62-8EAD-C52238D77399}"/>
            </a:ext>
          </a:extLst>
        </xdr:cNvPr>
        <xdr:cNvSpPr txBox="1"/>
      </xdr:nvSpPr>
      <xdr:spPr>
        <a:xfrm>
          <a:off x="6864427" y="137423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39591</xdr:rowOff>
    </xdr:from>
    <xdr:ext cx="469744" cy="259045"/>
    <xdr:sp macro="" textlink="">
      <xdr:nvSpPr>
        <xdr:cNvPr id="370" name="n_4aveValue【公営住宅】&#10;一人当たり面積">
          <a:extLst>
            <a:ext uri="{FF2B5EF4-FFF2-40B4-BE49-F238E27FC236}">
              <a16:creationId xmlns:a16="http://schemas.microsoft.com/office/drawing/2014/main" id="{451052D7-CE67-425B-8DE4-A6897D507C6C}"/>
            </a:ext>
          </a:extLst>
        </xdr:cNvPr>
        <xdr:cNvSpPr txBox="1"/>
      </xdr:nvSpPr>
      <xdr:spPr>
        <a:xfrm>
          <a:off x="6070677" y="137492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85</xdr:row>
      <xdr:rowOff>167352</xdr:rowOff>
    </xdr:from>
    <xdr:ext cx="469744" cy="259045"/>
    <xdr:sp macro="" textlink="">
      <xdr:nvSpPr>
        <xdr:cNvPr id="371" name="n_1mainValue【公営住宅】&#10;一人当たり面積">
          <a:extLst>
            <a:ext uri="{FF2B5EF4-FFF2-40B4-BE49-F238E27FC236}">
              <a16:creationId xmlns:a16="http://schemas.microsoft.com/office/drawing/2014/main" id="{47DE18D9-8FC8-4277-804E-56C017D9389B}"/>
            </a:ext>
          </a:extLst>
        </xdr:cNvPr>
        <xdr:cNvSpPr txBox="1"/>
      </xdr:nvSpPr>
      <xdr:spPr>
        <a:xfrm>
          <a:off x="8458277" y="142072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166895</xdr:rowOff>
    </xdr:from>
    <xdr:ext cx="469744" cy="259045"/>
    <xdr:sp macro="" textlink="">
      <xdr:nvSpPr>
        <xdr:cNvPr id="372" name="n_2mainValue【公営住宅】&#10;一人当たり面積">
          <a:extLst>
            <a:ext uri="{FF2B5EF4-FFF2-40B4-BE49-F238E27FC236}">
              <a16:creationId xmlns:a16="http://schemas.microsoft.com/office/drawing/2014/main" id="{2C34DEFE-C879-4A6B-911B-400D79E794CE}"/>
            </a:ext>
          </a:extLst>
        </xdr:cNvPr>
        <xdr:cNvSpPr txBox="1"/>
      </xdr:nvSpPr>
      <xdr:spPr>
        <a:xfrm>
          <a:off x="7677227" y="142067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166895</xdr:rowOff>
    </xdr:from>
    <xdr:ext cx="469744" cy="259045"/>
    <xdr:sp macro="" textlink="">
      <xdr:nvSpPr>
        <xdr:cNvPr id="373" name="n_3mainValue【公営住宅】&#10;一人当たり面積">
          <a:extLst>
            <a:ext uri="{FF2B5EF4-FFF2-40B4-BE49-F238E27FC236}">
              <a16:creationId xmlns:a16="http://schemas.microsoft.com/office/drawing/2014/main" id="{1C2AE71D-C618-4088-956E-EB8D7DB76A39}"/>
            </a:ext>
          </a:extLst>
        </xdr:cNvPr>
        <xdr:cNvSpPr txBox="1"/>
      </xdr:nvSpPr>
      <xdr:spPr>
        <a:xfrm>
          <a:off x="6864427" y="142067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166437</xdr:rowOff>
    </xdr:from>
    <xdr:ext cx="469744" cy="259045"/>
    <xdr:sp macro="" textlink="">
      <xdr:nvSpPr>
        <xdr:cNvPr id="374" name="n_4mainValue【公営住宅】&#10;一人当たり面積">
          <a:extLst>
            <a:ext uri="{FF2B5EF4-FFF2-40B4-BE49-F238E27FC236}">
              <a16:creationId xmlns:a16="http://schemas.microsoft.com/office/drawing/2014/main" id="{2ACDC33D-B8D0-445E-9549-5889704C9EFC}"/>
            </a:ext>
          </a:extLst>
        </xdr:cNvPr>
        <xdr:cNvSpPr txBox="1"/>
      </xdr:nvSpPr>
      <xdr:spPr>
        <a:xfrm>
          <a:off x="6070677" y="14206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5" name="正方形/長方形 374">
          <a:extLst>
            <a:ext uri="{FF2B5EF4-FFF2-40B4-BE49-F238E27FC236}">
              <a16:creationId xmlns:a16="http://schemas.microsoft.com/office/drawing/2014/main" id="{4946A634-209B-444E-A55F-AA567D08DE4A}"/>
            </a:ext>
          </a:extLst>
        </xdr:cNvPr>
        <xdr:cNvSpPr/>
      </xdr:nvSpPr>
      <xdr:spPr>
        <a:xfrm>
          <a:off x="6858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6" name="正方形/長方形 375">
          <a:extLst>
            <a:ext uri="{FF2B5EF4-FFF2-40B4-BE49-F238E27FC236}">
              <a16:creationId xmlns:a16="http://schemas.microsoft.com/office/drawing/2014/main" id="{499FF1A4-99E5-4C80-9222-96CBDE441CDA}"/>
            </a:ext>
          </a:extLst>
        </xdr:cNvPr>
        <xdr:cNvSpPr/>
      </xdr:nvSpPr>
      <xdr:spPr>
        <a:xfrm>
          <a:off x="8128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77" name="正方形/長方形 376">
          <a:extLst>
            <a:ext uri="{FF2B5EF4-FFF2-40B4-BE49-F238E27FC236}">
              <a16:creationId xmlns:a16="http://schemas.microsoft.com/office/drawing/2014/main" id="{3C4EC5ED-E38D-4275-940A-14AE4062FDCE}"/>
            </a:ext>
          </a:extLst>
        </xdr:cNvPr>
        <xdr:cNvSpPr/>
      </xdr:nvSpPr>
      <xdr:spPr>
        <a:xfrm>
          <a:off x="8128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78" name="正方形/長方形 377">
          <a:extLst>
            <a:ext uri="{FF2B5EF4-FFF2-40B4-BE49-F238E27FC236}">
              <a16:creationId xmlns:a16="http://schemas.microsoft.com/office/drawing/2014/main" id="{9B438581-BC79-47D9-8EDE-AE24FAB1EC53}"/>
            </a:ext>
          </a:extLst>
        </xdr:cNvPr>
        <xdr:cNvSpPr/>
      </xdr:nvSpPr>
      <xdr:spPr>
        <a:xfrm>
          <a:off x="17145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79" name="正方形/長方形 378">
          <a:extLst>
            <a:ext uri="{FF2B5EF4-FFF2-40B4-BE49-F238E27FC236}">
              <a16:creationId xmlns:a16="http://schemas.microsoft.com/office/drawing/2014/main" id="{BE947CCA-543D-4AFE-93C9-FD0BBC82B1B4}"/>
            </a:ext>
          </a:extLst>
        </xdr:cNvPr>
        <xdr:cNvSpPr/>
      </xdr:nvSpPr>
      <xdr:spPr>
        <a:xfrm>
          <a:off x="17145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0" name="正方形/長方形 379">
          <a:extLst>
            <a:ext uri="{FF2B5EF4-FFF2-40B4-BE49-F238E27FC236}">
              <a16:creationId xmlns:a16="http://schemas.microsoft.com/office/drawing/2014/main" id="{5D3BBA4B-B4AB-44AF-AB6D-F823954C58AE}"/>
            </a:ext>
          </a:extLst>
        </xdr:cNvPr>
        <xdr:cNvSpPr/>
      </xdr:nvSpPr>
      <xdr:spPr>
        <a:xfrm>
          <a:off x="2743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1" name="正方形/長方形 380">
          <a:extLst>
            <a:ext uri="{FF2B5EF4-FFF2-40B4-BE49-F238E27FC236}">
              <a16:creationId xmlns:a16="http://schemas.microsoft.com/office/drawing/2014/main" id="{33414938-8E46-49ED-BC44-C7C25B8CE311}"/>
            </a:ext>
          </a:extLst>
        </xdr:cNvPr>
        <xdr:cNvSpPr/>
      </xdr:nvSpPr>
      <xdr:spPr>
        <a:xfrm>
          <a:off x="2743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2" name="正方形/長方形 381">
          <a:extLst>
            <a:ext uri="{FF2B5EF4-FFF2-40B4-BE49-F238E27FC236}">
              <a16:creationId xmlns:a16="http://schemas.microsoft.com/office/drawing/2014/main" id="{00C8C834-0918-4682-BD5D-6CF0BD9F32BA}"/>
            </a:ext>
          </a:extLst>
        </xdr:cNvPr>
        <xdr:cNvSpPr/>
      </xdr:nvSpPr>
      <xdr:spPr>
        <a:xfrm>
          <a:off x="685800" y="16192500"/>
          <a:ext cx="42672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3" name="正方形/長方形 382">
          <a:extLst>
            <a:ext uri="{FF2B5EF4-FFF2-40B4-BE49-F238E27FC236}">
              <a16:creationId xmlns:a16="http://schemas.microsoft.com/office/drawing/2014/main" id="{23A363F8-3206-4F8B-9ED7-74F66F9DAE6C}"/>
            </a:ext>
          </a:extLst>
        </xdr:cNvPr>
        <xdr:cNvSpPr/>
      </xdr:nvSpPr>
      <xdr:spPr>
        <a:xfrm>
          <a:off x="595630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84" name="正方形/長方形 383">
          <a:extLst>
            <a:ext uri="{FF2B5EF4-FFF2-40B4-BE49-F238E27FC236}">
              <a16:creationId xmlns:a16="http://schemas.microsoft.com/office/drawing/2014/main" id="{69E74219-0BAF-43A3-B9BA-2ADA5F120036}"/>
            </a:ext>
          </a:extLst>
        </xdr:cNvPr>
        <xdr:cNvSpPr/>
      </xdr:nvSpPr>
      <xdr:spPr>
        <a:xfrm>
          <a:off x="60642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85" name="正方形/長方形 384">
          <a:extLst>
            <a:ext uri="{FF2B5EF4-FFF2-40B4-BE49-F238E27FC236}">
              <a16:creationId xmlns:a16="http://schemas.microsoft.com/office/drawing/2014/main" id="{5BEACEE2-3182-41DB-B815-9EF9DB0F3697}"/>
            </a:ext>
          </a:extLst>
        </xdr:cNvPr>
        <xdr:cNvSpPr/>
      </xdr:nvSpPr>
      <xdr:spPr>
        <a:xfrm>
          <a:off x="60642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86" name="正方形/長方形 385">
          <a:extLst>
            <a:ext uri="{FF2B5EF4-FFF2-40B4-BE49-F238E27FC236}">
              <a16:creationId xmlns:a16="http://schemas.microsoft.com/office/drawing/2014/main" id="{A948945C-8AB9-4362-8770-B8C9746EB892}"/>
            </a:ext>
          </a:extLst>
        </xdr:cNvPr>
        <xdr:cNvSpPr/>
      </xdr:nvSpPr>
      <xdr:spPr>
        <a:xfrm>
          <a:off x="69850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87" name="正方形/長方形 386">
          <a:extLst>
            <a:ext uri="{FF2B5EF4-FFF2-40B4-BE49-F238E27FC236}">
              <a16:creationId xmlns:a16="http://schemas.microsoft.com/office/drawing/2014/main" id="{3BB5A1FC-8608-42B3-BCF3-9557B94E3D17}"/>
            </a:ext>
          </a:extLst>
        </xdr:cNvPr>
        <xdr:cNvSpPr/>
      </xdr:nvSpPr>
      <xdr:spPr>
        <a:xfrm>
          <a:off x="69850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88" name="正方形/長方形 387">
          <a:extLst>
            <a:ext uri="{FF2B5EF4-FFF2-40B4-BE49-F238E27FC236}">
              <a16:creationId xmlns:a16="http://schemas.microsoft.com/office/drawing/2014/main" id="{1CF5514A-839F-4177-AD8C-60DF0BEEAF8F}"/>
            </a:ext>
          </a:extLst>
        </xdr:cNvPr>
        <xdr:cNvSpPr/>
      </xdr:nvSpPr>
      <xdr:spPr>
        <a:xfrm>
          <a:off x="8013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89" name="正方形/長方形 388">
          <a:extLst>
            <a:ext uri="{FF2B5EF4-FFF2-40B4-BE49-F238E27FC236}">
              <a16:creationId xmlns:a16="http://schemas.microsoft.com/office/drawing/2014/main" id="{F88EA5EC-7754-4E5E-B648-B5D0057D3C43}"/>
            </a:ext>
          </a:extLst>
        </xdr:cNvPr>
        <xdr:cNvSpPr/>
      </xdr:nvSpPr>
      <xdr:spPr>
        <a:xfrm>
          <a:off x="8013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70,253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0" name="正方形/長方形 389">
          <a:extLst>
            <a:ext uri="{FF2B5EF4-FFF2-40B4-BE49-F238E27FC236}">
              <a16:creationId xmlns:a16="http://schemas.microsoft.com/office/drawing/2014/main" id="{2401CEF3-206A-434D-9B58-8BCB341174B7}"/>
            </a:ext>
          </a:extLst>
        </xdr:cNvPr>
        <xdr:cNvSpPr/>
      </xdr:nvSpPr>
      <xdr:spPr>
        <a:xfrm>
          <a:off x="5956300" y="16192500"/>
          <a:ext cx="424815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1" name="正方形/長方形 390">
          <a:extLst>
            <a:ext uri="{FF2B5EF4-FFF2-40B4-BE49-F238E27FC236}">
              <a16:creationId xmlns:a16="http://schemas.microsoft.com/office/drawing/2014/main" id="{DFC92590-D9E2-477E-89A0-FAEA1FFBCC92}"/>
            </a:ext>
          </a:extLst>
        </xdr:cNvPr>
        <xdr:cNvSpPr/>
      </xdr:nvSpPr>
      <xdr:spPr>
        <a:xfrm>
          <a:off x="1120775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2" name="正方形/長方形 391">
          <a:extLst>
            <a:ext uri="{FF2B5EF4-FFF2-40B4-BE49-F238E27FC236}">
              <a16:creationId xmlns:a16="http://schemas.microsoft.com/office/drawing/2014/main" id="{6EF6C63B-33A7-40A5-80BA-6228DED71CD6}"/>
            </a:ext>
          </a:extLst>
        </xdr:cNvPr>
        <xdr:cNvSpPr/>
      </xdr:nvSpPr>
      <xdr:spPr>
        <a:xfrm>
          <a:off x="11315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3" name="正方形/長方形 392">
          <a:extLst>
            <a:ext uri="{FF2B5EF4-FFF2-40B4-BE49-F238E27FC236}">
              <a16:creationId xmlns:a16="http://schemas.microsoft.com/office/drawing/2014/main" id="{3C77A1FA-7778-4106-84D9-1D618E3FD06F}"/>
            </a:ext>
          </a:extLst>
        </xdr:cNvPr>
        <xdr:cNvSpPr/>
      </xdr:nvSpPr>
      <xdr:spPr>
        <a:xfrm>
          <a:off x="11315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4" name="正方形/長方形 393">
          <a:extLst>
            <a:ext uri="{FF2B5EF4-FFF2-40B4-BE49-F238E27FC236}">
              <a16:creationId xmlns:a16="http://schemas.microsoft.com/office/drawing/2014/main" id="{2EEFA7B4-2F95-44D1-973B-AE4B3038F5AA}"/>
            </a:ext>
          </a:extLst>
        </xdr:cNvPr>
        <xdr:cNvSpPr/>
      </xdr:nvSpPr>
      <xdr:spPr>
        <a:xfrm>
          <a:off x="122364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95" name="正方形/長方形 394">
          <a:extLst>
            <a:ext uri="{FF2B5EF4-FFF2-40B4-BE49-F238E27FC236}">
              <a16:creationId xmlns:a16="http://schemas.microsoft.com/office/drawing/2014/main" id="{E4073583-96D6-43AA-9C42-2481FE9A2326}"/>
            </a:ext>
          </a:extLst>
        </xdr:cNvPr>
        <xdr:cNvSpPr/>
      </xdr:nvSpPr>
      <xdr:spPr>
        <a:xfrm>
          <a:off x="122364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96" name="正方形/長方形 395">
          <a:extLst>
            <a:ext uri="{FF2B5EF4-FFF2-40B4-BE49-F238E27FC236}">
              <a16:creationId xmlns:a16="http://schemas.microsoft.com/office/drawing/2014/main" id="{198A908D-34C5-4A27-B1CE-F660C63F7887}"/>
            </a:ext>
          </a:extLst>
        </xdr:cNvPr>
        <xdr:cNvSpPr/>
      </xdr:nvSpPr>
      <xdr:spPr>
        <a:xfrm>
          <a:off x="132651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97" name="正方形/長方形 396">
          <a:extLst>
            <a:ext uri="{FF2B5EF4-FFF2-40B4-BE49-F238E27FC236}">
              <a16:creationId xmlns:a16="http://schemas.microsoft.com/office/drawing/2014/main" id="{2A42B209-8C19-4191-8B48-3A645FCFEFF2}"/>
            </a:ext>
          </a:extLst>
        </xdr:cNvPr>
        <xdr:cNvSpPr/>
      </xdr:nvSpPr>
      <xdr:spPr>
        <a:xfrm>
          <a:off x="132651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98" name="正方形/長方形 397">
          <a:extLst>
            <a:ext uri="{FF2B5EF4-FFF2-40B4-BE49-F238E27FC236}">
              <a16:creationId xmlns:a16="http://schemas.microsoft.com/office/drawing/2014/main" id="{D1572D7D-345D-416D-A2FC-CA6308A2E7CB}"/>
            </a:ext>
          </a:extLst>
        </xdr:cNvPr>
        <xdr:cNvSpPr/>
      </xdr:nvSpPr>
      <xdr:spPr>
        <a:xfrm>
          <a:off x="1120775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99" name="テキスト ボックス 398">
          <a:extLst>
            <a:ext uri="{FF2B5EF4-FFF2-40B4-BE49-F238E27FC236}">
              <a16:creationId xmlns:a16="http://schemas.microsoft.com/office/drawing/2014/main" id="{04E86D0A-792B-48F7-9F76-EA85F3529513}"/>
            </a:ext>
          </a:extLst>
        </xdr:cNvPr>
        <xdr:cNvSpPr txBox="1"/>
      </xdr:nvSpPr>
      <xdr:spPr>
        <a:xfrm>
          <a:off x="111696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0" name="直線コネクタ 399">
          <a:extLst>
            <a:ext uri="{FF2B5EF4-FFF2-40B4-BE49-F238E27FC236}">
              <a16:creationId xmlns:a16="http://schemas.microsoft.com/office/drawing/2014/main" id="{A0F61BAB-ECD8-4802-8964-868108BD3CEA}"/>
            </a:ext>
          </a:extLst>
        </xdr:cNvPr>
        <xdr:cNvCxnSpPr/>
      </xdr:nvCxnSpPr>
      <xdr:spPr>
        <a:xfrm>
          <a:off x="11207750" y="7346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1" name="テキスト ボックス 400">
          <a:extLst>
            <a:ext uri="{FF2B5EF4-FFF2-40B4-BE49-F238E27FC236}">
              <a16:creationId xmlns:a16="http://schemas.microsoft.com/office/drawing/2014/main" id="{2027983A-7878-48FA-806F-DC49DF57116D}"/>
            </a:ext>
          </a:extLst>
        </xdr:cNvPr>
        <xdr:cNvSpPr txBox="1"/>
      </xdr:nvSpPr>
      <xdr:spPr>
        <a:xfrm>
          <a:off x="1079772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402" name="直線コネクタ 401">
          <a:extLst>
            <a:ext uri="{FF2B5EF4-FFF2-40B4-BE49-F238E27FC236}">
              <a16:creationId xmlns:a16="http://schemas.microsoft.com/office/drawing/2014/main" id="{759212FB-1113-4D89-B3CC-A3CDF8FC745A}"/>
            </a:ext>
          </a:extLst>
        </xdr:cNvPr>
        <xdr:cNvCxnSpPr/>
      </xdr:nvCxnSpPr>
      <xdr:spPr>
        <a:xfrm>
          <a:off x="11207750" y="69786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403" name="テキスト ボックス 402">
          <a:extLst>
            <a:ext uri="{FF2B5EF4-FFF2-40B4-BE49-F238E27FC236}">
              <a16:creationId xmlns:a16="http://schemas.microsoft.com/office/drawing/2014/main" id="{82B752CF-630D-40BD-8DD7-562AAA2E1B78}"/>
            </a:ext>
          </a:extLst>
        </xdr:cNvPr>
        <xdr:cNvSpPr txBox="1"/>
      </xdr:nvSpPr>
      <xdr:spPr>
        <a:xfrm>
          <a:off x="1079772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404" name="直線コネクタ 403">
          <a:extLst>
            <a:ext uri="{FF2B5EF4-FFF2-40B4-BE49-F238E27FC236}">
              <a16:creationId xmlns:a16="http://schemas.microsoft.com/office/drawing/2014/main" id="{743D536C-86C5-4364-8AE7-1F86512C9E46}"/>
            </a:ext>
          </a:extLst>
        </xdr:cNvPr>
        <xdr:cNvCxnSpPr/>
      </xdr:nvCxnSpPr>
      <xdr:spPr>
        <a:xfrm>
          <a:off x="11207750" y="66103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405" name="テキスト ボックス 404">
          <a:extLst>
            <a:ext uri="{FF2B5EF4-FFF2-40B4-BE49-F238E27FC236}">
              <a16:creationId xmlns:a16="http://schemas.microsoft.com/office/drawing/2014/main" id="{1FB222DB-CB23-4A46-9BF8-06AF6A0A7185}"/>
            </a:ext>
          </a:extLst>
        </xdr:cNvPr>
        <xdr:cNvSpPr txBox="1"/>
      </xdr:nvSpPr>
      <xdr:spPr>
        <a:xfrm>
          <a:off x="10842791" y="6474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06" name="直線コネクタ 405">
          <a:extLst>
            <a:ext uri="{FF2B5EF4-FFF2-40B4-BE49-F238E27FC236}">
              <a16:creationId xmlns:a16="http://schemas.microsoft.com/office/drawing/2014/main" id="{948CF181-6101-45CB-BC60-1AF9B2CAAC29}"/>
            </a:ext>
          </a:extLst>
        </xdr:cNvPr>
        <xdr:cNvCxnSpPr/>
      </xdr:nvCxnSpPr>
      <xdr:spPr>
        <a:xfrm>
          <a:off x="11207750" y="62484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07" name="テキスト ボックス 406">
          <a:extLst>
            <a:ext uri="{FF2B5EF4-FFF2-40B4-BE49-F238E27FC236}">
              <a16:creationId xmlns:a16="http://schemas.microsoft.com/office/drawing/2014/main" id="{742180C4-85A4-4098-878F-98E5F2F1272C}"/>
            </a:ext>
          </a:extLst>
        </xdr:cNvPr>
        <xdr:cNvSpPr txBox="1"/>
      </xdr:nvSpPr>
      <xdr:spPr>
        <a:xfrm>
          <a:off x="10842791" y="6112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08" name="直線コネクタ 407">
          <a:extLst>
            <a:ext uri="{FF2B5EF4-FFF2-40B4-BE49-F238E27FC236}">
              <a16:creationId xmlns:a16="http://schemas.microsoft.com/office/drawing/2014/main" id="{DB132EF1-87E7-4BED-AA30-B745A854E75B}"/>
            </a:ext>
          </a:extLst>
        </xdr:cNvPr>
        <xdr:cNvCxnSpPr/>
      </xdr:nvCxnSpPr>
      <xdr:spPr>
        <a:xfrm>
          <a:off x="11207750" y="5880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09" name="テキスト ボックス 408">
          <a:extLst>
            <a:ext uri="{FF2B5EF4-FFF2-40B4-BE49-F238E27FC236}">
              <a16:creationId xmlns:a16="http://schemas.microsoft.com/office/drawing/2014/main" id="{E4525DA8-715A-4048-A95F-5CC53BAA024B}"/>
            </a:ext>
          </a:extLst>
        </xdr:cNvPr>
        <xdr:cNvSpPr txBox="1"/>
      </xdr:nvSpPr>
      <xdr:spPr>
        <a:xfrm>
          <a:off x="10842791" y="5744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10" name="直線コネクタ 409">
          <a:extLst>
            <a:ext uri="{FF2B5EF4-FFF2-40B4-BE49-F238E27FC236}">
              <a16:creationId xmlns:a16="http://schemas.microsoft.com/office/drawing/2014/main" id="{6D04CAF6-D531-486B-AFBF-3F7FDA7637DB}"/>
            </a:ext>
          </a:extLst>
        </xdr:cNvPr>
        <xdr:cNvCxnSpPr/>
      </xdr:nvCxnSpPr>
      <xdr:spPr>
        <a:xfrm>
          <a:off x="11207750" y="5511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411" name="テキスト ボックス 410">
          <a:extLst>
            <a:ext uri="{FF2B5EF4-FFF2-40B4-BE49-F238E27FC236}">
              <a16:creationId xmlns:a16="http://schemas.microsoft.com/office/drawing/2014/main" id="{5D57DE45-25EE-4B8D-889A-737ACD01F3F2}"/>
            </a:ext>
          </a:extLst>
        </xdr:cNvPr>
        <xdr:cNvSpPr txBox="1"/>
      </xdr:nvSpPr>
      <xdr:spPr>
        <a:xfrm>
          <a:off x="10842791" y="5375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2" name="直線コネクタ 411">
          <a:extLst>
            <a:ext uri="{FF2B5EF4-FFF2-40B4-BE49-F238E27FC236}">
              <a16:creationId xmlns:a16="http://schemas.microsoft.com/office/drawing/2014/main" id="{AC9D004E-2790-411F-B0B8-A5783C119631}"/>
            </a:ext>
          </a:extLst>
        </xdr:cNvPr>
        <xdr:cNvCxnSpPr/>
      </xdr:nvCxnSpPr>
      <xdr:spPr>
        <a:xfrm>
          <a:off x="11207750" y="514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413" name="テキスト ボックス 412">
          <a:extLst>
            <a:ext uri="{FF2B5EF4-FFF2-40B4-BE49-F238E27FC236}">
              <a16:creationId xmlns:a16="http://schemas.microsoft.com/office/drawing/2014/main" id="{B103428A-60F9-4E12-BC19-57EE46E58865}"/>
            </a:ext>
          </a:extLst>
        </xdr:cNvPr>
        <xdr:cNvSpPr txBox="1"/>
      </xdr:nvSpPr>
      <xdr:spPr>
        <a:xfrm>
          <a:off x="10906911" y="50076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14" name="【認定こども園・幼稚園・保育所】&#10;有形固定資産減価償却率グラフ枠">
          <a:extLst>
            <a:ext uri="{FF2B5EF4-FFF2-40B4-BE49-F238E27FC236}">
              <a16:creationId xmlns:a16="http://schemas.microsoft.com/office/drawing/2014/main" id="{A57637BC-D413-479A-ABCF-D6B6FDB0401C}"/>
            </a:ext>
          </a:extLst>
        </xdr:cNvPr>
        <xdr:cNvSpPr/>
      </xdr:nvSpPr>
      <xdr:spPr>
        <a:xfrm>
          <a:off x="1120775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140970</xdr:rowOff>
    </xdr:from>
    <xdr:to>
      <xdr:col>85</xdr:col>
      <xdr:colOff>126364</xdr:colOff>
      <xdr:row>42</xdr:row>
      <xdr:rowOff>19050</xdr:rowOff>
    </xdr:to>
    <xdr:cxnSp macro="">
      <xdr:nvCxnSpPr>
        <xdr:cNvPr id="415" name="直線コネクタ 414">
          <a:extLst>
            <a:ext uri="{FF2B5EF4-FFF2-40B4-BE49-F238E27FC236}">
              <a16:creationId xmlns:a16="http://schemas.microsoft.com/office/drawing/2014/main" id="{51F069F1-997A-4A5D-ACCF-4424EBCCFF8A}"/>
            </a:ext>
          </a:extLst>
        </xdr:cNvPr>
        <xdr:cNvCxnSpPr/>
      </xdr:nvCxnSpPr>
      <xdr:spPr>
        <a:xfrm flipV="1">
          <a:off x="14699614" y="5595620"/>
          <a:ext cx="0" cy="1363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22877</xdr:rowOff>
    </xdr:from>
    <xdr:ext cx="405111" cy="259045"/>
    <xdr:sp macro="" textlink="">
      <xdr:nvSpPr>
        <xdr:cNvPr id="416" name="【認定こども園・幼稚園・保育所】&#10;有形固定資産減価償却率最小値テキスト">
          <a:extLst>
            <a:ext uri="{FF2B5EF4-FFF2-40B4-BE49-F238E27FC236}">
              <a16:creationId xmlns:a16="http://schemas.microsoft.com/office/drawing/2014/main" id="{FE52776E-D6E3-43F8-89C9-DBC144E547B3}"/>
            </a:ext>
          </a:extLst>
        </xdr:cNvPr>
        <xdr:cNvSpPr txBox="1"/>
      </xdr:nvSpPr>
      <xdr:spPr>
        <a:xfrm>
          <a:off x="14738350" y="6963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19050</xdr:rowOff>
    </xdr:from>
    <xdr:to>
      <xdr:col>86</xdr:col>
      <xdr:colOff>25400</xdr:colOff>
      <xdr:row>42</xdr:row>
      <xdr:rowOff>19050</xdr:rowOff>
    </xdr:to>
    <xdr:cxnSp macro="">
      <xdr:nvCxnSpPr>
        <xdr:cNvPr id="417" name="直線コネクタ 416">
          <a:extLst>
            <a:ext uri="{FF2B5EF4-FFF2-40B4-BE49-F238E27FC236}">
              <a16:creationId xmlns:a16="http://schemas.microsoft.com/office/drawing/2014/main" id="{DF75E69D-DC1F-4270-BB60-09DDAA57B43E}"/>
            </a:ext>
          </a:extLst>
        </xdr:cNvPr>
        <xdr:cNvCxnSpPr/>
      </xdr:nvCxnSpPr>
      <xdr:spPr>
        <a:xfrm>
          <a:off x="14611350" y="69596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87647</xdr:rowOff>
    </xdr:from>
    <xdr:ext cx="405111" cy="259045"/>
    <xdr:sp macro="" textlink="">
      <xdr:nvSpPr>
        <xdr:cNvPr id="418" name="【認定こども園・幼稚園・保育所】&#10;有形固定資産減価償却率最大値テキスト">
          <a:extLst>
            <a:ext uri="{FF2B5EF4-FFF2-40B4-BE49-F238E27FC236}">
              <a16:creationId xmlns:a16="http://schemas.microsoft.com/office/drawing/2014/main" id="{91398D19-0085-4911-9C48-7EA836DA766F}"/>
            </a:ext>
          </a:extLst>
        </xdr:cNvPr>
        <xdr:cNvSpPr txBox="1"/>
      </xdr:nvSpPr>
      <xdr:spPr>
        <a:xfrm>
          <a:off x="14738350" y="5377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140970</xdr:rowOff>
    </xdr:from>
    <xdr:to>
      <xdr:col>86</xdr:col>
      <xdr:colOff>25400</xdr:colOff>
      <xdr:row>33</xdr:row>
      <xdr:rowOff>140970</xdr:rowOff>
    </xdr:to>
    <xdr:cxnSp macro="">
      <xdr:nvCxnSpPr>
        <xdr:cNvPr id="419" name="直線コネクタ 418">
          <a:extLst>
            <a:ext uri="{FF2B5EF4-FFF2-40B4-BE49-F238E27FC236}">
              <a16:creationId xmlns:a16="http://schemas.microsoft.com/office/drawing/2014/main" id="{CBF2FFE5-7815-4BA6-983C-ECE56706E364}"/>
            </a:ext>
          </a:extLst>
        </xdr:cNvPr>
        <xdr:cNvCxnSpPr/>
      </xdr:nvCxnSpPr>
      <xdr:spPr>
        <a:xfrm>
          <a:off x="14611350" y="559562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133367</xdr:rowOff>
    </xdr:from>
    <xdr:ext cx="405111" cy="259045"/>
    <xdr:sp macro="" textlink="">
      <xdr:nvSpPr>
        <xdr:cNvPr id="420" name="【認定こども園・幼稚園・保育所】&#10;有形固定資産減価償却率平均値テキスト">
          <a:extLst>
            <a:ext uri="{FF2B5EF4-FFF2-40B4-BE49-F238E27FC236}">
              <a16:creationId xmlns:a16="http://schemas.microsoft.com/office/drawing/2014/main" id="{9D61535A-F8AB-4573-895A-B88DF70C5FA9}"/>
            </a:ext>
          </a:extLst>
        </xdr:cNvPr>
        <xdr:cNvSpPr txBox="1"/>
      </xdr:nvSpPr>
      <xdr:spPr>
        <a:xfrm>
          <a:off x="14738350" y="62484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154940</xdr:rowOff>
    </xdr:from>
    <xdr:to>
      <xdr:col>85</xdr:col>
      <xdr:colOff>177800</xdr:colOff>
      <xdr:row>38</xdr:row>
      <xdr:rowOff>85090</xdr:rowOff>
    </xdr:to>
    <xdr:sp macro="" textlink="">
      <xdr:nvSpPr>
        <xdr:cNvPr id="421" name="フローチャート: 判断 420">
          <a:extLst>
            <a:ext uri="{FF2B5EF4-FFF2-40B4-BE49-F238E27FC236}">
              <a16:creationId xmlns:a16="http://schemas.microsoft.com/office/drawing/2014/main" id="{2CAF5614-3B88-49CC-9B9C-1BC05688CE6D}"/>
            </a:ext>
          </a:extLst>
        </xdr:cNvPr>
        <xdr:cNvSpPr/>
      </xdr:nvSpPr>
      <xdr:spPr>
        <a:xfrm>
          <a:off x="14649450" y="6269990"/>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92075</xdr:rowOff>
    </xdr:from>
    <xdr:to>
      <xdr:col>81</xdr:col>
      <xdr:colOff>101600</xdr:colOff>
      <xdr:row>38</xdr:row>
      <xdr:rowOff>22225</xdr:rowOff>
    </xdr:to>
    <xdr:sp macro="" textlink="">
      <xdr:nvSpPr>
        <xdr:cNvPr id="422" name="フローチャート: 判断 421">
          <a:extLst>
            <a:ext uri="{FF2B5EF4-FFF2-40B4-BE49-F238E27FC236}">
              <a16:creationId xmlns:a16="http://schemas.microsoft.com/office/drawing/2014/main" id="{8A664014-0BED-4AF4-8BAA-C0259CBD3F99}"/>
            </a:ext>
          </a:extLst>
        </xdr:cNvPr>
        <xdr:cNvSpPr/>
      </xdr:nvSpPr>
      <xdr:spPr>
        <a:xfrm>
          <a:off x="13887450" y="620712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107315</xdr:rowOff>
    </xdr:from>
    <xdr:to>
      <xdr:col>76</xdr:col>
      <xdr:colOff>165100</xdr:colOff>
      <xdr:row>38</xdr:row>
      <xdr:rowOff>37465</xdr:rowOff>
    </xdr:to>
    <xdr:sp macro="" textlink="">
      <xdr:nvSpPr>
        <xdr:cNvPr id="423" name="フローチャート: 判断 422">
          <a:extLst>
            <a:ext uri="{FF2B5EF4-FFF2-40B4-BE49-F238E27FC236}">
              <a16:creationId xmlns:a16="http://schemas.microsoft.com/office/drawing/2014/main" id="{AB75F6C7-2511-4F97-A48B-022CA5097AB6}"/>
            </a:ext>
          </a:extLst>
        </xdr:cNvPr>
        <xdr:cNvSpPr/>
      </xdr:nvSpPr>
      <xdr:spPr>
        <a:xfrm>
          <a:off x="13093700" y="622236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88265</xdr:rowOff>
    </xdr:from>
    <xdr:to>
      <xdr:col>72</xdr:col>
      <xdr:colOff>38100</xdr:colOff>
      <xdr:row>38</xdr:row>
      <xdr:rowOff>18415</xdr:rowOff>
    </xdr:to>
    <xdr:sp macro="" textlink="">
      <xdr:nvSpPr>
        <xdr:cNvPr id="424" name="フローチャート: 判断 423">
          <a:extLst>
            <a:ext uri="{FF2B5EF4-FFF2-40B4-BE49-F238E27FC236}">
              <a16:creationId xmlns:a16="http://schemas.microsoft.com/office/drawing/2014/main" id="{7D7BD2E6-F115-44AC-A677-956D2512D391}"/>
            </a:ext>
          </a:extLst>
        </xdr:cNvPr>
        <xdr:cNvSpPr/>
      </xdr:nvSpPr>
      <xdr:spPr>
        <a:xfrm>
          <a:off x="12299950" y="620331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82550</xdr:rowOff>
    </xdr:from>
    <xdr:to>
      <xdr:col>67</xdr:col>
      <xdr:colOff>101600</xdr:colOff>
      <xdr:row>38</xdr:row>
      <xdr:rowOff>12700</xdr:rowOff>
    </xdr:to>
    <xdr:sp macro="" textlink="">
      <xdr:nvSpPr>
        <xdr:cNvPr id="425" name="フローチャート: 判断 424">
          <a:extLst>
            <a:ext uri="{FF2B5EF4-FFF2-40B4-BE49-F238E27FC236}">
              <a16:creationId xmlns:a16="http://schemas.microsoft.com/office/drawing/2014/main" id="{E042E9D0-35C3-4F91-A756-98719EDE9D2E}"/>
            </a:ext>
          </a:extLst>
        </xdr:cNvPr>
        <xdr:cNvSpPr/>
      </xdr:nvSpPr>
      <xdr:spPr>
        <a:xfrm>
          <a:off x="11487150" y="61976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26" name="テキスト ボックス 425">
          <a:extLst>
            <a:ext uri="{FF2B5EF4-FFF2-40B4-BE49-F238E27FC236}">
              <a16:creationId xmlns:a16="http://schemas.microsoft.com/office/drawing/2014/main" id="{65A898E1-F837-49B1-925F-2EA5EBBFBD26}"/>
            </a:ext>
          </a:extLst>
        </xdr:cNvPr>
        <xdr:cNvSpPr txBox="1"/>
      </xdr:nvSpPr>
      <xdr:spPr>
        <a:xfrm>
          <a:off x="1452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27" name="テキスト ボックス 426">
          <a:extLst>
            <a:ext uri="{FF2B5EF4-FFF2-40B4-BE49-F238E27FC236}">
              <a16:creationId xmlns:a16="http://schemas.microsoft.com/office/drawing/2014/main" id="{2082C33F-54C1-419D-9E6C-3EF759A38F6F}"/>
            </a:ext>
          </a:extLst>
        </xdr:cNvPr>
        <xdr:cNvSpPr txBox="1"/>
      </xdr:nvSpPr>
      <xdr:spPr>
        <a:xfrm>
          <a:off x="13766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28" name="テキスト ボックス 427">
          <a:extLst>
            <a:ext uri="{FF2B5EF4-FFF2-40B4-BE49-F238E27FC236}">
              <a16:creationId xmlns:a16="http://schemas.microsoft.com/office/drawing/2014/main" id="{360C102F-F3D5-4A55-B8D6-93675C54D20F}"/>
            </a:ext>
          </a:extLst>
        </xdr:cNvPr>
        <xdr:cNvSpPr txBox="1"/>
      </xdr:nvSpPr>
      <xdr:spPr>
        <a:xfrm>
          <a:off x="12973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29" name="テキスト ボックス 428">
          <a:extLst>
            <a:ext uri="{FF2B5EF4-FFF2-40B4-BE49-F238E27FC236}">
              <a16:creationId xmlns:a16="http://schemas.microsoft.com/office/drawing/2014/main" id="{7BE764C4-9077-4A57-B0D8-F02309495F04}"/>
            </a:ext>
          </a:extLst>
        </xdr:cNvPr>
        <xdr:cNvSpPr txBox="1"/>
      </xdr:nvSpPr>
      <xdr:spPr>
        <a:xfrm>
          <a:off x="12172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0" name="テキスト ボックス 429">
          <a:extLst>
            <a:ext uri="{FF2B5EF4-FFF2-40B4-BE49-F238E27FC236}">
              <a16:creationId xmlns:a16="http://schemas.microsoft.com/office/drawing/2014/main" id="{70E9A50B-A91C-4FFC-AA58-D93C04C7522D}"/>
            </a:ext>
          </a:extLst>
        </xdr:cNvPr>
        <xdr:cNvSpPr txBox="1"/>
      </xdr:nvSpPr>
      <xdr:spPr>
        <a:xfrm>
          <a:off x="11366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97790</xdr:rowOff>
    </xdr:from>
    <xdr:to>
      <xdr:col>85</xdr:col>
      <xdr:colOff>177800</xdr:colOff>
      <xdr:row>38</xdr:row>
      <xdr:rowOff>27940</xdr:rowOff>
    </xdr:to>
    <xdr:sp macro="" textlink="">
      <xdr:nvSpPr>
        <xdr:cNvPr id="431" name="楕円 430">
          <a:extLst>
            <a:ext uri="{FF2B5EF4-FFF2-40B4-BE49-F238E27FC236}">
              <a16:creationId xmlns:a16="http://schemas.microsoft.com/office/drawing/2014/main" id="{1A8F9E3B-F1AD-477E-BEDB-5083A2F6FA12}"/>
            </a:ext>
          </a:extLst>
        </xdr:cNvPr>
        <xdr:cNvSpPr/>
      </xdr:nvSpPr>
      <xdr:spPr>
        <a:xfrm>
          <a:off x="14649450" y="6212840"/>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36</xdr:row>
      <xdr:rowOff>120667</xdr:rowOff>
    </xdr:from>
    <xdr:ext cx="405111" cy="259045"/>
    <xdr:sp macro="" textlink="">
      <xdr:nvSpPr>
        <xdr:cNvPr id="432" name="【認定こども園・幼稚園・保育所】&#10;有形固定資産減価償却率該当値テキスト">
          <a:extLst>
            <a:ext uri="{FF2B5EF4-FFF2-40B4-BE49-F238E27FC236}">
              <a16:creationId xmlns:a16="http://schemas.microsoft.com/office/drawing/2014/main" id="{A85C3B8F-035B-4CC1-A57D-D4C82A6F53B3}"/>
            </a:ext>
          </a:extLst>
        </xdr:cNvPr>
        <xdr:cNvSpPr txBox="1"/>
      </xdr:nvSpPr>
      <xdr:spPr>
        <a:xfrm>
          <a:off x="14738350" y="6070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36830</xdr:rowOff>
    </xdr:from>
    <xdr:to>
      <xdr:col>81</xdr:col>
      <xdr:colOff>101600</xdr:colOff>
      <xdr:row>37</xdr:row>
      <xdr:rowOff>138430</xdr:rowOff>
    </xdr:to>
    <xdr:sp macro="" textlink="">
      <xdr:nvSpPr>
        <xdr:cNvPr id="433" name="楕円 432">
          <a:extLst>
            <a:ext uri="{FF2B5EF4-FFF2-40B4-BE49-F238E27FC236}">
              <a16:creationId xmlns:a16="http://schemas.microsoft.com/office/drawing/2014/main" id="{CC05D6C2-F593-400F-9EDD-3B5F9DC0F399}"/>
            </a:ext>
          </a:extLst>
        </xdr:cNvPr>
        <xdr:cNvSpPr/>
      </xdr:nvSpPr>
      <xdr:spPr>
        <a:xfrm>
          <a:off x="13887450" y="6151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37</xdr:row>
      <xdr:rowOff>87630</xdr:rowOff>
    </xdr:from>
    <xdr:to>
      <xdr:col>85</xdr:col>
      <xdr:colOff>127000</xdr:colOff>
      <xdr:row>37</xdr:row>
      <xdr:rowOff>148590</xdr:rowOff>
    </xdr:to>
    <xdr:cxnSp macro="">
      <xdr:nvCxnSpPr>
        <xdr:cNvPr id="434" name="直線コネクタ 433">
          <a:extLst>
            <a:ext uri="{FF2B5EF4-FFF2-40B4-BE49-F238E27FC236}">
              <a16:creationId xmlns:a16="http://schemas.microsoft.com/office/drawing/2014/main" id="{B6296CF1-6B52-4FC6-B9D7-797E756A062F}"/>
            </a:ext>
          </a:extLst>
        </xdr:cNvPr>
        <xdr:cNvCxnSpPr/>
      </xdr:nvCxnSpPr>
      <xdr:spPr>
        <a:xfrm>
          <a:off x="13938250" y="6202680"/>
          <a:ext cx="762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27305</xdr:rowOff>
    </xdr:from>
    <xdr:to>
      <xdr:col>76</xdr:col>
      <xdr:colOff>165100</xdr:colOff>
      <xdr:row>37</xdr:row>
      <xdr:rowOff>128905</xdr:rowOff>
    </xdr:to>
    <xdr:sp macro="" textlink="">
      <xdr:nvSpPr>
        <xdr:cNvPr id="435" name="楕円 434">
          <a:extLst>
            <a:ext uri="{FF2B5EF4-FFF2-40B4-BE49-F238E27FC236}">
              <a16:creationId xmlns:a16="http://schemas.microsoft.com/office/drawing/2014/main" id="{93F996B9-016E-4B1A-A402-BEA54EAAAC7E}"/>
            </a:ext>
          </a:extLst>
        </xdr:cNvPr>
        <xdr:cNvSpPr/>
      </xdr:nvSpPr>
      <xdr:spPr>
        <a:xfrm>
          <a:off x="13093700" y="6142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78105</xdr:rowOff>
    </xdr:from>
    <xdr:to>
      <xdr:col>81</xdr:col>
      <xdr:colOff>50800</xdr:colOff>
      <xdr:row>37</xdr:row>
      <xdr:rowOff>87630</xdr:rowOff>
    </xdr:to>
    <xdr:cxnSp macro="">
      <xdr:nvCxnSpPr>
        <xdr:cNvPr id="436" name="直線コネクタ 435">
          <a:extLst>
            <a:ext uri="{FF2B5EF4-FFF2-40B4-BE49-F238E27FC236}">
              <a16:creationId xmlns:a16="http://schemas.microsoft.com/office/drawing/2014/main" id="{0F8A1DC2-73B6-4E25-9DE0-16D6A345DDA3}"/>
            </a:ext>
          </a:extLst>
        </xdr:cNvPr>
        <xdr:cNvCxnSpPr/>
      </xdr:nvCxnSpPr>
      <xdr:spPr>
        <a:xfrm>
          <a:off x="13144500" y="6193155"/>
          <a:ext cx="79375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149225</xdr:rowOff>
    </xdr:from>
    <xdr:to>
      <xdr:col>72</xdr:col>
      <xdr:colOff>38100</xdr:colOff>
      <xdr:row>37</xdr:row>
      <xdr:rowOff>79375</xdr:rowOff>
    </xdr:to>
    <xdr:sp macro="" textlink="">
      <xdr:nvSpPr>
        <xdr:cNvPr id="437" name="楕円 436">
          <a:extLst>
            <a:ext uri="{FF2B5EF4-FFF2-40B4-BE49-F238E27FC236}">
              <a16:creationId xmlns:a16="http://schemas.microsoft.com/office/drawing/2014/main" id="{5E045363-D88F-4226-B346-A2F782FB9D4C}"/>
            </a:ext>
          </a:extLst>
        </xdr:cNvPr>
        <xdr:cNvSpPr/>
      </xdr:nvSpPr>
      <xdr:spPr>
        <a:xfrm>
          <a:off x="12299950" y="609917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37</xdr:row>
      <xdr:rowOff>28575</xdr:rowOff>
    </xdr:from>
    <xdr:to>
      <xdr:col>76</xdr:col>
      <xdr:colOff>114300</xdr:colOff>
      <xdr:row>37</xdr:row>
      <xdr:rowOff>78105</xdr:rowOff>
    </xdr:to>
    <xdr:cxnSp macro="">
      <xdr:nvCxnSpPr>
        <xdr:cNvPr id="438" name="直線コネクタ 437">
          <a:extLst>
            <a:ext uri="{FF2B5EF4-FFF2-40B4-BE49-F238E27FC236}">
              <a16:creationId xmlns:a16="http://schemas.microsoft.com/office/drawing/2014/main" id="{6BB76EA3-9803-403B-BF91-90E20E4583AF}"/>
            </a:ext>
          </a:extLst>
        </xdr:cNvPr>
        <xdr:cNvCxnSpPr/>
      </xdr:nvCxnSpPr>
      <xdr:spPr>
        <a:xfrm>
          <a:off x="12344400" y="6143625"/>
          <a:ext cx="8001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37</xdr:row>
      <xdr:rowOff>80645</xdr:rowOff>
    </xdr:from>
    <xdr:to>
      <xdr:col>67</xdr:col>
      <xdr:colOff>101600</xdr:colOff>
      <xdr:row>38</xdr:row>
      <xdr:rowOff>10795</xdr:rowOff>
    </xdr:to>
    <xdr:sp macro="" textlink="">
      <xdr:nvSpPr>
        <xdr:cNvPr id="439" name="楕円 438">
          <a:extLst>
            <a:ext uri="{FF2B5EF4-FFF2-40B4-BE49-F238E27FC236}">
              <a16:creationId xmlns:a16="http://schemas.microsoft.com/office/drawing/2014/main" id="{A9A7B7D7-77A3-4C90-9A41-BB9A785B5B2F}"/>
            </a:ext>
          </a:extLst>
        </xdr:cNvPr>
        <xdr:cNvSpPr/>
      </xdr:nvSpPr>
      <xdr:spPr>
        <a:xfrm>
          <a:off x="11487150" y="619569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37</xdr:row>
      <xdr:rowOff>28575</xdr:rowOff>
    </xdr:from>
    <xdr:to>
      <xdr:col>71</xdr:col>
      <xdr:colOff>177800</xdr:colOff>
      <xdr:row>37</xdr:row>
      <xdr:rowOff>131445</xdr:rowOff>
    </xdr:to>
    <xdr:cxnSp macro="">
      <xdr:nvCxnSpPr>
        <xdr:cNvPr id="440" name="直線コネクタ 439">
          <a:extLst>
            <a:ext uri="{FF2B5EF4-FFF2-40B4-BE49-F238E27FC236}">
              <a16:creationId xmlns:a16="http://schemas.microsoft.com/office/drawing/2014/main" id="{2BACB8F4-0439-4525-93D0-55C693E6CDF4}"/>
            </a:ext>
          </a:extLst>
        </xdr:cNvPr>
        <xdr:cNvCxnSpPr/>
      </xdr:nvCxnSpPr>
      <xdr:spPr>
        <a:xfrm flipV="1">
          <a:off x="11537950" y="6143625"/>
          <a:ext cx="806450" cy="102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13352</xdr:rowOff>
    </xdr:from>
    <xdr:ext cx="405111" cy="259045"/>
    <xdr:sp macro="" textlink="">
      <xdr:nvSpPr>
        <xdr:cNvPr id="441" name="n_1aveValue【認定こども園・幼稚園・保育所】&#10;有形固定資産減価償却率">
          <a:extLst>
            <a:ext uri="{FF2B5EF4-FFF2-40B4-BE49-F238E27FC236}">
              <a16:creationId xmlns:a16="http://schemas.microsoft.com/office/drawing/2014/main" id="{BC0E409E-9297-41AD-AAC7-FB454C829E9F}"/>
            </a:ext>
          </a:extLst>
        </xdr:cNvPr>
        <xdr:cNvSpPr txBox="1"/>
      </xdr:nvSpPr>
      <xdr:spPr>
        <a:xfrm>
          <a:off x="13742044" y="62935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28592</xdr:rowOff>
    </xdr:from>
    <xdr:ext cx="405111" cy="259045"/>
    <xdr:sp macro="" textlink="">
      <xdr:nvSpPr>
        <xdr:cNvPr id="442" name="n_2aveValue【認定こども園・幼稚園・保育所】&#10;有形固定資産減価償却率">
          <a:extLst>
            <a:ext uri="{FF2B5EF4-FFF2-40B4-BE49-F238E27FC236}">
              <a16:creationId xmlns:a16="http://schemas.microsoft.com/office/drawing/2014/main" id="{48DBFA33-340A-4573-A963-E6D0FC95F3F1}"/>
            </a:ext>
          </a:extLst>
        </xdr:cNvPr>
        <xdr:cNvSpPr txBox="1"/>
      </xdr:nvSpPr>
      <xdr:spPr>
        <a:xfrm>
          <a:off x="12960994" y="63087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9542</xdr:rowOff>
    </xdr:from>
    <xdr:ext cx="405111" cy="259045"/>
    <xdr:sp macro="" textlink="">
      <xdr:nvSpPr>
        <xdr:cNvPr id="443" name="n_3aveValue【認定こども園・幼稚園・保育所】&#10;有形固定資産減価償却率">
          <a:extLst>
            <a:ext uri="{FF2B5EF4-FFF2-40B4-BE49-F238E27FC236}">
              <a16:creationId xmlns:a16="http://schemas.microsoft.com/office/drawing/2014/main" id="{04CA3A29-5D98-4310-932C-D36FE0E1539A}"/>
            </a:ext>
          </a:extLst>
        </xdr:cNvPr>
        <xdr:cNvSpPr txBox="1"/>
      </xdr:nvSpPr>
      <xdr:spPr>
        <a:xfrm>
          <a:off x="12167244" y="62896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3827</xdr:rowOff>
    </xdr:from>
    <xdr:ext cx="405111" cy="259045"/>
    <xdr:sp macro="" textlink="">
      <xdr:nvSpPr>
        <xdr:cNvPr id="444" name="n_4aveValue【認定こども園・幼稚園・保育所】&#10;有形固定資産減価償却率">
          <a:extLst>
            <a:ext uri="{FF2B5EF4-FFF2-40B4-BE49-F238E27FC236}">
              <a16:creationId xmlns:a16="http://schemas.microsoft.com/office/drawing/2014/main" id="{62A43F74-AC4D-4EBE-A273-9A63C51CAB65}"/>
            </a:ext>
          </a:extLst>
        </xdr:cNvPr>
        <xdr:cNvSpPr txBox="1"/>
      </xdr:nvSpPr>
      <xdr:spPr>
        <a:xfrm>
          <a:off x="11354444" y="6283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35</xdr:row>
      <xdr:rowOff>154957</xdr:rowOff>
    </xdr:from>
    <xdr:ext cx="405111" cy="259045"/>
    <xdr:sp macro="" textlink="">
      <xdr:nvSpPr>
        <xdr:cNvPr id="445" name="n_1mainValue【認定こども園・幼稚園・保育所】&#10;有形固定資産減価償却率">
          <a:extLst>
            <a:ext uri="{FF2B5EF4-FFF2-40B4-BE49-F238E27FC236}">
              <a16:creationId xmlns:a16="http://schemas.microsoft.com/office/drawing/2014/main" id="{FD2DF567-3CC8-4945-B708-C5BFE80023AC}"/>
            </a:ext>
          </a:extLst>
        </xdr:cNvPr>
        <xdr:cNvSpPr txBox="1"/>
      </xdr:nvSpPr>
      <xdr:spPr>
        <a:xfrm>
          <a:off x="13742044" y="5939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145432</xdr:rowOff>
    </xdr:from>
    <xdr:ext cx="405111" cy="259045"/>
    <xdr:sp macro="" textlink="">
      <xdr:nvSpPr>
        <xdr:cNvPr id="446" name="n_2mainValue【認定こども園・幼稚園・保育所】&#10;有形固定資産減価償却率">
          <a:extLst>
            <a:ext uri="{FF2B5EF4-FFF2-40B4-BE49-F238E27FC236}">
              <a16:creationId xmlns:a16="http://schemas.microsoft.com/office/drawing/2014/main" id="{08476EC6-EFE0-4306-9106-101B1C238E57}"/>
            </a:ext>
          </a:extLst>
        </xdr:cNvPr>
        <xdr:cNvSpPr txBox="1"/>
      </xdr:nvSpPr>
      <xdr:spPr>
        <a:xfrm>
          <a:off x="12960994" y="59302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95902</xdr:rowOff>
    </xdr:from>
    <xdr:ext cx="405111" cy="259045"/>
    <xdr:sp macro="" textlink="">
      <xdr:nvSpPr>
        <xdr:cNvPr id="447" name="n_3mainValue【認定こども園・幼稚園・保育所】&#10;有形固定資産減価償却率">
          <a:extLst>
            <a:ext uri="{FF2B5EF4-FFF2-40B4-BE49-F238E27FC236}">
              <a16:creationId xmlns:a16="http://schemas.microsoft.com/office/drawing/2014/main" id="{859DC4CF-6D5A-4D4F-9157-433BB2E6CB81}"/>
            </a:ext>
          </a:extLst>
        </xdr:cNvPr>
        <xdr:cNvSpPr txBox="1"/>
      </xdr:nvSpPr>
      <xdr:spPr>
        <a:xfrm>
          <a:off x="12167244" y="58807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27322</xdr:rowOff>
    </xdr:from>
    <xdr:ext cx="405111" cy="259045"/>
    <xdr:sp macro="" textlink="">
      <xdr:nvSpPr>
        <xdr:cNvPr id="448" name="n_4mainValue【認定こども園・幼稚園・保育所】&#10;有形固定資産減価償却率">
          <a:extLst>
            <a:ext uri="{FF2B5EF4-FFF2-40B4-BE49-F238E27FC236}">
              <a16:creationId xmlns:a16="http://schemas.microsoft.com/office/drawing/2014/main" id="{480E954F-7143-4798-A418-CBF52FE2021B}"/>
            </a:ext>
          </a:extLst>
        </xdr:cNvPr>
        <xdr:cNvSpPr txBox="1"/>
      </xdr:nvSpPr>
      <xdr:spPr>
        <a:xfrm>
          <a:off x="11354444" y="5977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49" name="正方形/長方形 448">
          <a:extLst>
            <a:ext uri="{FF2B5EF4-FFF2-40B4-BE49-F238E27FC236}">
              <a16:creationId xmlns:a16="http://schemas.microsoft.com/office/drawing/2014/main" id="{0CF2BED5-37CC-4479-9202-C11532E4780E}"/>
            </a:ext>
          </a:extLst>
        </xdr:cNvPr>
        <xdr:cNvSpPr/>
      </xdr:nvSpPr>
      <xdr:spPr>
        <a:xfrm>
          <a:off x="164592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0" name="正方形/長方形 449">
          <a:extLst>
            <a:ext uri="{FF2B5EF4-FFF2-40B4-BE49-F238E27FC236}">
              <a16:creationId xmlns:a16="http://schemas.microsoft.com/office/drawing/2014/main" id="{82189E08-8D91-4C11-B035-BB76C09A9CDC}"/>
            </a:ext>
          </a:extLst>
        </xdr:cNvPr>
        <xdr:cNvSpPr/>
      </xdr:nvSpPr>
      <xdr:spPr>
        <a:xfrm>
          <a:off x="16586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1" name="正方形/長方形 450">
          <a:extLst>
            <a:ext uri="{FF2B5EF4-FFF2-40B4-BE49-F238E27FC236}">
              <a16:creationId xmlns:a16="http://schemas.microsoft.com/office/drawing/2014/main" id="{7A3DCA96-CD0E-466B-BB6C-99C067C6A09E}"/>
            </a:ext>
          </a:extLst>
        </xdr:cNvPr>
        <xdr:cNvSpPr/>
      </xdr:nvSpPr>
      <xdr:spPr>
        <a:xfrm>
          <a:off x="16586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2" name="正方形/長方形 451">
          <a:extLst>
            <a:ext uri="{FF2B5EF4-FFF2-40B4-BE49-F238E27FC236}">
              <a16:creationId xmlns:a16="http://schemas.microsoft.com/office/drawing/2014/main" id="{592F54C5-E1FC-4728-AC61-393B9E8429EB}"/>
            </a:ext>
          </a:extLst>
        </xdr:cNvPr>
        <xdr:cNvSpPr/>
      </xdr:nvSpPr>
      <xdr:spPr>
        <a:xfrm>
          <a:off x="174879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53" name="正方形/長方形 452">
          <a:extLst>
            <a:ext uri="{FF2B5EF4-FFF2-40B4-BE49-F238E27FC236}">
              <a16:creationId xmlns:a16="http://schemas.microsoft.com/office/drawing/2014/main" id="{8BC8EA31-BEB6-42FB-8FDD-D43E0F46D4DC}"/>
            </a:ext>
          </a:extLst>
        </xdr:cNvPr>
        <xdr:cNvSpPr/>
      </xdr:nvSpPr>
      <xdr:spPr>
        <a:xfrm>
          <a:off x="174879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54" name="正方形/長方形 453">
          <a:extLst>
            <a:ext uri="{FF2B5EF4-FFF2-40B4-BE49-F238E27FC236}">
              <a16:creationId xmlns:a16="http://schemas.microsoft.com/office/drawing/2014/main" id="{C8B10510-23AA-45C7-9F7B-06794A1D8AAA}"/>
            </a:ext>
          </a:extLst>
        </xdr:cNvPr>
        <xdr:cNvSpPr/>
      </xdr:nvSpPr>
      <xdr:spPr>
        <a:xfrm>
          <a:off x="185166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55" name="正方形/長方形 454">
          <a:extLst>
            <a:ext uri="{FF2B5EF4-FFF2-40B4-BE49-F238E27FC236}">
              <a16:creationId xmlns:a16="http://schemas.microsoft.com/office/drawing/2014/main" id="{6ACF2291-940D-4BBC-98FA-425468C41084}"/>
            </a:ext>
          </a:extLst>
        </xdr:cNvPr>
        <xdr:cNvSpPr/>
      </xdr:nvSpPr>
      <xdr:spPr>
        <a:xfrm>
          <a:off x="185166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56" name="正方形/長方形 455">
          <a:extLst>
            <a:ext uri="{FF2B5EF4-FFF2-40B4-BE49-F238E27FC236}">
              <a16:creationId xmlns:a16="http://schemas.microsoft.com/office/drawing/2014/main" id="{F5E0A2DE-AA16-4A08-8CCE-1EF2DF6D3994}"/>
            </a:ext>
          </a:extLst>
        </xdr:cNvPr>
        <xdr:cNvSpPr/>
      </xdr:nvSpPr>
      <xdr:spPr>
        <a:xfrm>
          <a:off x="164592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57" name="テキスト ボックス 456">
          <a:extLst>
            <a:ext uri="{FF2B5EF4-FFF2-40B4-BE49-F238E27FC236}">
              <a16:creationId xmlns:a16="http://schemas.microsoft.com/office/drawing/2014/main" id="{7202ADBC-2C8A-4A6C-B9B7-DCEB0A676E6D}"/>
            </a:ext>
          </a:extLst>
        </xdr:cNvPr>
        <xdr:cNvSpPr txBox="1"/>
      </xdr:nvSpPr>
      <xdr:spPr>
        <a:xfrm>
          <a:off x="1644015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58" name="直線コネクタ 457">
          <a:extLst>
            <a:ext uri="{FF2B5EF4-FFF2-40B4-BE49-F238E27FC236}">
              <a16:creationId xmlns:a16="http://schemas.microsoft.com/office/drawing/2014/main" id="{03006A3D-AA83-45AC-AD16-8C3A28664AD2}"/>
            </a:ext>
          </a:extLst>
        </xdr:cNvPr>
        <xdr:cNvCxnSpPr/>
      </xdr:nvCxnSpPr>
      <xdr:spPr>
        <a:xfrm>
          <a:off x="164592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59" name="直線コネクタ 458">
          <a:extLst>
            <a:ext uri="{FF2B5EF4-FFF2-40B4-BE49-F238E27FC236}">
              <a16:creationId xmlns:a16="http://schemas.microsoft.com/office/drawing/2014/main" id="{A0E14E3C-CC6B-4289-8C85-946D95F9D9CC}"/>
            </a:ext>
          </a:extLst>
        </xdr:cNvPr>
        <xdr:cNvCxnSpPr/>
      </xdr:nvCxnSpPr>
      <xdr:spPr>
        <a:xfrm>
          <a:off x="16459200" y="6908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460" name="テキスト ボックス 459">
          <a:extLst>
            <a:ext uri="{FF2B5EF4-FFF2-40B4-BE49-F238E27FC236}">
              <a16:creationId xmlns:a16="http://schemas.microsoft.com/office/drawing/2014/main" id="{41238AED-DBAE-4A25-9BDE-6735D7D1F191}"/>
            </a:ext>
          </a:extLst>
        </xdr:cNvPr>
        <xdr:cNvSpPr txBox="1"/>
      </xdr:nvSpPr>
      <xdr:spPr>
        <a:xfrm>
          <a:off x="16049171" y="6772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61" name="直線コネクタ 460">
          <a:extLst>
            <a:ext uri="{FF2B5EF4-FFF2-40B4-BE49-F238E27FC236}">
              <a16:creationId xmlns:a16="http://schemas.microsoft.com/office/drawing/2014/main" id="{F40241A2-5EFC-43FC-9EDA-CB0E4B6EB874}"/>
            </a:ext>
          </a:extLst>
        </xdr:cNvPr>
        <xdr:cNvCxnSpPr/>
      </xdr:nvCxnSpPr>
      <xdr:spPr>
        <a:xfrm>
          <a:off x="16459200" y="6464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462" name="テキスト ボックス 461">
          <a:extLst>
            <a:ext uri="{FF2B5EF4-FFF2-40B4-BE49-F238E27FC236}">
              <a16:creationId xmlns:a16="http://schemas.microsoft.com/office/drawing/2014/main" id="{DE8646B6-AC05-4629-8DDD-F16EFDBF94C2}"/>
            </a:ext>
          </a:extLst>
        </xdr:cNvPr>
        <xdr:cNvSpPr txBox="1"/>
      </xdr:nvSpPr>
      <xdr:spPr>
        <a:xfrm>
          <a:off x="16049171" y="6328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63" name="直線コネクタ 462">
          <a:extLst>
            <a:ext uri="{FF2B5EF4-FFF2-40B4-BE49-F238E27FC236}">
              <a16:creationId xmlns:a16="http://schemas.microsoft.com/office/drawing/2014/main" id="{C7A13BDA-EC7C-4BD5-9588-3F216C45EEAF}"/>
            </a:ext>
          </a:extLst>
        </xdr:cNvPr>
        <xdr:cNvCxnSpPr/>
      </xdr:nvCxnSpPr>
      <xdr:spPr>
        <a:xfrm>
          <a:off x="16459200" y="6026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464" name="テキスト ボックス 463">
          <a:extLst>
            <a:ext uri="{FF2B5EF4-FFF2-40B4-BE49-F238E27FC236}">
              <a16:creationId xmlns:a16="http://schemas.microsoft.com/office/drawing/2014/main" id="{CE704DE2-8CA6-4540-A24F-19A4CDBE1FD6}"/>
            </a:ext>
          </a:extLst>
        </xdr:cNvPr>
        <xdr:cNvSpPr txBox="1"/>
      </xdr:nvSpPr>
      <xdr:spPr>
        <a:xfrm>
          <a:off x="16049171" y="589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65" name="直線コネクタ 464">
          <a:extLst>
            <a:ext uri="{FF2B5EF4-FFF2-40B4-BE49-F238E27FC236}">
              <a16:creationId xmlns:a16="http://schemas.microsoft.com/office/drawing/2014/main" id="{E2FDDDED-6DEE-441D-8AED-9FEA7EFE5A78}"/>
            </a:ext>
          </a:extLst>
        </xdr:cNvPr>
        <xdr:cNvCxnSpPr/>
      </xdr:nvCxnSpPr>
      <xdr:spPr>
        <a:xfrm>
          <a:off x="16459200" y="558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66" name="テキスト ボックス 465">
          <a:extLst>
            <a:ext uri="{FF2B5EF4-FFF2-40B4-BE49-F238E27FC236}">
              <a16:creationId xmlns:a16="http://schemas.microsoft.com/office/drawing/2014/main" id="{E8C277F0-1B39-4216-8B7E-B4F2EEF3AD64}"/>
            </a:ext>
          </a:extLst>
        </xdr:cNvPr>
        <xdr:cNvSpPr txBox="1"/>
      </xdr:nvSpPr>
      <xdr:spPr>
        <a:xfrm>
          <a:off x="16049171" y="5452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67" name="直線コネクタ 466">
          <a:extLst>
            <a:ext uri="{FF2B5EF4-FFF2-40B4-BE49-F238E27FC236}">
              <a16:creationId xmlns:a16="http://schemas.microsoft.com/office/drawing/2014/main" id="{BD1A1B46-5A1C-4EC5-9741-DDBE96A2E790}"/>
            </a:ext>
          </a:extLst>
        </xdr:cNvPr>
        <xdr:cNvCxnSpPr/>
      </xdr:nvCxnSpPr>
      <xdr:spPr>
        <a:xfrm>
          <a:off x="164592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68" name="テキスト ボックス 467">
          <a:extLst>
            <a:ext uri="{FF2B5EF4-FFF2-40B4-BE49-F238E27FC236}">
              <a16:creationId xmlns:a16="http://schemas.microsoft.com/office/drawing/2014/main" id="{4E7901A0-5563-4678-850C-AAA99307BEF1}"/>
            </a:ext>
          </a:extLst>
        </xdr:cNvPr>
        <xdr:cNvSpPr txBox="1"/>
      </xdr:nvSpPr>
      <xdr:spPr>
        <a:xfrm>
          <a:off x="1604917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69" name="【認定こども園・幼稚園・保育所】&#10;一人当たり面積グラフ枠">
          <a:extLst>
            <a:ext uri="{FF2B5EF4-FFF2-40B4-BE49-F238E27FC236}">
              <a16:creationId xmlns:a16="http://schemas.microsoft.com/office/drawing/2014/main" id="{71AAED53-364D-4383-848D-DB6A0C53B168}"/>
            </a:ext>
          </a:extLst>
        </xdr:cNvPr>
        <xdr:cNvSpPr/>
      </xdr:nvSpPr>
      <xdr:spPr>
        <a:xfrm>
          <a:off x="164592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14478</xdr:rowOff>
    </xdr:from>
    <xdr:to>
      <xdr:col>116</xdr:col>
      <xdr:colOff>62864</xdr:colOff>
      <xdr:row>41</xdr:row>
      <xdr:rowOff>92202</xdr:rowOff>
    </xdr:to>
    <xdr:cxnSp macro="">
      <xdr:nvCxnSpPr>
        <xdr:cNvPr id="470" name="直線コネクタ 469">
          <a:extLst>
            <a:ext uri="{FF2B5EF4-FFF2-40B4-BE49-F238E27FC236}">
              <a16:creationId xmlns:a16="http://schemas.microsoft.com/office/drawing/2014/main" id="{8F2E3824-F91C-4283-BDEE-CC6F42926F5B}"/>
            </a:ext>
          </a:extLst>
        </xdr:cNvPr>
        <xdr:cNvCxnSpPr/>
      </xdr:nvCxnSpPr>
      <xdr:spPr>
        <a:xfrm flipV="1">
          <a:off x="19951064" y="5469128"/>
          <a:ext cx="0" cy="13985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96029</xdr:rowOff>
    </xdr:from>
    <xdr:ext cx="469744" cy="259045"/>
    <xdr:sp macro="" textlink="">
      <xdr:nvSpPr>
        <xdr:cNvPr id="471" name="【認定こども園・幼稚園・保育所】&#10;一人当たり面積最小値テキスト">
          <a:extLst>
            <a:ext uri="{FF2B5EF4-FFF2-40B4-BE49-F238E27FC236}">
              <a16:creationId xmlns:a16="http://schemas.microsoft.com/office/drawing/2014/main" id="{AB04A15D-3D0F-460C-B58C-F6D27650D01E}"/>
            </a:ext>
          </a:extLst>
        </xdr:cNvPr>
        <xdr:cNvSpPr txBox="1"/>
      </xdr:nvSpPr>
      <xdr:spPr>
        <a:xfrm>
          <a:off x="19989800" y="6871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92202</xdr:rowOff>
    </xdr:from>
    <xdr:to>
      <xdr:col>116</xdr:col>
      <xdr:colOff>152400</xdr:colOff>
      <xdr:row>41</xdr:row>
      <xdr:rowOff>92202</xdr:rowOff>
    </xdr:to>
    <xdr:cxnSp macro="">
      <xdr:nvCxnSpPr>
        <xdr:cNvPr id="472" name="直線コネクタ 471">
          <a:extLst>
            <a:ext uri="{FF2B5EF4-FFF2-40B4-BE49-F238E27FC236}">
              <a16:creationId xmlns:a16="http://schemas.microsoft.com/office/drawing/2014/main" id="{6534F327-742B-4817-86AE-9D88BC1532FE}"/>
            </a:ext>
          </a:extLst>
        </xdr:cNvPr>
        <xdr:cNvCxnSpPr/>
      </xdr:nvCxnSpPr>
      <xdr:spPr>
        <a:xfrm>
          <a:off x="19881850" y="686765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132605</xdr:rowOff>
    </xdr:from>
    <xdr:ext cx="469744" cy="259045"/>
    <xdr:sp macro="" textlink="">
      <xdr:nvSpPr>
        <xdr:cNvPr id="473" name="【認定こども園・幼稚園・保育所】&#10;一人当たり面積最大値テキスト">
          <a:extLst>
            <a:ext uri="{FF2B5EF4-FFF2-40B4-BE49-F238E27FC236}">
              <a16:creationId xmlns:a16="http://schemas.microsoft.com/office/drawing/2014/main" id="{F695AFFB-4EED-4974-9996-EED05A462AD1}"/>
            </a:ext>
          </a:extLst>
        </xdr:cNvPr>
        <xdr:cNvSpPr txBox="1"/>
      </xdr:nvSpPr>
      <xdr:spPr>
        <a:xfrm>
          <a:off x="19989800" y="5257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14478</xdr:rowOff>
    </xdr:from>
    <xdr:to>
      <xdr:col>116</xdr:col>
      <xdr:colOff>152400</xdr:colOff>
      <xdr:row>33</xdr:row>
      <xdr:rowOff>14478</xdr:rowOff>
    </xdr:to>
    <xdr:cxnSp macro="">
      <xdr:nvCxnSpPr>
        <xdr:cNvPr id="474" name="直線コネクタ 473">
          <a:extLst>
            <a:ext uri="{FF2B5EF4-FFF2-40B4-BE49-F238E27FC236}">
              <a16:creationId xmlns:a16="http://schemas.microsoft.com/office/drawing/2014/main" id="{8AF61B4D-72E3-4E86-9D12-41A5976E701D}"/>
            </a:ext>
          </a:extLst>
        </xdr:cNvPr>
        <xdr:cNvCxnSpPr/>
      </xdr:nvCxnSpPr>
      <xdr:spPr>
        <a:xfrm>
          <a:off x="19881850" y="546912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37</xdr:row>
      <xdr:rowOff>88409</xdr:rowOff>
    </xdr:from>
    <xdr:ext cx="469744" cy="259045"/>
    <xdr:sp macro="" textlink="">
      <xdr:nvSpPr>
        <xdr:cNvPr id="475" name="【認定こども園・幼稚園・保育所】&#10;一人当たり面積平均値テキスト">
          <a:extLst>
            <a:ext uri="{FF2B5EF4-FFF2-40B4-BE49-F238E27FC236}">
              <a16:creationId xmlns:a16="http://schemas.microsoft.com/office/drawing/2014/main" id="{6D38BE15-E038-4B1D-A217-6C22BCF557AF}"/>
            </a:ext>
          </a:extLst>
        </xdr:cNvPr>
        <xdr:cNvSpPr txBox="1"/>
      </xdr:nvSpPr>
      <xdr:spPr>
        <a:xfrm>
          <a:off x="19989800" y="620345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109982</xdr:rowOff>
    </xdr:from>
    <xdr:to>
      <xdr:col>116</xdr:col>
      <xdr:colOff>114300</xdr:colOff>
      <xdr:row>38</xdr:row>
      <xdr:rowOff>40132</xdr:rowOff>
    </xdr:to>
    <xdr:sp macro="" textlink="">
      <xdr:nvSpPr>
        <xdr:cNvPr id="476" name="フローチャート: 判断 475">
          <a:extLst>
            <a:ext uri="{FF2B5EF4-FFF2-40B4-BE49-F238E27FC236}">
              <a16:creationId xmlns:a16="http://schemas.microsoft.com/office/drawing/2014/main" id="{AD84CD28-53DF-4848-BDD0-8C74E01E1EE4}"/>
            </a:ext>
          </a:extLst>
        </xdr:cNvPr>
        <xdr:cNvSpPr/>
      </xdr:nvSpPr>
      <xdr:spPr>
        <a:xfrm>
          <a:off x="19900900" y="622503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37</xdr:row>
      <xdr:rowOff>68834</xdr:rowOff>
    </xdr:from>
    <xdr:to>
      <xdr:col>112</xdr:col>
      <xdr:colOff>38100</xdr:colOff>
      <xdr:row>37</xdr:row>
      <xdr:rowOff>170435</xdr:rowOff>
    </xdr:to>
    <xdr:sp macro="" textlink="">
      <xdr:nvSpPr>
        <xdr:cNvPr id="477" name="フローチャート: 判断 476">
          <a:extLst>
            <a:ext uri="{FF2B5EF4-FFF2-40B4-BE49-F238E27FC236}">
              <a16:creationId xmlns:a16="http://schemas.microsoft.com/office/drawing/2014/main" id="{85F82559-2CE5-4CC0-97D7-14B816CA401D}"/>
            </a:ext>
          </a:extLst>
        </xdr:cNvPr>
        <xdr:cNvSpPr/>
      </xdr:nvSpPr>
      <xdr:spPr>
        <a:xfrm>
          <a:off x="19157950" y="6183884"/>
          <a:ext cx="82550" cy="9525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37</xdr:row>
      <xdr:rowOff>77978</xdr:rowOff>
    </xdr:from>
    <xdr:to>
      <xdr:col>107</xdr:col>
      <xdr:colOff>101600</xdr:colOff>
      <xdr:row>38</xdr:row>
      <xdr:rowOff>8128</xdr:rowOff>
    </xdr:to>
    <xdr:sp macro="" textlink="">
      <xdr:nvSpPr>
        <xdr:cNvPr id="478" name="フローチャート: 判断 477">
          <a:extLst>
            <a:ext uri="{FF2B5EF4-FFF2-40B4-BE49-F238E27FC236}">
              <a16:creationId xmlns:a16="http://schemas.microsoft.com/office/drawing/2014/main" id="{2C24F3F7-B8B9-4896-9C25-1958AE24DA7A}"/>
            </a:ext>
          </a:extLst>
        </xdr:cNvPr>
        <xdr:cNvSpPr/>
      </xdr:nvSpPr>
      <xdr:spPr>
        <a:xfrm>
          <a:off x="18345150" y="619302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37</xdr:row>
      <xdr:rowOff>73406</xdr:rowOff>
    </xdr:from>
    <xdr:to>
      <xdr:col>102</xdr:col>
      <xdr:colOff>165100</xdr:colOff>
      <xdr:row>38</xdr:row>
      <xdr:rowOff>3556</xdr:rowOff>
    </xdr:to>
    <xdr:sp macro="" textlink="">
      <xdr:nvSpPr>
        <xdr:cNvPr id="479" name="フローチャート: 判断 478">
          <a:extLst>
            <a:ext uri="{FF2B5EF4-FFF2-40B4-BE49-F238E27FC236}">
              <a16:creationId xmlns:a16="http://schemas.microsoft.com/office/drawing/2014/main" id="{23D48509-A701-4653-B39D-9FB80CD369A2}"/>
            </a:ext>
          </a:extLst>
        </xdr:cNvPr>
        <xdr:cNvSpPr/>
      </xdr:nvSpPr>
      <xdr:spPr>
        <a:xfrm>
          <a:off x="17551400" y="618845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37</xdr:row>
      <xdr:rowOff>96266</xdr:rowOff>
    </xdr:from>
    <xdr:to>
      <xdr:col>98</xdr:col>
      <xdr:colOff>38100</xdr:colOff>
      <xdr:row>38</xdr:row>
      <xdr:rowOff>26415</xdr:rowOff>
    </xdr:to>
    <xdr:sp macro="" textlink="">
      <xdr:nvSpPr>
        <xdr:cNvPr id="480" name="フローチャート: 判断 479">
          <a:extLst>
            <a:ext uri="{FF2B5EF4-FFF2-40B4-BE49-F238E27FC236}">
              <a16:creationId xmlns:a16="http://schemas.microsoft.com/office/drawing/2014/main" id="{2EF6F0A4-4565-47F1-B57D-7591A2474840}"/>
            </a:ext>
          </a:extLst>
        </xdr:cNvPr>
        <xdr:cNvSpPr/>
      </xdr:nvSpPr>
      <xdr:spPr>
        <a:xfrm>
          <a:off x="16757650" y="6211316"/>
          <a:ext cx="82550" cy="9524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81" name="テキスト ボックス 480">
          <a:extLst>
            <a:ext uri="{FF2B5EF4-FFF2-40B4-BE49-F238E27FC236}">
              <a16:creationId xmlns:a16="http://schemas.microsoft.com/office/drawing/2014/main" id="{E9F908ED-E127-4A9E-B989-A06AC51BF4E6}"/>
            </a:ext>
          </a:extLst>
        </xdr:cNvPr>
        <xdr:cNvSpPr txBox="1"/>
      </xdr:nvSpPr>
      <xdr:spPr>
        <a:xfrm>
          <a:off x="19780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82" name="テキスト ボックス 481">
          <a:extLst>
            <a:ext uri="{FF2B5EF4-FFF2-40B4-BE49-F238E27FC236}">
              <a16:creationId xmlns:a16="http://schemas.microsoft.com/office/drawing/2014/main" id="{2A9D24DF-D5FF-487F-92FF-60598ECFE71B}"/>
            </a:ext>
          </a:extLst>
        </xdr:cNvPr>
        <xdr:cNvSpPr txBox="1"/>
      </xdr:nvSpPr>
      <xdr:spPr>
        <a:xfrm>
          <a:off x="19030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83" name="テキスト ボックス 482">
          <a:extLst>
            <a:ext uri="{FF2B5EF4-FFF2-40B4-BE49-F238E27FC236}">
              <a16:creationId xmlns:a16="http://schemas.microsoft.com/office/drawing/2014/main" id="{18C6FDA1-5903-49FC-B8A4-6D31B335D488}"/>
            </a:ext>
          </a:extLst>
        </xdr:cNvPr>
        <xdr:cNvSpPr txBox="1"/>
      </xdr:nvSpPr>
      <xdr:spPr>
        <a:xfrm>
          <a:off x="18224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84" name="テキスト ボックス 483">
          <a:extLst>
            <a:ext uri="{FF2B5EF4-FFF2-40B4-BE49-F238E27FC236}">
              <a16:creationId xmlns:a16="http://schemas.microsoft.com/office/drawing/2014/main" id="{C9839C32-9011-4085-BE0B-C926DD105395}"/>
            </a:ext>
          </a:extLst>
        </xdr:cNvPr>
        <xdr:cNvSpPr txBox="1"/>
      </xdr:nvSpPr>
      <xdr:spPr>
        <a:xfrm>
          <a:off x="174307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85" name="テキスト ボックス 484">
          <a:extLst>
            <a:ext uri="{FF2B5EF4-FFF2-40B4-BE49-F238E27FC236}">
              <a16:creationId xmlns:a16="http://schemas.microsoft.com/office/drawing/2014/main" id="{C934A762-31BD-4485-AB70-F8FB087469C5}"/>
            </a:ext>
          </a:extLst>
        </xdr:cNvPr>
        <xdr:cNvSpPr txBox="1"/>
      </xdr:nvSpPr>
      <xdr:spPr>
        <a:xfrm>
          <a:off x="166306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71120</xdr:rowOff>
    </xdr:from>
    <xdr:to>
      <xdr:col>116</xdr:col>
      <xdr:colOff>114300</xdr:colOff>
      <xdr:row>37</xdr:row>
      <xdr:rowOff>1270</xdr:rowOff>
    </xdr:to>
    <xdr:sp macro="" textlink="">
      <xdr:nvSpPr>
        <xdr:cNvPr id="486" name="楕円 485">
          <a:extLst>
            <a:ext uri="{FF2B5EF4-FFF2-40B4-BE49-F238E27FC236}">
              <a16:creationId xmlns:a16="http://schemas.microsoft.com/office/drawing/2014/main" id="{7911BD67-197C-4EA3-AC5A-33CA4C263F8B}"/>
            </a:ext>
          </a:extLst>
        </xdr:cNvPr>
        <xdr:cNvSpPr/>
      </xdr:nvSpPr>
      <xdr:spPr>
        <a:xfrm>
          <a:off x="19900900" y="60210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35</xdr:row>
      <xdr:rowOff>93997</xdr:rowOff>
    </xdr:from>
    <xdr:ext cx="469744" cy="259045"/>
    <xdr:sp macro="" textlink="">
      <xdr:nvSpPr>
        <xdr:cNvPr id="487" name="【認定こども園・幼稚園・保育所】&#10;一人当たり面積該当値テキスト">
          <a:extLst>
            <a:ext uri="{FF2B5EF4-FFF2-40B4-BE49-F238E27FC236}">
              <a16:creationId xmlns:a16="http://schemas.microsoft.com/office/drawing/2014/main" id="{4743BA0B-CDB0-4E7E-94E0-90E125647A8D}"/>
            </a:ext>
          </a:extLst>
        </xdr:cNvPr>
        <xdr:cNvSpPr txBox="1"/>
      </xdr:nvSpPr>
      <xdr:spPr>
        <a:xfrm>
          <a:off x="19989800" y="5878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36</xdr:row>
      <xdr:rowOff>75692</xdr:rowOff>
    </xdr:from>
    <xdr:to>
      <xdr:col>112</xdr:col>
      <xdr:colOff>38100</xdr:colOff>
      <xdr:row>37</xdr:row>
      <xdr:rowOff>5842</xdr:rowOff>
    </xdr:to>
    <xdr:sp macro="" textlink="">
      <xdr:nvSpPr>
        <xdr:cNvPr id="488" name="楕円 487">
          <a:extLst>
            <a:ext uri="{FF2B5EF4-FFF2-40B4-BE49-F238E27FC236}">
              <a16:creationId xmlns:a16="http://schemas.microsoft.com/office/drawing/2014/main" id="{546731FC-4BED-4867-ABA1-4E5C4131F8FB}"/>
            </a:ext>
          </a:extLst>
        </xdr:cNvPr>
        <xdr:cNvSpPr/>
      </xdr:nvSpPr>
      <xdr:spPr>
        <a:xfrm>
          <a:off x="19157950" y="602564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36</xdr:row>
      <xdr:rowOff>121920</xdr:rowOff>
    </xdr:from>
    <xdr:to>
      <xdr:col>116</xdr:col>
      <xdr:colOff>63500</xdr:colOff>
      <xdr:row>36</xdr:row>
      <xdr:rowOff>126492</xdr:rowOff>
    </xdr:to>
    <xdr:cxnSp macro="">
      <xdr:nvCxnSpPr>
        <xdr:cNvPr id="489" name="直線コネクタ 488">
          <a:extLst>
            <a:ext uri="{FF2B5EF4-FFF2-40B4-BE49-F238E27FC236}">
              <a16:creationId xmlns:a16="http://schemas.microsoft.com/office/drawing/2014/main" id="{257F7DE6-3ED1-4D1D-8318-F1A71271F1C1}"/>
            </a:ext>
          </a:extLst>
        </xdr:cNvPr>
        <xdr:cNvCxnSpPr/>
      </xdr:nvCxnSpPr>
      <xdr:spPr>
        <a:xfrm flipV="1">
          <a:off x="19202400" y="6071870"/>
          <a:ext cx="7493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36</xdr:row>
      <xdr:rowOff>71120</xdr:rowOff>
    </xdr:from>
    <xdr:to>
      <xdr:col>107</xdr:col>
      <xdr:colOff>101600</xdr:colOff>
      <xdr:row>37</xdr:row>
      <xdr:rowOff>1270</xdr:rowOff>
    </xdr:to>
    <xdr:sp macro="" textlink="">
      <xdr:nvSpPr>
        <xdr:cNvPr id="490" name="楕円 489">
          <a:extLst>
            <a:ext uri="{FF2B5EF4-FFF2-40B4-BE49-F238E27FC236}">
              <a16:creationId xmlns:a16="http://schemas.microsoft.com/office/drawing/2014/main" id="{8D71E8ED-6F77-489F-BFC0-4DF87400C951}"/>
            </a:ext>
          </a:extLst>
        </xdr:cNvPr>
        <xdr:cNvSpPr/>
      </xdr:nvSpPr>
      <xdr:spPr>
        <a:xfrm>
          <a:off x="18345150" y="60210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36</xdr:row>
      <xdr:rowOff>121920</xdr:rowOff>
    </xdr:from>
    <xdr:to>
      <xdr:col>111</xdr:col>
      <xdr:colOff>177800</xdr:colOff>
      <xdr:row>36</xdr:row>
      <xdr:rowOff>126492</xdr:rowOff>
    </xdr:to>
    <xdr:cxnSp macro="">
      <xdr:nvCxnSpPr>
        <xdr:cNvPr id="491" name="直線コネクタ 490">
          <a:extLst>
            <a:ext uri="{FF2B5EF4-FFF2-40B4-BE49-F238E27FC236}">
              <a16:creationId xmlns:a16="http://schemas.microsoft.com/office/drawing/2014/main" id="{8F97EE45-2042-4710-9A29-4EA0DDFFDFEC}"/>
            </a:ext>
          </a:extLst>
        </xdr:cNvPr>
        <xdr:cNvCxnSpPr/>
      </xdr:nvCxnSpPr>
      <xdr:spPr>
        <a:xfrm>
          <a:off x="18395950" y="6071870"/>
          <a:ext cx="8064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36</xdr:row>
      <xdr:rowOff>71120</xdr:rowOff>
    </xdr:from>
    <xdr:to>
      <xdr:col>102</xdr:col>
      <xdr:colOff>165100</xdr:colOff>
      <xdr:row>37</xdr:row>
      <xdr:rowOff>1270</xdr:rowOff>
    </xdr:to>
    <xdr:sp macro="" textlink="">
      <xdr:nvSpPr>
        <xdr:cNvPr id="492" name="楕円 491">
          <a:extLst>
            <a:ext uri="{FF2B5EF4-FFF2-40B4-BE49-F238E27FC236}">
              <a16:creationId xmlns:a16="http://schemas.microsoft.com/office/drawing/2014/main" id="{C8BAEB40-C82F-4E20-A68B-1EB8CE0FF4C1}"/>
            </a:ext>
          </a:extLst>
        </xdr:cNvPr>
        <xdr:cNvSpPr/>
      </xdr:nvSpPr>
      <xdr:spPr>
        <a:xfrm>
          <a:off x="17551400" y="60210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36</xdr:row>
      <xdr:rowOff>121920</xdr:rowOff>
    </xdr:from>
    <xdr:to>
      <xdr:col>107</xdr:col>
      <xdr:colOff>50800</xdr:colOff>
      <xdr:row>36</xdr:row>
      <xdr:rowOff>121920</xdr:rowOff>
    </xdr:to>
    <xdr:cxnSp macro="">
      <xdr:nvCxnSpPr>
        <xdr:cNvPr id="493" name="直線コネクタ 492">
          <a:extLst>
            <a:ext uri="{FF2B5EF4-FFF2-40B4-BE49-F238E27FC236}">
              <a16:creationId xmlns:a16="http://schemas.microsoft.com/office/drawing/2014/main" id="{396CBC59-E54F-40B5-900D-E2D6AB98BE9B}"/>
            </a:ext>
          </a:extLst>
        </xdr:cNvPr>
        <xdr:cNvCxnSpPr/>
      </xdr:nvCxnSpPr>
      <xdr:spPr>
        <a:xfrm>
          <a:off x="17602200" y="607187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36</xdr:row>
      <xdr:rowOff>98552</xdr:rowOff>
    </xdr:from>
    <xdr:to>
      <xdr:col>98</xdr:col>
      <xdr:colOff>38100</xdr:colOff>
      <xdr:row>37</xdr:row>
      <xdr:rowOff>28702</xdr:rowOff>
    </xdr:to>
    <xdr:sp macro="" textlink="">
      <xdr:nvSpPr>
        <xdr:cNvPr id="494" name="楕円 493">
          <a:extLst>
            <a:ext uri="{FF2B5EF4-FFF2-40B4-BE49-F238E27FC236}">
              <a16:creationId xmlns:a16="http://schemas.microsoft.com/office/drawing/2014/main" id="{2536A1F4-ED11-4EB0-B05F-F8DCE095F938}"/>
            </a:ext>
          </a:extLst>
        </xdr:cNvPr>
        <xdr:cNvSpPr/>
      </xdr:nvSpPr>
      <xdr:spPr>
        <a:xfrm>
          <a:off x="16757650" y="604850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36</xdr:row>
      <xdr:rowOff>121920</xdr:rowOff>
    </xdr:from>
    <xdr:to>
      <xdr:col>102</xdr:col>
      <xdr:colOff>114300</xdr:colOff>
      <xdr:row>36</xdr:row>
      <xdr:rowOff>149352</xdr:rowOff>
    </xdr:to>
    <xdr:cxnSp macro="">
      <xdr:nvCxnSpPr>
        <xdr:cNvPr id="495" name="直線コネクタ 494">
          <a:extLst>
            <a:ext uri="{FF2B5EF4-FFF2-40B4-BE49-F238E27FC236}">
              <a16:creationId xmlns:a16="http://schemas.microsoft.com/office/drawing/2014/main" id="{CAF5D41F-4E03-4526-B655-7EB8F7A97A58}"/>
            </a:ext>
          </a:extLst>
        </xdr:cNvPr>
        <xdr:cNvCxnSpPr/>
      </xdr:nvCxnSpPr>
      <xdr:spPr>
        <a:xfrm flipV="1">
          <a:off x="16802100" y="6071870"/>
          <a:ext cx="8001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37</xdr:row>
      <xdr:rowOff>161561</xdr:rowOff>
    </xdr:from>
    <xdr:ext cx="469744" cy="259045"/>
    <xdr:sp macro="" textlink="">
      <xdr:nvSpPr>
        <xdr:cNvPr id="496" name="n_1aveValue【認定こども園・幼稚園・保育所】&#10;一人当たり面積">
          <a:extLst>
            <a:ext uri="{FF2B5EF4-FFF2-40B4-BE49-F238E27FC236}">
              <a16:creationId xmlns:a16="http://schemas.microsoft.com/office/drawing/2014/main" id="{79F71675-A49E-4AC2-86E1-7200987F9F03}"/>
            </a:ext>
          </a:extLst>
        </xdr:cNvPr>
        <xdr:cNvSpPr txBox="1"/>
      </xdr:nvSpPr>
      <xdr:spPr>
        <a:xfrm>
          <a:off x="18980227" y="6276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170705</xdr:rowOff>
    </xdr:from>
    <xdr:ext cx="469744" cy="259045"/>
    <xdr:sp macro="" textlink="">
      <xdr:nvSpPr>
        <xdr:cNvPr id="497" name="n_2aveValue【認定こども園・幼稚園・保育所】&#10;一人当たり面積">
          <a:extLst>
            <a:ext uri="{FF2B5EF4-FFF2-40B4-BE49-F238E27FC236}">
              <a16:creationId xmlns:a16="http://schemas.microsoft.com/office/drawing/2014/main" id="{6611ACDB-4413-428A-9988-A70543DCA654}"/>
            </a:ext>
          </a:extLst>
        </xdr:cNvPr>
        <xdr:cNvSpPr txBox="1"/>
      </xdr:nvSpPr>
      <xdr:spPr>
        <a:xfrm>
          <a:off x="18180127" y="62794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166133</xdr:rowOff>
    </xdr:from>
    <xdr:ext cx="469744" cy="259045"/>
    <xdr:sp macro="" textlink="">
      <xdr:nvSpPr>
        <xdr:cNvPr id="498" name="n_3aveValue【認定こども園・幼稚園・保育所】&#10;一人当たり面積">
          <a:extLst>
            <a:ext uri="{FF2B5EF4-FFF2-40B4-BE49-F238E27FC236}">
              <a16:creationId xmlns:a16="http://schemas.microsoft.com/office/drawing/2014/main" id="{1AA3AC64-99CE-42B7-98A3-CBC10F8FA364}"/>
            </a:ext>
          </a:extLst>
        </xdr:cNvPr>
        <xdr:cNvSpPr txBox="1"/>
      </xdr:nvSpPr>
      <xdr:spPr>
        <a:xfrm>
          <a:off x="17386377" y="62811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17543</xdr:rowOff>
    </xdr:from>
    <xdr:ext cx="469744" cy="259045"/>
    <xdr:sp macro="" textlink="">
      <xdr:nvSpPr>
        <xdr:cNvPr id="499" name="n_4aveValue【認定こども園・幼稚園・保育所】&#10;一人当たり面積">
          <a:extLst>
            <a:ext uri="{FF2B5EF4-FFF2-40B4-BE49-F238E27FC236}">
              <a16:creationId xmlns:a16="http://schemas.microsoft.com/office/drawing/2014/main" id="{EFB083D4-075F-4024-A938-01A4749E5DC5}"/>
            </a:ext>
          </a:extLst>
        </xdr:cNvPr>
        <xdr:cNvSpPr txBox="1"/>
      </xdr:nvSpPr>
      <xdr:spPr>
        <a:xfrm>
          <a:off x="16592627" y="6297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35</xdr:row>
      <xdr:rowOff>22369</xdr:rowOff>
    </xdr:from>
    <xdr:ext cx="469744" cy="259045"/>
    <xdr:sp macro="" textlink="">
      <xdr:nvSpPr>
        <xdr:cNvPr id="500" name="n_1mainValue【認定こども園・幼稚園・保育所】&#10;一人当たり面積">
          <a:extLst>
            <a:ext uri="{FF2B5EF4-FFF2-40B4-BE49-F238E27FC236}">
              <a16:creationId xmlns:a16="http://schemas.microsoft.com/office/drawing/2014/main" id="{D1A1E062-8352-478B-A674-1D6024CAC7E3}"/>
            </a:ext>
          </a:extLst>
        </xdr:cNvPr>
        <xdr:cNvSpPr txBox="1"/>
      </xdr:nvSpPr>
      <xdr:spPr>
        <a:xfrm>
          <a:off x="18980227" y="58072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35</xdr:row>
      <xdr:rowOff>17797</xdr:rowOff>
    </xdr:from>
    <xdr:ext cx="469744" cy="259045"/>
    <xdr:sp macro="" textlink="">
      <xdr:nvSpPr>
        <xdr:cNvPr id="501" name="n_2mainValue【認定こども園・幼稚園・保育所】&#10;一人当たり面積">
          <a:extLst>
            <a:ext uri="{FF2B5EF4-FFF2-40B4-BE49-F238E27FC236}">
              <a16:creationId xmlns:a16="http://schemas.microsoft.com/office/drawing/2014/main" id="{AD6962CA-2185-445B-A5C4-66E21E8C34FD}"/>
            </a:ext>
          </a:extLst>
        </xdr:cNvPr>
        <xdr:cNvSpPr txBox="1"/>
      </xdr:nvSpPr>
      <xdr:spPr>
        <a:xfrm>
          <a:off x="18180127" y="5802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35</xdr:row>
      <xdr:rowOff>17797</xdr:rowOff>
    </xdr:from>
    <xdr:ext cx="469744" cy="259045"/>
    <xdr:sp macro="" textlink="">
      <xdr:nvSpPr>
        <xdr:cNvPr id="502" name="n_3mainValue【認定こども園・幼稚園・保育所】&#10;一人当たり面積">
          <a:extLst>
            <a:ext uri="{FF2B5EF4-FFF2-40B4-BE49-F238E27FC236}">
              <a16:creationId xmlns:a16="http://schemas.microsoft.com/office/drawing/2014/main" id="{9736EB83-1072-4FA7-B5A5-0DB9C70D48FE}"/>
            </a:ext>
          </a:extLst>
        </xdr:cNvPr>
        <xdr:cNvSpPr txBox="1"/>
      </xdr:nvSpPr>
      <xdr:spPr>
        <a:xfrm>
          <a:off x="17386377" y="5802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35</xdr:row>
      <xdr:rowOff>45229</xdr:rowOff>
    </xdr:from>
    <xdr:ext cx="469744" cy="259045"/>
    <xdr:sp macro="" textlink="">
      <xdr:nvSpPr>
        <xdr:cNvPr id="503" name="n_4mainValue【認定こども園・幼稚園・保育所】&#10;一人当たり面積">
          <a:extLst>
            <a:ext uri="{FF2B5EF4-FFF2-40B4-BE49-F238E27FC236}">
              <a16:creationId xmlns:a16="http://schemas.microsoft.com/office/drawing/2014/main" id="{96E6D46D-F184-4061-A0E1-7D2B38A49E6E}"/>
            </a:ext>
          </a:extLst>
        </xdr:cNvPr>
        <xdr:cNvSpPr txBox="1"/>
      </xdr:nvSpPr>
      <xdr:spPr>
        <a:xfrm>
          <a:off x="16592627" y="58300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04" name="正方形/長方形 503">
          <a:extLst>
            <a:ext uri="{FF2B5EF4-FFF2-40B4-BE49-F238E27FC236}">
              <a16:creationId xmlns:a16="http://schemas.microsoft.com/office/drawing/2014/main" id="{FC7DC42B-44AD-40D7-9F89-05E47F5FB41A}"/>
            </a:ext>
          </a:extLst>
        </xdr:cNvPr>
        <xdr:cNvSpPr/>
      </xdr:nvSpPr>
      <xdr:spPr>
        <a:xfrm>
          <a:off x="1120775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05" name="正方形/長方形 504">
          <a:extLst>
            <a:ext uri="{FF2B5EF4-FFF2-40B4-BE49-F238E27FC236}">
              <a16:creationId xmlns:a16="http://schemas.microsoft.com/office/drawing/2014/main" id="{CCBEB4B7-48FD-45E7-A926-3681B772CB7B}"/>
            </a:ext>
          </a:extLst>
        </xdr:cNvPr>
        <xdr:cNvSpPr/>
      </xdr:nvSpPr>
      <xdr:spPr>
        <a:xfrm>
          <a:off x="11315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06" name="正方形/長方形 505">
          <a:extLst>
            <a:ext uri="{FF2B5EF4-FFF2-40B4-BE49-F238E27FC236}">
              <a16:creationId xmlns:a16="http://schemas.microsoft.com/office/drawing/2014/main" id="{A53FC91D-BC56-4041-B85D-4D8C142F6DEC}"/>
            </a:ext>
          </a:extLst>
        </xdr:cNvPr>
        <xdr:cNvSpPr/>
      </xdr:nvSpPr>
      <xdr:spPr>
        <a:xfrm>
          <a:off x="11315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07" name="正方形/長方形 506">
          <a:extLst>
            <a:ext uri="{FF2B5EF4-FFF2-40B4-BE49-F238E27FC236}">
              <a16:creationId xmlns:a16="http://schemas.microsoft.com/office/drawing/2014/main" id="{1A926692-4FC3-4CBB-B869-4CCDB7F93107}"/>
            </a:ext>
          </a:extLst>
        </xdr:cNvPr>
        <xdr:cNvSpPr/>
      </xdr:nvSpPr>
      <xdr:spPr>
        <a:xfrm>
          <a:off x="122364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08" name="正方形/長方形 507">
          <a:extLst>
            <a:ext uri="{FF2B5EF4-FFF2-40B4-BE49-F238E27FC236}">
              <a16:creationId xmlns:a16="http://schemas.microsoft.com/office/drawing/2014/main" id="{FA0F1044-AA68-414E-83B9-4EFB854D463A}"/>
            </a:ext>
          </a:extLst>
        </xdr:cNvPr>
        <xdr:cNvSpPr/>
      </xdr:nvSpPr>
      <xdr:spPr>
        <a:xfrm>
          <a:off x="122364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09" name="正方形/長方形 508">
          <a:extLst>
            <a:ext uri="{FF2B5EF4-FFF2-40B4-BE49-F238E27FC236}">
              <a16:creationId xmlns:a16="http://schemas.microsoft.com/office/drawing/2014/main" id="{7FCEC565-9BE8-46DE-94C7-55D9CB3856DF}"/>
            </a:ext>
          </a:extLst>
        </xdr:cNvPr>
        <xdr:cNvSpPr/>
      </xdr:nvSpPr>
      <xdr:spPr>
        <a:xfrm>
          <a:off x="132651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0" name="正方形/長方形 509">
          <a:extLst>
            <a:ext uri="{FF2B5EF4-FFF2-40B4-BE49-F238E27FC236}">
              <a16:creationId xmlns:a16="http://schemas.microsoft.com/office/drawing/2014/main" id="{B4A15615-3EE1-433E-9500-6815FFB52FE1}"/>
            </a:ext>
          </a:extLst>
        </xdr:cNvPr>
        <xdr:cNvSpPr/>
      </xdr:nvSpPr>
      <xdr:spPr>
        <a:xfrm>
          <a:off x="132651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1" name="正方形/長方形 510">
          <a:extLst>
            <a:ext uri="{FF2B5EF4-FFF2-40B4-BE49-F238E27FC236}">
              <a16:creationId xmlns:a16="http://schemas.microsoft.com/office/drawing/2014/main" id="{AF367625-D620-4B84-8FC1-317917FCD32B}"/>
            </a:ext>
          </a:extLst>
        </xdr:cNvPr>
        <xdr:cNvSpPr/>
      </xdr:nvSpPr>
      <xdr:spPr>
        <a:xfrm>
          <a:off x="1120775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12" name="テキスト ボックス 511">
          <a:extLst>
            <a:ext uri="{FF2B5EF4-FFF2-40B4-BE49-F238E27FC236}">
              <a16:creationId xmlns:a16="http://schemas.microsoft.com/office/drawing/2014/main" id="{842E73BA-F833-42AF-BAD4-A37A2E25F065}"/>
            </a:ext>
          </a:extLst>
        </xdr:cNvPr>
        <xdr:cNvSpPr txBox="1"/>
      </xdr:nvSpPr>
      <xdr:spPr>
        <a:xfrm>
          <a:off x="111696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13" name="直線コネクタ 512">
          <a:extLst>
            <a:ext uri="{FF2B5EF4-FFF2-40B4-BE49-F238E27FC236}">
              <a16:creationId xmlns:a16="http://schemas.microsoft.com/office/drawing/2014/main" id="{647EC1F4-EFEA-43A7-8527-30130613053E}"/>
            </a:ext>
          </a:extLst>
        </xdr:cNvPr>
        <xdr:cNvCxnSpPr/>
      </xdr:nvCxnSpPr>
      <xdr:spPr>
        <a:xfrm>
          <a:off x="11207750" y="110172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14" name="テキスト ボックス 513">
          <a:extLst>
            <a:ext uri="{FF2B5EF4-FFF2-40B4-BE49-F238E27FC236}">
              <a16:creationId xmlns:a16="http://schemas.microsoft.com/office/drawing/2014/main" id="{79209BC0-4882-4153-8DED-729264F537AB}"/>
            </a:ext>
          </a:extLst>
        </xdr:cNvPr>
        <xdr:cNvSpPr txBox="1"/>
      </xdr:nvSpPr>
      <xdr:spPr>
        <a:xfrm>
          <a:off x="1079772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515" name="直線コネクタ 514">
          <a:extLst>
            <a:ext uri="{FF2B5EF4-FFF2-40B4-BE49-F238E27FC236}">
              <a16:creationId xmlns:a16="http://schemas.microsoft.com/office/drawing/2014/main" id="{265A5263-0B2C-41A8-BF75-5244B9D85978}"/>
            </a:ext>
          </a:extLst>
        </xdr:cNvPr>
        <xdr:cNvCxnSpPr/>
      </xdr:nvCxnSpPr>
      <xdr:spPr>
        <a:xfrm>
          <a:off x="11207750" y="10703378"/>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159855</xdr:rowOff>
    </xdr:from>
    <xdr:ext cx="403059" cy="259045"/>
    <xdr:sp macro="" textlink="">
      <xdr:nvSpPr>
        <xdr:cNvPr id="516" name="テキスト ボックス 515">
          <a:extLst>
            <a:ext uri="{FF2B5EF4-FFF2-40B4-BE49-F238E27FC236}">
              <a16:creationId xmlns:a16="http://schemas.microsoft.com/office/drawing/2014/main" id="{9D12AD7C-C3DC-4E68-8299-6D9DC751BE67}"/>
            </a:ext>
          </a:extLst>
        </xdr:cNvPr>
        <xdr:cNvSpPr txBox="1"/>
      </xdr:nvSpPr>
      <xdr:spPr>
        <a:xfrm>
          <a:off x="10842791" y="105675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517" name="直線コネクタ 516">
          <a:extLst>
            <a:ext uri="{FF2B5EF4-FFF2-40B4-BE49-F238E27FC236}">
              <a16:creationId xmlns:a16="http://schemas.microsoft.com/office/drawing/2014/main" id="{AB172292-1B4D-4CC8-8935-BECA63CC8BB3}"/>
            </a:ext>
          </a:extLst>
        </xdr:cNvPr>
        <xdr:cNvCxnSpPr/>
      </xdr:nvCxnSpPr>
      <xdr:spPr>
        <a:xfrm>
          <a:off x="11207750" y="103895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518" name="テキスト ボックス 517">
          <a:extLst>
            <a:ext uri="{FF2B5EF4-FFF2-40B4-BE49-F238E27FC236}">
              <a16:creationId xmlns:a16="http://schemas.microsoft.com/office/drawing/2014/main" id="{4D580A6A-B953-4E5F-8385-A84CD569066E}"/>
            </a:ext>
          </a:extLst>
        </xdr:cNvPr>
        <xdr:cNvSpPr txBox="1"/>
      </xdr:nvSpPr>
      <xdr:spPr>
        <a:xfrm>
          <a:off x="10842791" y="102472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519" name="直線コネクタ 518">
          <a:extLst>
            <a:ext uri="{FF2B5EF4-FFF2-40B4-BE49-F238E27FC236}">
              <a16:creationId xmlns:a16="http://schemas.microsoft.com/office/drawing/2014/main" id="{BC3E062C-D371-436D-960A-C88A9FB61302}"/>
            </a:ext>
          </a:extLst>
        </xdr:cNvPr>
        <xdr:cNvCxnSpPr/>
      </xdr:nvCxnSpPr>
      <xdr:spPr>
        <a:xfrm>
          <a:off x="11207750" y="1007563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520" name="テキスト ボックス 519">
          <a:extLst>
            <a:ext uri="{FF2B5EF4-FFF2-40B4-BE49-F238E27FC236}">
              <a16:creationId xmlns:a16="http://schemas.microsoft.com/office/drawing/2014/main" id="{D714CA58-3D31-4926-A9AA-6FF7B9AF2A49}"/>
            </a:ext>
          </a:extLst>
        </xdr:cNvPr>
        <xdr:cNvSpPr txBox="1"/>
      </xdr:nvSpPr>
      <xdr:spPr>
        <a:xfrm>
          <a:off x="10842791" y="99334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521" name="直線コネクタ 520">
          <a:extLst>
            <a:ext uri="{FF2B5EF4-FFF2-40B4-BE49-F238E27FC236}">
              <a16:creationId xmlns:a16="http://schemas.microsoft.com/office/drawing/2014/main" id="{59605283-F74B-4FF7-B1A2-ADF0EFE3ED63}"/>
            </a:ext>
          </a:extLst>
        </xdr:cNvPr>
        <xdr:cNvCxnSpPr/>
      </xdr:nvCxnSpPr>
      <xdr:spPr>
        <a:xfrm>
          <a:off x="11207750" y="975541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522" name="テキスト ボックス 521">
          <a:extLst>
            <a:ext uri="{FF2B5EF4-FFF2-40B4-BE49-F238E27FC236}">
              <a16:creationId xmlns:a16="http://schemas.microsoft.com/office/drawing/2014/main" id="{46B9FAAA-1F53-425B-A9C1-5FBA83EBAAFF}"/>
            </a:ext>
          </a:extLst>
        </xdr:cNvPr>
        <xdr:cNvSpPr txBox="1"/>
      </xdr:nvSpPr>
      <xdr:spPr>
        <a:xfrm>
          <a:off x="10842791" y="961954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523" name="直線コネクタ 522">
          <a:extLst>
            <a:ext uri="{FF2B5EF4-FFF2-40B4-BE49-F238E27FC236}">
              <a16:creationId xmlns:a16="http://schemas.microsoft.com/office/drawing/2014/main" id="{BE94389A-D662-4B0F-B9A0-FA78EE246209}"/>
            </a:ext>
          </a:extLst>
        </xdr:cNvPr>
        <xdr:cNvCxnSpPr/>
      </xdr:nvCxnSpPr>
      <xdr:spPr>
        <a:xfrm>
          <a:off x="11207750" y="94415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524" name="テキスト ボックス 523">
          <a:extLst>
            <a:ext uri="{FF2B5EF4-FFF2-40B4-BE49-F238E27FC236}">
              <a16:creationId xmlns:a16="http://schemas.microsoft.com/office/drawing/2014/main" id="{37A2AA57-85B1-4FA6-B245-C2B2447714C2}"/>
            </a:ext>
          </a:extLst>
        </xdr:cNvPr>
        <xdr:cNvSpPr txBox="1"/>
      </xdr:nvSpPr>
      <xdr:spPr>
        <a:xfrm>
          <a:off x="10842791" y="93056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525" name="直線コネクタ 524">
          <a:extLst>
            <a:ext uri="{FF2B5EF4-FFF2-40B4-BE49-F238E27FC236}">
              <a16:creationId xmlns:a16="http://schemas.microsoft.com/office/drawing/2014/main" id="{4906BEEC-75CB-4F36-9B32-62ACB5B4E1BA}"/>
            </a:ext>
          </a:extLst>
        </xdr:cNvPr>
        <xdr:cNvCxnSpPr/>
      </xdr:nvCxnSpPr>
      <xdr:spPr>
        <a:xfrm>
          <a:off x="11207750" y="9127672"/>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70049</xdr:rowOff>
    </xdr:from>
    <xdr:ext cx="403059" cy="259045"/>
    <xdr:sp macro="" textlink="">
      <xdr:nvSpPr>
        <xdr:cNvPr id="526" name="テキスト ボックス 525">
          <a:extLst>
            <a:ext uri="{FF2B5EF4-FFF2-40B4-BE49-F238E27FC236}">
              <a16:creationId xmlns:a16="http://schemas.microsoft.com/office/drawing/2014/main" id="{B1346DA4-CC9C-4958-82DE-646E4EC97037}"/>
            </a:ext>
          </a:extLst>
        </xdr:cNvPr>
        <xdr:cNvSpPr txBox="1"/>
      </xdr:nvSpPr>
      <xdr:spPr>
        <a:xfrm>
          <a:off x="10842791" y="899179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27" name="直線コネクタ 526">
          <a:extLst>
            <a:ext uri="{FF2B5EF4-FFF2-40B4-BE49-F238E27FC236}">
              <a16:creationId xmlns:a16="http://schemas.microsoft.com/office/drawing/2014/main" id="{3F9AC38D-7AEE-402C-94F0-7726BEF803D2}"/>
            </a:ext>
          </a:extLst>
        </xdr:cNvPr>
        <xdr:cNvCxnSpPr/>
      </xdr:nvCxnSpPr>
      <xdr:spPr>
        <a:xfrm>
          <a:off x="11207750" y="8813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528" name="テキスト ボックス 527">
          <a:extLst>
            <a:ext uri="{FF2B5EF4-FFF2-40B4-BE49-F238E27FC236}">
              <a16:creationId xmlns:a16="http://schemas.microsoft.com/office/drawing/2014/main" id="{F3712200-FC63-49BA-957F-623FC6EA8C59}"/>
            </a:ext>
          </a:extLst>
        </xdr:cNvPr>
        <xdr:cNvSpPr txBox="1"/>
      </xdr:nvSpPr>
      <xdr:spPr>
        <a:xfrm>
          <a:off x="10842791" y="8677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29" name="【学校施設】&#10;有形固定資産減価償却率グラフ枠">
          <a:extLst>
            <a:ext uri="{FF2B5EF4-FFF2-40B4-BE49-F238E27FC236}">
              <a16:creationId xmlns:a16="http://schemas.microsoft.com/office/drawing/2014/main" id="{A6763FB0-D07B-4DE1-A9B2-CCD7D701146E}"/>
            </a:ext>
          </a:extLst>
        </xdr:cNvPr>
        <xdr:cNvSpPr/>
      </xdr:nvSpPr>
      <xdr:spPr>
        <a:xfrm>
          <a:off x="1120775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58783</xdr:rowOff>
    </xdr:from>
    <xdr:to>
      <xdr:col>85</xdr:col>
      <xdr:colOff>126364</xdr:colOff>
      <xdr:row>64</xdr:row>
      <xdr:rowOff>156754</xdr:rowOff>
    </xdr:to>
    <xdr:cxnSp macro="">
      <xdr:nvCxnSpPr>
        <xdr:cNvPr id="530" name="直線コネクタ 529">
          <a:extLst>
            <a:ext uri="{FF2B5EF4-FFF2-40B4-BE49-F238E27FC236}">
              <a16:creationId xmlns:a16="http://schemas.microsoft.com/office/drawing/2014/main" id="{89137353-F403-4AE7-962D-169722A9B314}"/>
            </a:ext>
          </a:extLst>
        </xdr:cNvPr>
        <xdr:cNvCxnSpPr/>
      </xdr:nvCxnSpPr>
      <xdr:spPr>
        <a:xfrm flipV="1">
          <a:off x="14699614" y="9310733"/>
          <a:ext cx="0" cy="14187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160581</xdr:rowOff>
    </xdr:from>
    <xdr:ext cx="405111" cy="259045"/>
    <xdr:sp macro="" textlink="">
      <xdr:nvSpPr>
        <xdr:cNvPr id="531" name="【学校施設】&#10;有形固定資産減価償却率最小値テキスト">
          <a:extLst>
            <a:ext uri="{FF2B5EF4-FFF2-40B4-BE49-F238E27FC236}">
              <a16:creationId xmlns:a16="http://schemas.microsoft.com/office/drawing/2014/main" id="{8E993E75-C475-44ED-B460-1EA3F87ADE08}"/>
            </a:ext>
          </a:extLst>
        </xdr:cNvPr>
        <xdr:cNvSpPr txBox="1"/>
      </xdr:nvSpPr>
      <xdr:spPr>
        <a:xfrm>
          <a:off x="14738350" y="107333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156754</xdr:rowOff>
    </xdr:from>
    <xdr:to>
      <xdr:col>86</xdr:col>
      <xdr:colOff>25400</xdr:colOff>
      <xdr:row>64</xdr:row>
      <xdr:rowOff>156754</xdr:rowOff>
    </xdr:to>
    <xdr:cxnSp macro="">
      <xdr:nvCxnSpPr>
        <xdr:cNvPr id="532" name="直線コネクタ 531">
          <a:extLst>
            <a:ext uri="{FF2B5EF4-FFF2-40B4-BE49-F238E27FC236}">
              <a16:creationId xmlns:a16="http://schemas.microsoft.com/office/drawing/2014/main" id="{E5C1B6C9-D35F-4082-8F8E-104A19A6CDB6}"/>
            </a:ext>
          </a:extLst>
        </xdr:cNvPr>
        <xdr:cNvCxnSpPr/>
      </xdr:nvCxnSpPr>
      <xdr:spPr>
        <a:xfrm>
          <a:off x="14611350" y="1072950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5460</xdr:rowOff>
    </xdr:from>
    <xdr:ext cx="405111" cy="259045"/>
    <xdr:sp macro="" textlink="">
      <xdr:nvSpPr>
        <xdr:cNvPr id="533" name="【学校施設】&#10;有形固定資産減価償却率最大値テキスト">
          <a:extLst>
            <a:ext uri="{FF2B5EF4-FFF2-40B4-BE49-F238E27FC236}">
              <a16:creationId xmlns:a16="http://schemas.microsoft.com/office/drawing/2014/main" id="{74B66DE6-012B-4646-8138-8293D1DA0E72}"/>
            </a:ext>
          </a:extLst>
        </xdr:cNvPr>
        <xdr:cNvSpPr txBox="1"/>
      </xdr:nvSpPr>
      <xdr:spPr>
        <a:xfrm>
          <a:off x="14738350" y="90923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58783</xdr:rowOff>
    </xdr:from>
    <xdr:to>
      <xdr:col>86</xdr:col>
      <xdr:colOff>25400</xdr:colOff>
      <xdr:row>56</xdr:row>
      <xdr:rowOff>58783</xdr:rowOff>
    </xdr:to>
    <xdr:cxnSp macro="">
      <xdr:nvCxnSpPr>
        <xdr:cNvPr id="534" name="直線コネクタ 533">
          <a:extLst>
            <a:ext uri="{FF2B5EF4-FFF2-40B4-BE49-F238E27FC236}">
              <a16:creationId xmlns:a16="http://schemas.microsoft.com/office/drawing/2014/main" id="{5980B676-6DC6-43CC-8585-9D4EDA00DF51}"/>
            </a:ext>
          </a:extLst>
        </xdr:cNvPr>
        <xdr:cNvCxnSpPr/>
      </xdr:nvCxnSpPr>
      <xdr:spPr>
        <a:xfrm>
          <a:off x="14611350" y="931073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58</xdr:row>
      <xdr:rowOff>166387</xdr:rowOff>
    </xdr:from>
    <xdr:ext cx="405111" cy="259045"/>
    <xdr:sp macro="" textlink="">
      <xdr:nvSpPr>
        <xdr:cNvPr id="535" name="【学校施設】&#10;有形固定資産減価償却率平均値テキスト">
          <a:extLst>
            <a:ext uri="{FF2B5EF4-FFF2-40B4-BE49-F238E27FC236}">
              <a16:creationId xmlns:a16="http://schemas.microsoft.com/office/drawing/2014/main" id="{00B83F73-084C-4BB1-908F-A238CCB4DE63}"/>
            </a:ext>
          </a:extLst>
        </xdr:cNvPr>
        <xdr:cNvSpPr txBox="1"/>
      </xdr:nvSpPr>
      <xdr:spPr>
        <a:xfrm>
          <a:off x="14738350" y="974853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143510</xdr:rowOff>
    </xdr:from>
    <xdr:to>
      <xdr:col>85</xdr:col>
      <xdr:colOff>177800</xdr:colOff>
      <xdr:row>60</xdr:row>
      <xdr:rowOff>73660</xdr:rowOff>
    </xdr:to>
    <xdr:sp macro="" textlink="">
      <xdr:nvSpPr>
        <xdr:cNvPr id="536" name="フローチャート: 判断 535">
          <a:extLst>
            <a:ext uri="{FF2B5EF4-FFF2-40B4-BE49-F238E27FC236}">
              <a16:creationId xmlns:a16="http://schemas.microsoft.com/office/drawing/2014/main" id="{40AF386A-77E6-424A-87DF-8BE0C9AB40C3}"/>
            </a:ext>
          </a:extLst>
        </xdr:cNvPr>
        <xdr:cNvSpPr/>
      </xdr:nvSpPr>
      <xdr:spPr>
        <a:xfrm>
          <a:off x="14649450" y="9890760"/>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104322</xdr:rowOff>
    </xdr:from>
    <xdr:to>
      <xdr:col>81</xdr:col>
      <xdr:colOff>101600</xdr:colOff>
      <xdr:row>60</xdr:row>
      <xdr:rowOff>34472</xdr:rowOff>
    </xdr:to>
    <xdr:sp macro="" textlink="">
      <xdr:nvSpPr>
        <xdr:cNvPr id="537" name="フローチャート: 判断 536">
          <a:extLst>
            <a:ext uri="{FF2B5EF4-FFF2-40B4-BE49-F238E27FC236}">
              <a16:creationId xmlns:a16="http://schemas.microsoft.com/office/drawing/2014/main" id="{BA8D1925-D8F7-495E-ADCD-CC6DC4A2BF5A}"/>
            </a:ext>
          </a:extLst>
        </xdr:cNvPr>
        <xdr:cNvSpPr/>
      </xdr:nvSpPr>
      <xdr:spPr>
        <a:xfrm>
          <a:off x="13887450" y="985157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84727</xdr:rowOff>
    </xdr:from>
    <xdr:to>
      <xdr:col>76</xdr:col>
      <xdr:colOff>165100</xdr:colOff>
      <xdr:row>60</xdr:row>
      <xdr:rowOff>14877</xdr:rowOff>
    </xdr:to>
    <xdr:sp macro="" textlink="">
      <xdr:nvSpPr>
        <xdr:cNvPr id="538" name="フローチャート: 判断 537">
          <a:extLst>
            <a:ext uri="{FF2B5EF4-FFF2-40B4-BE49-F238E27FC236}">
              <a16:creationId xmlns:a16="http://schemas.microsoft.com/office/drawing/2014/main" id="{F4984182-2E12-42CC-B699-263885145449}"/>
            </a:ext>
          </a:extLst>
        </xdr:cNvPr>
        <xdr:cNvSpPr/>
      </xdr:nvSpPr>
      <xdr:spPr>
        <a:xfrm>
          <a:off x="13093700" y="983197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65133</xdr:rowOff>
    </xdr:from>
    <xdr:to>
      <xdr:col>72</xdr:col>
      <xdr:colOff>38100</xdr:colOff>
      <xdr:row>59</xdr:row>
      <xdr:rowOff>166733</xdr:rowOff>
    </xdr:to>
    <xdr:sp macro="" textlink="">
      <xdr:nvSpPr>
        <xdr:cNvPr id="539" name="フローチャート: 判断 538">
          <a:extLst>
            <a:ext uri="{FF2B5EF4-FFF2-40B4-BE49-F238E27FC236}">
              <a16:creationId xmlns:a16="http://schemas.microsoft.com/office/drawing/2014/main" id="{A59BB9FF-4555-41C1-911D-A7293093E881}"/>
            </a:ext>
          </a:extLst>
        </xdr:cNvPr>
        <xdr:cNvSpPr/>
      </xdr:nvSpPr>
      <xdr:spPr>
        <a:xfrm>
          <a:off x="12299950" y="981238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35741</xdr:rowOff>
    </xdr:from>
    <xdr:to>
      <xdr:col>67</xdr:col>
      <xdr:colOff>101600</xdr:colOff>
      <xdr:row>59</xdr:row>
      <xdr:rowOff>137341</xdr:rowOff>
    </xdr:to>
    <xdr:sp macro="" textlink="">
      <xdr:nvSpPr>
        <xdr:cNvPr id="540" name="フローチャート: 判断 539">
          <a:extLst>
            <a:ext uri="{FF2B5EF4-FFF2-40B4-BE49-F238E27FC236}">
              <a16:creationId xmlns:a16="http://schemas.microsoft.com/office/drawing/2014/main" id="{662B786C-2966-4951-B0BE-0F19F40CBEBD}"/>
            </a:ext>
          </a:extLst>
        </xdr:cNvPr>
        <xdr:cNvSpPr/>
      </xdr:nvSpPr>
      <xdr:spPr>
        <a:xfrm>
          <a:off x="11487150" y="9782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1" name="テキスト ボックス 540">
          <a:extLst>
            <a:ext uri="{FF2B5EF4-FFF2-40B4-BE49-F238E27FC236}">
              <a16:creationId xmlns:a16="http://schemas.microsoft.com/office/drawing/2014/main" id="{6AB01A06-90FA-4C3D-A771-85D6189DDA5F}"/>
            </a:ext>
          </a:extLst>
        </xdr:cNvPr>
        <xdr:cNvSpPr txBox="1"/>
      </xdr:nvSpPr>
      <xdr:spPr>
        <a:xfrm>
          <a:off x="1452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2" name="テキスト ボックス 541">
          <a:extLst>
            <a:ext uri="{FF2B5EF4-FFF2-40B4-BE49-F238E27FC236}">
              <a16:creationId xmlns:a16="http://schemas.microsoft.com/office/drawing/2014/main" id="{150EB92F-AAA3-4F66-A22E-6E8E665D7C48}"/>
            </a:ext>
          </a:extLst>
        </xdr:cNvPr>
        <xdr:cNvSpPr txBox="1"/>
      </xdr:nvSpPr>
      <xdr:spPr>
        <a:xfrm>
          <a:off x="13766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43" name="テキスト ボックス 542">
          <a:extLst>
            <a:ext uri="{FF2B5EF4-FFF2-40B4-BE49-F238E27FC236}">
              <a16:creationId xmlns:a16="http://schemas.microsoft.com/office/drawing/2014/main" id="{B2677D62-5669-4A38-A78E-EFC6BA8BBD70}"/>
            </a:ext>
          </a:extLst>
        </xdr:cNvPr>
        <xdr:cNvSpPr txBox="1"/>
      </xdr:nvSpPr>
      <xdr:spPr>
        <a:xfrm>
          <a:off x="12973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44" name="テキスト ボックス 543">
          <a:extLst>
            <a:ext uri="{FF2B5EF4-FFF2-40B4-BE49-F238E27FC236}">
              <a16:creationId xmlns:a16="http://schemas.microsoft.com/office/drawing/2014/main" id="{2DCC8CEB-CADD-4444-8700-F674B5FBFE08}"/>
            </a:ext>
          </a:extLst>
        </xdr:cNvPr>
        <xdr:cNvSpPr txBox="1"/>
      </xdr:nvSpPr>
      <xdr:spPr>
        <a:xfrm>
          <a:off x="12172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45" name="テキスト ボックス 544">
          <a:extLst>
            <a:ext uri="{FF2B5EF4-FFF2-40B4-BE49-F238E27FC236}">
              <a16:creationId xmlns:a16="http://schemas.microsoft.com/office/drawing/2014/main" id="{99CC3B79-90AF-4B90-9349-0BCC194938AF}"/>
            </a:ext>
          </a:extLst>
        </xdr:cNvPr>
        <xdr:cNvSpPr txBox="1"/>
      </xdr:nvSpPr>
      <xdr:spPr>
        <a:xfrm>
          <a:off x="11366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171269</xdr:rowOff>
    </xdr:from>
    <xdr:to>
      <xdr:col>85</xdr:col>
      <xdr:colOff>177800</xdr:colOff>
      <xdr:row>61</xdr:row>
      <xdr:rowOff>101419</xdr:rowOff>
    </xdr:to>
    <xdr:sp macro="" textlink="">
      <xdr:nvSpPr>
        <xdr:cNvPr id="546" name="楕円 545">
          <a:extLst>
            <a:ext uri="{FF2B5EF4-FFF2-40B4-BE49-F238E27FC236}">
              <a16:creationId xmlns:a16="http://schemas.microsoft.com/office/drawing/2014/main" id="{569796B9-E4FF-4BAE-9E98-62922939E5A0}"/>
            </a:ext>
          </a:extLst>
        </xdr:cNvPr>
        <xdr:cNvSpPr/>
      </xdr:nvSpPr>
      <xdr:spPr>
        <a:xfrm>
          <a:off x="14649450" y="10077269"/>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60</xdr:row>
      <xdr:rowOff>149696</xdr:rowOff>
    </xdr:from>
    <xdr:ext cx="405111" cy="259045"/>
    <xdr:sp macro="" textlink="">
      <xdr:nvSpPr>
        <xdr:cNvPr id="547" name="【学校施設】&#10;有形固定資産減価償却率該当値テキスト">
          <a:extLst>
            <a:ext uri="{FF2B5EF4-FFF2-40B4-BE49-F238E27FC236}">
              <a16:creationId xmlns:a16="http://schemas.microsoft.com/office/drawing/2014/main" id="{69E7C955-4406-4938-8694-EEE30008145A}"/>
            </a:ext>
          </a:extLst>
        </xdr:cNvPr>
        <xdr:cNvSpPr txBox="1"/>
      </xdr:nvSpPr>
      <xdr:spPr>
        <a:xfrm>
          <a:off x="14738350" y="100620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60</xdr:row>
      <xdr:rowOff>128815</xdr:rowOff>
    </xdr:from>
    <xdr:to>
      <xdr:col>81</xdr:col>
      <xdr:colOff>101600</xdr:colOff>
      <xdr:row>61</xdr:row>
      <xdr:rowOff>58965</xdr:rowOff>
    </xdr:to>
    <xdr:sp macro="" textlink="">
      <xdr:nvSpPr>
        <xdr:cNvPr id="548" name="楕円 547">
          <a:extLst>
            <a:ext uri="{FF2B5EF4-FFF2-40B4-BE49-F238E27FC236}">
              <a16:creationId xmlns:a16="http://schemas.microsoft.com/office/drawing/2014/main" id="{B1B43F02-8922-4773-B20F-69265BC5FABF}"/>
            </a:ext>
          </a:extLst>
        </xdr:cNvPr>
        <xdr:cNvSpPr/>
      </xdr:nvSpPr>
      <xdr:spPr>
        <a:xfrm>
          <a:off x="13887450" y="1004116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61</xdr:row>
      <xdr:rowOff>8165</xdr:rowOff>
    </xdr:from>
    <xdr:to>
      <xdr:col>85</xdr:col>
      <xdr:colOff>127000</xdr:colOff>
      <xdr:row>61</xdr:row>
      <xdr:rowOff>50619</xdr:rowOff>
    </xdr:to>
    <xdr:cxnSp macro="">
      <xdr:nvCxnSpPr>
        <xdr:cNvPr id="549" name="直線コネクタ 548">
          <a:extLst>
            <a:ext uri="{FF2B5EF4-FFF2-40B4-BE49-F238E27FC236}">
              <a16:creationId xmlns:a16="http://schemas.microsoft.com/office/drawing/2014/main" id="{BF1C9C25-FCD3-4500-B9B7-9F3E6B336D7A}"/>
            </a:ext>
          </a:extLst>
        </xdr:cNvPr>
        <xdr:cNvCxnSpPr/>
      </xdr:nvCxnSpPr>
      <xdr:spPr>
        <a:xfrm>
          <a:off x="13938250" y="10085615"/>
          <a:ext cx="762000" cy="42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60</xdr:row>
      <xdr:rowOff>171269</xdr:rowOff>
    </xdr:from>
    <xdr:to>
      <xdr:col>76</xdr:col>
      <xdr:colOff>165100</xdr:colOff>
      <xdr:row>61</xdr:row>
      <xdr:rowOff>101419</xdr:rowOff>
    </xdr:to>
    <xdr:sp macro="" textlink="">
      <xdr:nvSpPr>
        <xdr:cNvPr id="550" name="楕円 549">
          <a:extLst>
            <a:ext uri="{FF2B5EF4-FFF2-40B4-BE49-F238E27FC236}">
              <a16:creationId xmlns:a16="http://schemas.microsoft.com/office/drawing/2014/main" id="{878A13B2-7A40-4610-A11B-3B3607985C6E}"/>
            </a:ext>
          </a:extLst>
        </xdr:cNvPr>
        <xdr:cNvSpPr/>
      </xdr:nvSpPr>
      <xdr:spPr>
        <a:xfrm>
          <a:off x="13093700" y="10077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61</xdr:row>
      <xdr:rowOff>8165</xdr:rowOff>
    </xdr:from>
    <xdr:to>
      <xdr:col>81</xdr:col>
      <xdr:colOff>50800</xdr:colOff>
      <xdr:row>61</xdr:row>
      <xdr:rowOff>50619</xdr:rowOff>
    </xdr:to>
    <xdr:cxnSp macro="">
      <xdr:nvCxnSpPr>
        <xdr:cNvPr id="551" name="直線コネクタ 550">
          <a:extLst>
            <a:ext uri="{FF2B5EF4-FFF2-40B4-BE49-F238E27FC236}">
              <a16:creationId xmlns:a16="http://schemas.microsoft.com/office/drawing/2014/main" id="{416D4C43-3B88-44D4-8F43-C9E843D870CD}"/>
            </a:ext>
          </a:extLst>
        </xdr:cNvPr>
        <xdr:cNvCxnSpPr/>
      </xdr:nvCxnSpPr>
      <xdr:spPr>
        <a:xfrm flipV="1">
          <a:off x="13144500" y="10085615"/>
          <a:ext cx="793750" cy="42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60</xdr:row>
      <xdr:rowOff>102688</xdr:rowOff>
    </xdr:from>
    <xdr:to>
      <xdr:col>72</xdr:col>
      <xdr:colOff>38100</xdr:colOff>
      <xdr:row>61</xdr:row>
      <xdr:rowOff>32838</xdr:rowOff>
    </xdr:to>
    <xdr:sp macro="" textlink="">
      <xdr:nvSpPr>
        <xdr:cNvPr id="552" name="楕円 551">
          <a:extLst>
            <a:ext uri="{FF2B5EF4-FFF2-40B4-BE49-F238E27FC236}">
              <a16:creationId xmlns:a16="http://schemas.microsoft.com/office/drawing/2014/main" id="{5DB59E87-D7BB-44B9-9693-2081B64EDF6B}"/>
            </a:ext>
          </a:extLst>
        </xdr:cNvPr>
        <xdr:cNvSpPr/>
      </xdr:nvSpPr>
      <xdr:spPr>
        <a:xfrm>
          <a:off x="12299950" y="1001503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60</xdr:row>
      <xdr:rowOff>153488</xdr:rowOff>
    </xdr:from>
    <xdr:to>
      <xdr:col>76</xdr:col>
      <xdr:colOff>114300</xdr:colOff>
      <xdr:row>61</xdr:row>
      <xdr:rowOff>50619</xdr:rowOff>
    </xdr:to>
    <xdr:cxnSp macro="">
      <xdr:nvCxnSpPr>
        <xdr:cNvPr id="553" name="直線コネクタ 552">
          <a:extLst>
            <a:ext uri="{FF2B5EF4-FFF2-40B4-BE49-F238E27FC236}">
              <a16:creationId xmlns:a16="http://schemas.microsoft.com/office/drawing/2014/main" id="{35CA8BE5-F472-4C1A-8C0A-0AE70660284F}"/>
            </a:ext>
          </a:extLst>
        </xdr:cNvPr>
        <xdr:cNvCxnSpPr/>
      </xdr:nvCxnSpPr>
      <xdr:spPr>
        <a:xfrm>
          <a:off x="12344400" y="10065838"/>
          <a:ext cx="800100" cy="622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60</xdr:row>
      <xdr:rowOff>109220</xdr:rowOff>
    </xdr:from>
    <xdr:to>
      <xdr:col>67</xdr:col>
      <xdr:colOff>101600</xdr:colOff>
      <xdr:row>61</xdr:row>
      <xdr:rowOff>39370</xdr:rowOff>
    </xdr:to>
    <xdr:sp macro="" textlink="">
      <xdr:nvSpPr>
        <xdr:cNvPr id="554" name="楕円 553">
          <a:extLst>
            <a:ext uri="{FF2B5EF4-FFF2-40B4-BE49-F238E27FC236}">
              <a16:creationId xmlns:a16="http://schemas.microsoft.com/office/drawing/2014/main" id="{5837CAD7-2058-48EB-A170-A2981A1B9BD5}"/>
            </a:ext>
          </a:extLst>
        </xdr:cNvPr>
        <xdr:cNvSpPr/>
      </xdr:nvSpPr>
      <xdr:spPr>
        <a:xfrm>
          <a:off x="11487150" y="100215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60</xdr:row>
      <xdr:rowOff>153488</xdr:rowOff>
    </xdr:from>
    <xdr:to>
      <xdr:col>71</xdr:col>
      <xdr:colOff>177800</xdr:colOff>
      <xdr:row>60</xdr:row>
      <xdr:rowOff>160020</xdr:rowOff>
    </xdr:to>
    <xdr:cxnSp macro="">
      <xdr:nvCxnSpPr>
        <xdr:cNvPr id="555" name="直線コネクタ 554">
          <a:extLst>
            <a:ext uri="{FF2B5EF4-FFF2-40B4-BE49-F238E27FC236}">
              <a16:creationId xmlns:a16="http://schemas.microsoft.com/office/drawing/2014/main" id="{8935B0AF-ACDE-4568-9011-A0B83CD43343}"/>
            </a:ext>
          </a:extLst>
        </xdr:cNvPr>
        <xdr:cNvCxnSpPr/>
      </xdr:nvCxnSpPr>
      <xdr:spPr>
        <a:xfrm flipV="1">
          <a:off x="11537950" y="10065838"/>
          <a:ext cx="80645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50999</xdr:rowOff>
    </xdr:from>
    <xdr:ext cx="405111" cy="259045"/>
    <xdr:sp macro="" textlink="">
      <xdr:nvSpPr>
        <xdr:cNvPr id="556" name="n_1aveValue【学校施設】&#10;有形固定資産減価償却率">
          <a:extLst>
            <a:ext uri="{FF2B5EF4-FFF2-40B4-BE49-F238E27FC236}">
              <a16:creationId xmlns:a16="http://schemas.microsoft.com/office/drawing/2014/main" id="{177EC796-F304-456B-AF51-5810473C6A9F}"/>
            </a:ext>
          </a:extLst>
        </xdr:cNvPr>
        <xdr:cNvSpPr txBox="1"/>
      </xdr:nvSpPr>
      <xdr:spPr>
        <a:xfrm>
          <a:off x="13742044" y="96331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31404</xdr:rowOff>
    </xdr:from>
    <xdr:ext cx="405111" cy="259045"/>
    <xdr:sp macro="" textlink="">
      <xdr:nvSpPr>
        <xdr:cNvPr id="557" name="n_2aveValue【学校施設】&#10;有形固定資産減価償却率">
          <a:extLst>
            <a:ext uri="{FF2B5EF4-FFF2-40B4-BE49-F238E27FC236}">
              <a16:creationId xmlns:a16="http://schemas.microsoft.com/office/drawing/2014/main" id="{B5458B9E-B093-4DF5-911E-594B9E45D4D2}"/>
            </a:ext>
          </a:extLst>
        </xdr:cNvPr>
        <xdr:cNvSpPr txBox="1"/>
      </xdr:nvSpPr>
      <xdr:spPr>
        <a:xfrm>
          <a:off x="12960994" y="96135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11810</xdr:rowOff>
    </xdr:from>
    <xdr:ext cx="405111" cy="259045"/>
    <xdr:sp macro="" textlink="">
      <xdr:nvSpPr>
        <xdr:cNvPr id="558" name="n_3aveValue【学校施設】&#10;有形固定資産減価償却率">
          <a:extLst>
            <a:ext uri="{FF2B5EF4-FFF2-40B4-BE49-F238E27FC236}">
              <a16:creationId xmlns:a16="http://schemas.microsoft.com/office/drawing/2014/main" id="{1EC5617D-47F8-4F29-A973-28C98B27DFA2}"/>
            </a:ext>
          </a:extLst>
        </xdr:cNvPr>
        <xdr:cNvSpPr txBox="1"/>
      </xdr:nvSpPr>
      <xdr:spPr>
        <a:xfrm>
          <a:off x="12167244" y="95939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153868</xdr:rowOff>
    </xdr:from>
    <xdr:ext cx="405111" cy="259045"/>
    <xdr:sp macro="" textlink="">
      <xdr:nvSpPr>
        <xdr:cNvPr id="559" name="n_4aveValue【学校施設】&#10;有形固定資産減価償却率">
          <a:extLst>
            <a:ext uri="{FF2B5EF4-FFF2-40B4-BE49-F238E27FC236}">
              <a16:creationId xmlns:a16="http://schemas.microsoft.com/office/drawing/2014/main" id="{A19C9312-61B3-4DDE-B426-8C83045B55CC}"/>
            </a:ext>
          </a:extLst>
        </xdr:cNvPr>
        <xdr:cNvSpPr txBox="1"/>
      </xdr:nvSpPr>
      <xdr:spPr>
        <a:xfrm>
          <a:off x="11354444" y="95709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61</xdr:row>
      <xdr:rowOff>50092</xdr:rowOff>
    </xdr:from>
    <xdr:ext cx="405111" cy="259045"/>
    <xdr:sp macro="" textlink="">
      <xdr:nvSpPr>
        <xdr:cNvPr id="560" name="n_1mainValue【学校施設】&#10;有形固定資産減価償却率">
          <a:extLst>
            <a:ext uri="{FF2B5EF4-FFF2-40B4-BE49-F238E27FC236}">
              <a16:creationId xmlns:a16="http://schemas.microsoft.com/office/drawing/2014/main" id="{FFAB1319-430F-4603-83B4-D6EC43F353D1}"/>
            </a:ext>
          </a:extLst>
        </xdr:cNvPr>
        <xdr:cNvSpPr txBox="1"/>
      </xdr:nvSpPr>
      <xdr:spPr>
        <a:xfrm>
          <a:off x="13742044" y="101275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92546</xdr:rowOff>
    </xdr:from>
    <xdr:ext cx="405111" cy="259045"/>
    <xdr:sp macro="" textlink="">
      <xdr:nvSpPr>
        <xdr:cNvPr id="561" name="n_2mainValue【学校施設】&#10;有形固定資産減価償却率">
          <a:extLst>
            <a:ext uri="{FF2B5EF4-FFF2-40B4-BE49-F238E27FC236}">
              <a16:creationId xmlns:a16="http://schemas.microsoft.com/office/drawing/2014/main" id="{A7F4B99C-8CEE-408C-B6FD-8BB44CCD3123}"/>
            </a:ext>
          </a:extLst>
        </xdr:cNvPr>
        <xdr:cNvSpPr txBox="1"/>
      </xdr:nvSpPr>
      <xdr:spPr>
        <a:xfrm>
          <a:off x="12960994" y="101699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61</xdr:row>
      <xdr:rowOff>23965</xdr:rowOff>
    </xdr:from>
    <xdr:ext cx="405111" cy="259045"/>
    <xdr:sp macro="" textlink="">
      <xdr:nvSpPr>
        <xdr:cNvPr id="562" name="n_3mainValue【学校施設】&#10;有形固定資産減価償却率">
          <a:extLst>
            <a:ext uri="{FF2B5EF4-FFF2-40B4-BE49-F238E27FC236}">
              <a16:creationId xmlns:a16="http://schemas.microsoft.com/office/drawing/2014/main" id="{DCA368ED-A70D-48DE-8ECA-B20848674FE3}"/>
            </a:ext>
          </a:extLst>
        </xdr:cNvPr>
        <xdr:cNvSpPr txBox="1"/>
      </xdr:nvSpPr>
      <xdr:spPr>
        <a:xfrm>
          <a:off x="12167244" y="101014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61</xdr:row>
      <xdr:rowOff>30497</xdr:rowOff>
    </xdr:from>
    <xdr:ext cx="405111" cy="259045"/>
    <xdr:sp macro="" textlink="">
      <xdr:nvSpPr>
        <xdr:cNvPr id="563" name="n_4mainValue【学校施設】&#10;有形固定資産減価償却率">
          <a:extLst>
            <a:ext uri="{FF2B5EF4-FFF2-40B4-BE49-F238E27FC236}">
              <a16:creationId xmlns:a16="http://schemas.microsoft.com/office/drawing/2014/main" id="{B67326DA-F519-4578-9943-49ADFA103E4B}"/>
            </a:ext>
          </a:extLst>
        </xdr:cNvPr>
        <xdr:cNvSpPr txBox="1"/>
      </xdr:nvSpPr>
      <xdr:spPr>
        <a:xfrm>
          <a:off x="11354444" y="10107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64" name="正方形/長方形 563">
          <a:extLst>
            <a:ext uri="{FF2B5EF4-FFF2-40B4-BE49-F238E27FC236}">
              <a16:creationId xmlns:a16="http://schemas.microsoft.com/office/drawing/2014/main" id="{A268F610-E164-40DA-8175-A859171A781A}"/>
            </a:ext>
          </a:extLst>
        </xdr:cNvPr>
        <xdr:cNvSpPr/>
      </xdr:nvSpPr>
      <xdr:spPr>
        <a:xfrm>
          <a:off x="164592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65" name="正方形/長方形 564">
          <a:extLst>
            <a:ext uri="{FF2B5EF4-FFF2-40B4-BE49-F238E27FC236}">
              <a16:creationId xmlns:a16="http://schemas.microsoft.com/office/drawing/2014/main" id="{D4B9B4E7-EB53-454D-BECA-5F658D031E8C}"/>
            </a:ext>
          </a:extLst>
        </xdr:cNvPr>
        <xdr:cNvSpPr/>
      </xdr:nvSpPr>
      <xdr:spPr>
        <a:xfrm>
          <a:off x="16586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66" name="正方形/長方形 565">
          <a:extLst>
            <a:ext uri="{FF2B5EF4-FFF2-40B4-BE49-F238E27FC236}">
              <a16:creationId xmlns:a16="http://schemas.microsoft.com/office/drawing/2014/main" id="{D62BCB7E-E653-4812-B367-C5153E203F5F}"/>
            </a:ext>
          </a:extLst>
        </xdr:cNvPr>
        <xdr:cNvSpPr/>
      </xdr:nvSpPr>
      <xdr:spPr>
        <a:xfrm>
          <a:off x="16586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67" name="正方形/長方形 566">
          <a:extLst>
            <a:ext uri="{FF2B5EF4-FFF2-40B4-BE49-F238E27FC236}">
              <a16:creationId xmlns:a16="http://schemas.microsoft.com/office/drawing/2014/main" id="{D73D5347-0D1E-4263-8ABF-90B6E68D5B3F}"/>
            </a:ext>
          </a:extLst>
        </xdr:cNvPr>
        <xdr:cNvSpPr/>
      </xdr:nvSpPr>
      <xdr:spPr>
        <a:xfrm>
          <a:off x="174879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68" name="正方形/長方形 567">
          <a:extLst>
            <a:ext uri="{FF2B5EF4-FFF2-40B4-BE49-F238E27FC236}">
              <a16:creationId xmlns:a16="http://schemas.microsoft.com/office/drawing/2014/main" id="{1928A475-1B04-4A82-90E8-5CC6D04C089B}"/>
            </a:ext>
          </a:extLst>
        </xdr:cNvPr>
        <xdr:cNvSpPr/>
      </xdr:nvSpPr>
      <xdr:spPr>
        <a:xfrm>
          <a:off x="174879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69" name="正方形/長方形 568">
          <a:extLst>
            <a:ext uri="{FF2B5EF4-FFF2-40B4-BE49-F238E27FC236}">
              <a16:creationId xmlns:a16="http://schemas.microsoft.com/office/drawing/2014/main" id="{A91820B8-E08B-4E44-A02A-D8679D897958}"/>
            </a:ext>
          </a:extLst>
        </xdr:cNvPr>
        <xdr:cNvSpPr/>
      </xdr:nvSpPr>
      <xdr:spPr>
        <a:xfrm>
          <a:off x="185166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0" name="正方形/長方形 569">
          <a:extLst>
            <a:ext uri="{FF2B5EF4-FFF2-40B4-BE49-F238E27FC236}">
              <a16:creationId xmlns:a16="http://schemas.microsoft.com/office/drawing/2014/main" id="{E1126A18-A3E3-4A85-A922-D971D3A32FC7}"/>
            </a:ext>
          </a:extLst>
        </xdr:cNvPr>
        <xdr:cNvSpPr/>
      </xdr:nvSpPr>
      <xdr:spPr>
        <a:xfrm>
          <a:off x="185166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1" name="正方形/長方形 570">
          <a:extLst>
            <a:ext uri="{FF2B5EF4-FFF2-40B4-BE49-F238E27FC236}">
              <a16:creationId xmlns:a16="http://schemas.microsoft.com/office/drawing/2014/main" id="{FD27446B-08D6-4B42-ADC8-7380BE06C95C}"/>
            </a:ext>
          </a:extLst>
        </xdr:cNvPr>
        <xdr:cNvSpPr/>
      </xdr:nvSpPr>
      <xdr:spPr>
        <a:xfrm>
          <a:off x="164592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72" name="テキスト ボックス 571">
          <a:extLst>
            <a:ext uri="{FF2B5EF4-FFF2-40B4-BE49-F238E27FC236}">
              <a16:creationId xmlns:a16="http://schemas.microsoft.com/office/drawing/2014/main" id="{7E096F24-039C-4D6C-8E84-450A8F0D5DF5}"/>
            </a:ext>
          </a:extLst>
        </xdr:cNvPr>
        <xdr:cNvSpPr txBox="1"/>
      </xdr:nvSpPr>
      <xdr:spPr>
        <a:xfrm>
          <a:off x="1644015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73" name="直線コネクタ 572">
          <a:extLst>
            <a:ext uri="{FF2B5EF4-FFF2-40B4-BE49-F238E27FC236}">
              <a16:creationId xmlns:a16="http://schemas.microsoft.com/office/drawing/2014/main" id="{2E4BCF2C-7092-4C02-A440-C01DE88683C0}"/>
            </a:ext>
          </a:extLst>
        </xdr:cNvPr>
        <xdr:cNvCxnSpPr/>
      </xdr:nvCxnSpPr>
      <xdr:spPr>
        <a:xfrm>
          <a:off x="164592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574" name="直線コネクタ 573">
          <a:extLst>
            <a:ext uri="{FF2B5EF4-FFF2-40B4-BE49-F238E27FC236}">
              <a16:creationId xmlns:a16="http://schemas.microsoft.com/office/drawing/2014/main" id="{72F5A1E2-6272-4460-9173-2C628153A72D}"/>
            </a:ext>
          </a:extLst>
        </xdr:cNvPr>
        <xdr:cNvCxnSpPr/>
      </xdr:nvCxnSpPr>
      <xdr:spPr>
        <a:xfrm>
          <a:off x="16459200" y="10648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75" name="テキスト ボックス 574">
          <a:extLst>
            <a:ext uri="{FF2B5EF4-FFF2-40B4-BE49-F238E27FC236}">
              <a16:creationId xmlns:a16="http://schemas.microsoft.com/office/drawing/2014/main" id="{2C764515-EB32-4ECC-8C3D-9AE171C616BB}"/>
            </a:ext>
          </a:extLst>
        </xdr:cNvPr>
        <xdr:cNvSpPr txBox="1"/>
      </xdr:nvSpPr>
      <xdr:spPr>
        <a:xfrm>
          <a:off x="16049171" y="10513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76" name="直線コネクタ 575">
          <a:extLst>
            <a:ext uri="{FF2B5EF4-FFF2-40B4-BE49-F238E27FC236}">
              <a16:creationId xmlns:a16="http://schemas.microsoft.com/office/drawing/2014/main" id="{EEA51DD6-72E7-4630-9CDA-A1971BF18E67}"/>
            </a:ext>
          </a:extLst>
        </xdr:cNvPr>
        <xdr:cNvCxnSpPr/>
      </xdr:nvCxnSpPr>
      <xdr:spPr>
        <a:xfrm>
          <a:off x="16459200" y="10280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77" name="テキスト ボックス 576">
          <a:extLst>
            <a:ext uri="{FF2B5EF4-FFF2-40B4-BE49-F238E27FC236}">
              <a16:creationId xmlns:a16="http://schemas.microsoft.com/office/drawing/2014/main" id="{DD736B88-6974-492F-9458-20AFC147AF9C}"/>
            </a:ext>
          </a:extLst>
        </xdr:cNvPr>
        <xdr:cNvSpPr txBox="1"/>
      </xdr:nvSpPr>
      <xdr:spPr>
        <a:xfrm>
          <a:off x="1604917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78" name="直線コネクタ 577">
          <a:extLst>
            <a:ext uri="{FF2B5EF4-FFF2-40B4-BE49-F238E27FC236}">
              <a16:creationId xmlns:a16="http://schemas.microsoft.com/office/drawing/2014/main" id="{C703C042-46E2-4B71-8498-10E7A9E6DEAB}"/>
            </a:ext>
          </a:extLst>
        </xdr:cNvPr>
        <xdr:cNvCxnSpPr/>
      </xdr:nvCxnSpPr>
      <xdr:spPr>
        <a:xfrm>
          <a:off x="16459200" y="9912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59</xdr:row>
      <xdr:rowOff>29227</xdr:rowOff>
    </xdr:from>
    <xdr:ext cx="531299" cy="259045"/>
    <xdr:sp macro="" textlink="">
      <xdr:nvSpPr>
        <xdr:cNvPr id="579" name="テキスト ボックス 578">
          <a:extLst>
            <a:ext uri="{FF2B5EF4-FFF2-40B4-BE49-F238E27FC236}">
              <a16:creationId xmlns:a16="http://schemas.microsoft.com/office/drawing/2014/main" id="{F90448F4-DE12-465B-9E83-55B1625ED2F0}"/>
            </a:ext>
          </a:extLst>
        </xdr:cNvPr>
        <xdr:cNvSpPr txBox="1"/>
      </xdr:nvSpPr>
      <xdr:spPr>
        <a:xfrm>
          <a:off x="15985051" y="97764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80" name="直線コネクタ 579">
          <a:extLst>
            <a:ext uri="{FF2B5EF4-FFF2-40B4-BE49-F238E27FC236}">
              <a16:creationId xmlns:a16="http://schemas.microsoft.com/office/drawing/2014/main" id="{841182B5-BB29-4D36-99C4-C3BCE3689E0D}"/>
            </a:ext>
          </a:extLst>
        </xdr:cNvPr>
        <xdr:cNvCxnSpPr/>
      </xdr:nvCxnSpPr>
      <xdr:spPr>
        <a:xfrm>
          <a:off x="16459200" y="9550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162577</xdr:rowOff>
    </xdr:from>
    <xdr:ext cx="531299" cy="259045"/>
    <xdr:sp macro="" textlink="">
      <xdr:nvSpPr>
        <xdr:cNvPr id="581" name="テキスト ボックス 580">
          <a:extLst>
            <a:ext uri="{FF2B5EF4-FFF2-40B4-BE49-F238E27FC236}">
              <a16:creationId xmlns:a16="http://schemas.microsoft.com/office/drawing/2014/main" id="{E53EAAEE-2CF1-438F-BF63-1A9B558D4B3D}"/>
            </a:ext>
          </a:extLst>
        </xdr:cNvPr>
        <xdr:cNvSpPr txBox="1"/>
      </xdr:nvSpPr>
      <xdr:spPr>
        <a:xfrm>
          <a:off x="15985051" y="9414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82" name="直線コネクタ 581">
          <a:extLst>
            <a:ext uri="{FF2B5EF4-FFF2-40B4-BE49-F238E27FC236}">
              <a16:creationId xmlns:a16="http://schemas.microsoft.com/office/drawing/2014/main" id="{13E64D10-DC4B-46AA-A9DA-A140BF58B9C1}"/>
            </a:ext>
          </a:extLst>
        </xdr:cNvPr>
        <xdr:cNvCxnSpPr/>
      </xdr:nvCxnSpPr>
      <xdr:spPr>
        <a:xfrm>
          <a:off x="16459200" y="9182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124477</xdr:rowOff>
    </xdr:from>
    <xdr:ext cx="531299" cy="259045"/>
    <xdr:sp macro="" textlink="">
      <xdr:nvSpPr>
        <xdr:cNvPr id="583" name="テキスト ボックス 582">
          <a:extLst>
            <a:ext uri="{FF2B5EF4-FFF2-40B4-BE49-F238E27FC236}">
              <a16:creationId xmlns:a16="http://schemas.microsoft.com/office/drawing/2014/main" id="{AC743EFF-82AD-47DE-BBA1-64E84D9800CB}"/>
            </a:ext>
          </a:extLst>
        </xdr:cNvPr>
        <xdr:cNvSpPr txBox="1"/>
      </xdr:nvSpPr>
      <xdr:spPr>
        <a:xfrm>
          <a:off x="15985051" y="90462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84" name="直線コネクタ 583">
          <a:extLst>
            <a:ext uri="{FF2B5EF4-FFF2-40B4-BE49-F238E27FC236}">
              <a16:creationId xmlns:a16="http://schemas.microsoft.com/office/drawing/2014/main" id="{7F1F1F26-B44A-4B6C-B68E-BD866CCB9E06}"/>
            </a:ext>
          </a:extLst>
        </xdr:cNvPr>
        <xdr:cNvCxnSpPr/>
      </xdr:nvCxnSpPr>
      <xdr:spPr>
        <a:xfrm>
          <a:off x="164592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585" name="テキスト ボックス 584">
          <a:extLst>
            <a:ext uri="{FF2B5EF4-FFF2-40B4-BE49-F238E27FC236}">
              <a16:creationId xmlns:a16="http://schemas.microsoft.com/office/drawing/2014/main" id="{1C948344-2B0D-4983-93C5-58AD5737A2CD}"/>
            </a:ext>
          </a:extLst>
        </xdr:cNvPr>
        <xdr:cNvSpPr txBox="1"/>
      </xdr:nvSpPr>
      <xdr:spPr>
        <a:xfrm>
          <a:off x="15985051" y="86779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86" name="【学校施設】&#10;一人当たり面積グラフ枠">
          <a:extLst>
            <a:ext uri="{FF2B5EF4-FFF2-40B4-BE49-F238E27FC236}">
              <a16:creationId xmlns:a16="http://schemas.microsoft.com/office/drawing/2014/main" id="{B825A32B-3242-4EB3-BF7C-5C05E12B8E9C}"/>
            </a:ext>
          </a:extLst>
        </xdr:cNvPr>
        <xdr:cNvSpPr/>
      </xdr:nvSpPr>
      <xdr:spPr>
        <a:xfrm>
          <a:off x="164592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22251</xdr:rowOff>
    </xdr:from>
    <xdr:to>
      <xdr:col>116</xdr:col>
      <xdr:colOff>62864</xdr:colOff>
      <xdr:row>63</xdr:row>
      <xdr:rowOff>163906</xdr:rowOff>
    </xdr:to>
    <xdr:cxnSp macro="">
      <xdr:nvCxnSpPr>
        <xdr:cNvPr id="587" name="直線コネクタ 586">
          <a:extLst>
            <a:ext uri="{FF2B5EF4-FFF2-40B4-BE49-F238E27FC236}">
              <a16:creationId xmlns:a16="http://schemas.microsoft.com/office/drawing/2014/main" id="{715F0995-AD3C-4AA4-A4B3-95D31A8D8CD4}"/>
            </a:ext>
          </a:extLst>
        </xdr:cNvPr>
        <xdr:cNvCxnSpPr/>
      </xdr:nvCxnSpPr>
      <xdr:spPr>
        <a:xfrm flipV="1">
          <a:off x="19951064" y="9109101"/>
          <a:ext cx="0" cy="14624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4030</xdr:rowOff>
    </xdr:from>
    <xdr:ext cx="469744" cy="259045"/>
    <xdr:sp macro="" textlink="">
      <xdr:nvSpPr>
        <xdr:cNvPr id="588" name="【学校施設】&#10;一人当たり面積最小値テキスト">
          <a:extLst>
            <a:ext uri="{FF2B5EF4-FFF2-40B4-BE49-F238E27FC236}">
              <a16:creationId xmlns:a16="http://schemas.microsoft.com/office/drawing/2014/main" id="{028D28AA-4385-401B-B9A6-E1C2008F2E32}"/>
            </a:ext>
          </a:extLst>
        </xdr:cNvPr>
        <xdr:cNvSpPr txBox="1"/>
      </xdr:nvSpPr>
      <xdr:spPr>
        <a:xfrm>
          <a:off x="19989800" y="105767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163906</xdr:rowOff>
    </xdr:from>
    <xdr:to>
      <xdr:col>116</xdr:col>
      <xdr:colOff>152400</xdr:colOff>
      <xdr:row>63</xdr:row>
      <xdr:rowOff>163906</xdr:rowOff>
    </xdr:to>
    <xdr:cxnSp macro="">
      <xdr:nvCxnSpPr>
        <xdr:cNvPr id="589" name="直線コネクタ 588">
          <a:extLst>
            <a:ext uri="{FF2B5EF4-FFF2-40B4-BE49-F238E27FC236}">
              <a16:creationId xmlns:a16="http://schemas.microsoft.com/office/drawing/2014/main" id="{0DB5C9C6-1AB8-4312-88D8-005F2D6CC876}"/>
            </a:ext>
          </a:extLst>
        </xdr:cNvPr>
        <xdr:cNvCxnSpPr/>
      </xdr:nvCxnSpPr>
      <xdr:spPr>
        <a:xfrm>
          <a:off x="19881850" y="1057155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140378</xdr:rowOff>
    </xdr:from>
    <xdr:ext cx="534377" cy="259045"/>
    <xdr:sp macro="" textlink="">
      <xdr:nvSpPr>
        <xdr:cNvPr id="590" name="【学校施設】&#10;一人当たり面積最大値テキスト">
          <a:extLst>
            <a:ext uri="{FF2B5EF4-FFF2-40B4-BE49-F238E27FC236}">
              <a16:creationId xmlns:a16="http://schemas.microsoft.com/office/drawing/2014/main" id="{337F40C5-CB90-4ED0-B4E2-CCA222AB4238}"/>
            </a:ext>
          </a:extLst>
        </xdr:cNvPr>
        <xdr:cNvSpPr txBox="1"/>
      </xdr:nvSpPr>
      <xdr:spPr>
        <a:xfrm>
          <a:off x="19989800" y="88970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22251</xdr:rowOff>
    </xdr:from>
    <xdr:to>
      <xdr:col>116</xdr:col>
      <xdr:colOff>152400</xdr:colOff>
      <xdr:row>55</xdr:row>
      <xdr:rowOff>22251</xdr:rowOff>
    </xdr:to>
    <xdr:cxnSp macro="">
      <xdr:nvCxnSpPr>
        <xdr:cNvPr id="591" name="直線コネクタ 590">
          <a:extLst>
            <a:ext uri="{FF2B5EF4-FFF2-40B4-BE49-F238E27FC236}">
              <a16:creationId xmlns:a16="http://schemas.microsoft.com/office/drawing/2014/main" id="{25E0D30C-A48B-4D25-A0EA-4DC99C2F6745}"/>
            </a:ext>
          </a:extLst>
        </xdr:cNvPr>
        <xdr:cNvCxnSpPr/>
      </xdr:nvCxnSpPr>
      <xdr:spPr>
        <a:xfrm>
          <a:off x="19881850" y="910910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92930</xdr:rowOff>
    </xdr:from>
    <xdr:ext cx="469744" cy="259045"/>
    <xdr:sp macro="" textlink="">
      <xdr:nvSpPr>
        <xdr:cNvPr id="592" name="【学校施設】&#10;一人当たり面積平均値テキスト">
          <a:extLst>
            <a:ext uri="{FF2B5EF4-FFF2-40B4-BE49-F238E27FC236}">
              <a16:creationId xmlns:a16="http://schemas.microsoft.com/office/drawing/2014/main" id="{D0EBD497-3644-48C9-8C80-A2A870720F7E}"/>
            </a:ext>
          </a:extLst>
        </xdr:cNvPr>
        <xdr:cNvSpPr txBox="1"/>
      </xdr:nvSpPr>
      <xdr:spPr>
        <a:xfrm>
          <a:off x="19989800" y="1033548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70053</xdr:rowOff>
    </xdr:from>
    <xdr:to>
      <xdr:col>116</xdr:col>
      <xdr:colOff>114300</xdr:colOff>
      <xdr:row>64</xdr:row>
      <xdr:rowOff>203</xdr:rowOff>
    </xdr:to>
    <xdr:sp macro="" textlink="">
      <xdr:nvSpPr>
        <xdr:cNvPr id="593" name="フローチャート: 判断 592">
          <a:extLst>
            <a:ext uri="{FF2B5EF4-FFF2-40B4-BE49-F238E27FC236}">
              <a16:creationId xmlns:a16="http://schemas.microsoft.com/office/drawing/2014/main" id="{95976697-BB1E-42C2-86BE-9469FF98C66D}"/>
            </a:ext>
          </a:extLst>
        </xdr:cNvPr>
        <xdr:cNvSpPr/>
      </xdr:nvSpPr>
      <xdr:spPr>
        <a:xfrm>
          <a:off x="19900900" y="1047770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63</xdr:row>
      <xdr:rowOff>70434</xdr:rowOff>
    </xdr:from>
    <xdr:to>
      <xdr:col>112</xdr:col>
      <xdr:colOff>38100</xdr:colOff>
      <xdr:row>64</xdr:row>
      <xdr:rowOff>584</xdr:rowOff>
    </xdr:to>
    <xdr:sp macro="" textlink="">
      <xdr:nvSpPr>
        <xdr:cNvPr id="594" name="フローチャート: 判断 593">
          <a:extLst>
            <a:ext uri="{FF2B5EF4-FFF2-40B4-BE49-F238E27FC236}">
              <a16:creationId xmlns:a16="http://schemas.microsoft.com/office/drawing/2014/main" id="{67D473ED-84C8-4F75-A724-7A06471958A6}"/>
            </a:ext>
          </a:extLst>
        </xdr:cNvPr>
        <xdr:cNvSpPr/>
      </xdr:nvSpPr>
      <xdr:spPr>
        <a:xfrm>
          <a:off x="19157950" y="1047808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63</xdr:row>
      <xdr:rowOff>73787</xdr:rowOff>
    </xdr:from>
    <xdr:to>
      <xdr:col>107</xdr:col>
      <xdr:colOff>101600</xdr:colOff>
      <xdr:row>64</xdr:row>
      <xdr:rowOff>3937</xdr:rowOff>
    </xdr:to>
    <xdr:sp macro="" textlink="">
      <xdr:nvSpPr>
        <xdr:cNvPr id="595" name="フローチャート: 判断 594">
          <a:extLst>
            <a:ext uri="{FF2B5EF4-FFF2-40B4-BE49-F238E27FC236}">
              <a16:creationId xmlns:a16="http://schemas.microsoft.com/office/drawing/2014/main" id="{3EF6AA52-9E51-40BA-97AB-2BBDE6805146}"/>
            </a:ext>
          </a:extLst>
        </xdr:cNvPr>
        <xdr:cNvSpPr/>
      </xdr:nvSpPr>
      <xdr:spPr>
        <a:xfrm>
          <a:off x="18345150" y="1048143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63</xdr:row>
      <xdr:rowOff>75464</xdr:rowOff>
    </xdr:from>
    <xdr:to>
      <xdr:col>102</xdr:col>
      <xdr:colOff>165100</xdr:colOff>
      <xdr:row>64</xdr:row>
      <xdr:rowOff>5614</xdr:rowOff>
    </xdr:to>
    <xdr:sp macro="" textlink="">
      <xdr:nvSpPr>
        <xdr:cNvPr id="596" name="フローチャート: 判断 595">
          <a:extLst>
            <a:ext uri="{FF2B5EF4-FFF2-40B4-BE49-F238E27FC236}">
              <a16:creationId xmlns:a16="http://schemas.microsoft.com/office/drawing/2014/main" id="{335644AD-9DDE-4C36-BA3C-8423647AE51C}"/>
            </a:ext>
          </a:extLst>
        </xdr:cNvPr>
        <xdr:cNvSpPr/>
      </xdr:nvSpPr>
      <xdr:spPr>
        <a:xfrm>
          <a:off x="17551400" y="1048311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63</xdr:row>
      <xdr:rowOff>77750</xdr:rowOff>
    </xdr:from>
    <xdr:to>
      <xdr:col>98</xdr:col>
      <xdr:colOff>38100</xdr:colOff>
      <xdr:row>64</xdr:row>
      <xdr:rowOff>7900</xdr:rowOff>
    </xdr:to>
    <xdr:sp macro="" textlink="">
      <xdr:nvSpPr>
        <xdr:cNvPr id="597" name="フローチャート: 判断 596">
          <a:extLst>
            <a:ext uri="{FF2B5EF4-FFF2-40B4-BE49-F238E27FC236}">
              <a16:creationId xmlns:a16="http://schemas.microsoft.com/office/drawing/2014/main" id="{968630E4-09FE-462B-9861-6BC74F8C1CA5}"/>
            </a:ext>
          </a:extLst>
        </xdr:cNvPr>
        <xdr:cNvSpPr/>
      </xdr:nvSpPr>
      <xdr:spPr>
        <a:xfrm>
          <a:off x="16757650" y="1048540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98" name="テキスト ボックス 597">
          <a:extLst>
            <a:ext uri="{FF2B5EF4-FFF2-40B4-BE49-F238E27FC236}">
              <a16:creationId xmlns:a16="http://schemas.microsoft.com/office/drawing/2014/main" id="{510A503D-F601-4FBA-A285-7A49B8F62F50}"/>
            </a:ext>
          </a:extLst>
        </xdr:cNvPr>
        <xdr:cNvSpPr txBox="1"/>
      </xdr:nvSpPr>
      <xdr:spPr>
        <a:xfrm>
          <a:off x="19780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99" name="テキスト ボックス 598">
          <a:extLst>
            <a:ext uri="{FF2B5EF4-FFF2-40B4-BE49-F238E27FC236}">
              <a16:creationId xmlns:a16="http://schemas.microsoft.com/office/drawing/2014/main" id="{FF37FB0B-A6F1-4FA0-A55A-5130BCD9AB44}"/>
            </a:ext>
          </a:extLst>
        </xdr:cNvPr>
        <xdr:cNvSpPr txBox="1"/>
      </xdr:nvSpPr>
      <xdr:spPr>
        <a:xfrm>
          <a:off x="19030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0" name="テキスト ボックス 599">
          <a:extLst>
            <a:ext uri="{FF2B5EF4-FFF2-40B4-BE49-F238E27FC236}">
              <a16:creationId xmlns:a16="http://schemas.microsoft.com/office/drawing/2014/main" id="{311BF595-525F-4434-A623-6F5EAC052EE5}"/>
            </a:ext>
          </a:extLst>
        </xdr:cNvPr>
        <xdr:cNvSpPr txBox="1"/>
      </xdr:nvSpPr>
      <xdr:spPr>
        <a:xfrm>
          <a:off x="18224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1" name="テキスト ボックス 600">
          <a:extLst>
            <a:ext uri="{FF2B5EF4-FFF2-40B4-BE49-F238E27FC236}">
              <a16:creationId xmlns:a16="http://schemas.microsoft.com/office/drawing/2014/main" id="{8B64EB6C-038E-4844-ACA8-3109C98E41EE}"/>
            </a:ext>
          </a:extLst>
        </xdr:cNvPr>
        <xdr:cNvSpPr txBox="1"/>
      </xdr:nvSpPr>
      <xdr:spPr>
        <a:xfrm>
          <a:off x="174307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2" name="テキスト ボックス 601">
          <a:extLst>
            <a:ext uri="{FF2B5EF4-FFF2-40B4-BE49-F238E27FC236}">
              <a16:creationId xmlns:a16="http://schemas.microsoft.com/office/drawing/2014/main" id="{D9F8F67B-F168-4090-ABAA-BC96F765076F}"/>
            </a:ext>
          </a:extLst>
        </xdr:cNvPr>
        <xdr:cNvSpPr txBox="1"/>
      </xdr:nvSpPr>
      <xdr:spPr>
        <a:xfrm>
          <a:off x="166306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108077</xdr:rowOff>
    </xdr:from>
    <xdr:to>
      <xdr:col>116</xdr:col>
      <xdr:colOff>114300</xdr:colOff>
      <xdr:row>64</xdr:row>
      <xdr:rowOff>38227</xdr:rowOff>
    </xdr:to>
    <xdr:sp macro="" textlink="">
      <xdr:nvSpPr>
        <xdr:cNvPr id="603" name="楕円 602">
          <a:extLst>
            <a:ext uri="{FF2B5EF4-FFF2-40B4-BE49-F238E27FC236}">
              <a16:creationId xmlns:a16="http://schemas.microsoft.com/office/drawing/2014/main" id="{33AF52BA-23FE-4ED7-82C8-64DB3EF60EC4}"/>
            </a:ext>
          </a:extLst>
        </xdr:cNvPr>
        <xdr:cNvSpPr/>
      </xdr:nvSpPr>
      <xdr:spPr>
        <a:xfrm>
          <a:off x="19900900" y="1051572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63</xdr:row>
      <xdr:rowOff>48480</xdr:rowOff>
    </xdr:from>
    <xdr:ext cx="469744" cy="259045"/>
    <xdr:sp macro="" textlink="">
      <xdr:nvSpPr>
        <xdr:cNvPr id="604" name="【学校施設】&#10;一人当たり面積該当値テキスト">
          <a:extLst>
            <a:ext uri="{FF2B5EF4-FFF2-40B4-BE49-F238E27FC236}">
              <a16:creationId xmlns:a16="http://schemas.microsoft.com/office/drawing/2014/main" id="{E3E7BBD5-42D9-4EFC-AF83-6D4AE144C995}"/>
            </a:ext>
          </a:extLst>
        </xdr:cNvPr>
        <xdr:cNvSpPr txBox="1"/>
      </xdr:nvSpPr>
      <xdr:spPr>
        <a:xfrm>
          <a:off x="19989800" y="104561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108382</xdr:rowOff>
    </xdr:from>
    <xdr:to>
      <xdr:col>112</xdr:col>
      <xdr:colOff>38100</xdr:colOff>
      <xdr:row>64</xdr:row>
      <xdr:rowOff>38532</xdr:rowOff>
    </xdr:to>
    <xdr:sp macro="" textlink="">
      <xdr:nvSpPr>
        <xdr:cNvPr id="605" name="楕円 604">
          <a:extLst>
            <a:ext uri="{FF2B5EF4-FFF2-40B4-BE49-F238E27FC236}">
              <a16:creationId xmlns:a16="http://schemas.microsoft.com/office/drawing/2014/main" id="{9D87F4F3-640C-45EE-80D8-EAB537409553}"/>
            </a:ext>
          </a:extLst>
        </xdr:cNvPr>
        <xdr:cNvSpPr/>
      </xdr:nvSpPr>
      <xdr:spPr>
        <a:xfrm>
          <a:off x="19157950" y="1051603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158877</xdr:rowOff>
    </xdr:from>
    <xdr:to>
      <xdr:col>116</xdr:col>
      <xdr:colOff>63500</xdr:colOff>
      <xdr:row>63</xdr:row>
      <xdr:rowOff>159182</xdr:rowOff>
    </xdr:to>
    <xdr:cxnSp macro="">
      <xdr:nvCxnSpPr>
        <xdr:cNvPr id="606" name="直線コネクタ 605">
          <a:extLst>
            <a:ext uri="{FF2B5EF4-FFF2-40B4-BE49-F238E27FC236}">
              <a16:creationId xmlns:a16="http://schemas.microsoft.com/office/drawing/2014/main" id="{2DC4DDE5-B9DE-4159-8720-DB5230AE04D4}"/>
            </a:ext>
          </a:extLst>
        </xdr:cNvPr>
        <xdr:cNvCxnSpPr/>
      </xdr:nvCxnSpPr>
      <xdr:spPr>
        <a:xfrm flipV="1">
          <a:off x="19202400" y="10566527"/>
          <a:ext cx="749300" cy="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108077</xdr:rowOff>
    </xdr:from>
    <xdr:to>
      <xdr:col>107</xdr:col>
      <xdr:colOff>101600</xdr:colOff>
      <xdr:row>64</xdr:row>
      <xdr:rowOff>38227</xdr:rowOff>
    </xdr:to>
    <xdr:sp macro="" textlink="">
      <xdr:nvSpPr>
        <xdr:cNvPr id="607" name="楕円 606">
          <a:extLst>
            <a:ext uri="{FF2B5EF4-FFF2-40B4-BE49-F238E27FC236}">
              <a16:creationId xmlns:a16="http://schemas.microsoft.com/office/drawing/2014/main" id="{EFE6642A-CE93-465F-980F-540BD3BDA2F5}"/>
            </a:ext>
          </a:extLst>
        </xdr:cNvPr>
        <xdr:cNvSpPr/>
      </xdr:nvSpPr>
      <xdr:spPr>
        <a:xfrm>
          <a:off x="18345150" y="1051572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158877</xdr:rowOff>
    </xdr:from>
    <xdr:to>
      <xdr:col>111</xdr:col>
      <xdr:colOff>177800</xdr:colOff>
      <xdr:row>63</xdr:row>
      <xdr:rowOff>159182</xdr:rowOff>
    </xdr:to>
    <xdr:cxnSp macro="">
      <xdr:nvCxnSpPr>
        <xdr:cNvPr id="608" name="直線コネクタ 607">
          <a:extLst>
            <a:ext uri="{FF2B5EF4-FFF2-40B4-BE49-F238E27FC236}">
              <a16:creationId xmlns:a16="http://schemas.microsoft.com/office/drawing/2014/main" id="{A6EE5F14-D755-45A1-8617-188F371450A2}"/>
            </a:ext>
          </a:extLst>
        </xdr:cNvPr>
        <xdr:cNvCxnSpPr/>
      </xdr:nvCxnSpPr>
      <xdr:spPr>
        <a:xfrm>
          <a:off x="18395950" y="10566527"/>
          <a:ext cx="806450" cy="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107772</xdr:rowOff>
    </xdr:from>
    <xdr:to>
      <xdr:col>102</xdr:col>
      <xdr:colOff>165100</xdr:colOff>
      <xdr:row>64</xdr:row>
      <xdr:rowOff>37922</xdr:rowOff>
    </xdr:to>
    <xdr:sp macro="" textlink="">
      <xdr:nvSpPr>
        <xdr:cNvPr id="609" name="楕円 608">
          <a:extLst>
            <a:ext uri="{FF2B5EF4-FFF2-40B4-BE49-F238E27FC236}">
              <a16:creationId xmlns:a16="http://schemas.microsoft.com/office/drawing/2014/main" id="{E9AA4469-764A-4423-8B9E-F3772BD76C3F}"/>
            </a:ext>
          </a:extLst>
        </xdr:cNvPr>
        <xdr:cNvSpPr/>
      </xdr:nvSpPr>
      <xdr:spPr>
        <a:xfrm>
          <a:off x="17551400" y="1051542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158572</xdr:rowOff>
    </xdr:from>
    <xdr:to>
      <xdr:col>107</xdr:col>
      <xdr:colOff>50800</xdr:colOff>
      <xdr:row>63</xdr:row>
      <xdr:rowOff>158877</xdr:rowOff>
    </xdr:to>
    <xdr:cxnSp macro="">
      <xdr:nvCxnSpPr>
        <xdr:cNvPr id="610" name="直線コネクタ 609">
          <a:extLst>
            <a:ext uri="{FF2B5EF4-FFF2-40B4-BE49-F238E27FC236}">
              <a16:creationId xmlns:a16="http://schemas.microsoft.com/office/drawing/2014/main" id="{8642FC37-A298-43C4-9B16-A570A6983616}"/>
            </a:ext>
          </a:extLst>
        </xdr:cNvPr>
        <xdr:cNvCxnSpPr/>
      </xdr:nvCxnSpPr>
      <xdr:spPr>
        <a:xfrm>
          <a:off x="17602200" y="10566222"/>
          <a:ext cx="793750" cy="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63</xdr:row>
      <xdr:rowOff>109448</xdr:rowOff>
    </xdr:from>
    <xdr:to>
      <xdr:col>98</xdr:col>
      <xdr:colOff>38100</xdr:colOff>
      <xdr:row>64</xdr:row>
      <xdr:rowOff>39598</xdr:rowOff>
    </xdr:to>
    <xdr:sp macro="" textlink="">
      <xdr:nvSpPr>
        <xdr:cNvPr id="611" name="楕円 610">
          <a:extLst>
            <a:ext uri="{FF2B5EF4-FFF2-40B4-BE49-F238E27FC236}">
              <a16:creationId xmlns:a16="http://schemas.microsoft.com/office/drawing/2014/main" id="{B37A8212-43ED-4BE8-BC71-3765B9B8BCCC}"/>
            </a:ext>
          </a:extLst>
        </xdr:cNvPr>
        <xdr:cNvSpPr/>
      </xdr:nvSpPr>
      <xdr:spPr>
        <a:xfrm>
          <a:off x="16757650" y="1051709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63</xdr:row>
      <xdr:rowOff>158572</xdr:rowOff>
    </xdr:from>
    <xdr:to>
      <xdr:col>102</xdr:col>
      <xdr:colOff>114300</xdr:colOff>
      <xdr:row>63</xdr:row>
      <xdr:rowOff>160248</xdr:rowOff>
    </xdr:to>
    <xdr:cxnSp macro="">
      <xdr:nvCxnSpPr>
        <xdr:cNvPr id="612" name="直線コネクタ 611">
          <a:extLst>
            <a:ext uri="{FF2B5EF4-FFF2-40B4-BE49-F238E27FC236}">
              <a16:creationId xmlns:a16="http://schemas.microsoft.com/office/drawing/2014/main" id="{32D750E0-07E3-4B3D-81BE-710F624C8FD7}"/>
            </a:ext>
          </a:extLst>
        </xdr:cNvPr>
        <xdr:cNvCxnSpPr/>
      </xdr:nvCxnSpPr>
      <xdr:spPr>
        <a:xfrm flipV="1">
          <a:off x="16802100" y="10566222"/>
          <a:ext cx="800100" cy="1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17111</xdr:rowOff>
    </xdr:from>
    <xdr:ext cx="469744" cy="259045"/>
    <xdr:sp macro="" textlink="">
      <xdr:nvSpPr>
        <xdr:cNvPr id="613" name="n_1aveValue【学校施設】&#10;一人当たり面積">
          <a:extLst>
            <a:ext uri="{FF2B5EF4-FFF2-40B4-BE49-F238E27FC236}">
              <a16:creationId xmlns:a16="http://schemas.microsoft.com/office/drawing/2014/main" id="{E8D269BA-8118-4DC0-80DD-E3AAC0DCF541}"/>
            </a:ext>
          </a:extLst>
        </xdr:cNvPr>
        <xdr:cNvSpPr txBox="1"/>
      </xdr:nvSpPr>
      <xdr:spPr>
        <a:xfrm>
          <a:off x="18980227" y="10259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20464</xdr:rowOff>
    </xdr:from>
    <xdr:ext cx="469744" cy="259045"/>
    <xdr:sp macro="" textlink="">
      <xdr:nvSpPr>
        <xdr:cNvPr id="614" name="n_2aveValue【学校施設】&#10;一人当たり面積">
          <a:extLst>
            <a:ext uri="{FF2B5EF4-FFF2-40B4-BE49-F238E27FC236}">
              <a16:creationId xmlns:a16="http://schemas.microsoft.com/office/drawing/2014/main" id="{40797C19-820D-4022-940C-605031211612}"/>
            </a:ext>
          </a:extLst>
        </xdr:cNvPr>
        <xdr:cNvSpPr txBox="1"/>
      </xdr:nvSpPr>
      <xdr:spPr>
        <a:xfrm>
          <a:off x="18180127" y="102630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22141</xdr:rowOff>
    </xdr:from>
    <xdr:ext cx="469744" cy="259045"/>
    <xdr:sp macro="" textlink="">
      <xdr:nvSpPr>
        <xdr:cNvPr id="615" name="n_3aveValue【学校施設】&#10;一人当たり面積">
          <a:extLst>
            <a:ext uri="{FF2B5EF4-FFF2-40B4-BE49-F238E27FC236}">
              <a16:creationId xmlns:a16="http://schemas.microsoft.com/office/drawing/2014/main" id="{9539D550-60D5-427D-A4FF-2F9D093E8F8F}"/>
            </a:ext>
          </a:extLst>
        </xdr:cNvPr>
        <xdr:cNvSpPr txBox="1"/>
      </xdr:nvSpPr>
      <xdr:spPr>
        <a:xfrm>
          <a:off x="17386377" y="102646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24427</xdr:rowOff>
    </xdr:from>
    <xdr:ext cx="469744" cy="259045"/>
    <xdr:sp macro="" textlink="">
      <xdr:nvSpPr>
        <xdr:cNvPr id="616" name="n_4aveValue【学校施設】&#10;一人当たり面積">
          <a:extLst>
            <a:ext uri="{FF2B5EF4-FFF2-40B4-BE49-F238E27FC236}">
              <a16:creationId xmlns:a16="http://schemas.microsoft.com/office/drawing/2014/main" id="{F5879174-01A2-49AD-AB5A-08D5A7BE8301}"/>
            </a:ext>
          </a:extLst>
        </xdr:cNvPr>
        <xdr:cNvSpPr txBox="1"/>
      </xdr:nvSpPr>
      <xdr:spPr>
        <a:xfrm>
          <a:off x="16592627" y="10266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64</xdr:row>
      <xdr:rowOff>29659</xdr:rowOff>
    </xdr:from>
    <xdr:ext cx="469744" cy="259045"/>
    <xdr:sp macro="" textlink="">
      <xdr:nvSpPr>
        <xdr:cNvPr id="617" name="n_1mainValue【学校施設】&#10;一人当たり面積">
          <a:extLst>
            <a:ext uri="{FF2B5EF4-FFF2-40B4-BE49-F238E27FC236}">
              <a16:creationId xmlns:a16="http://schemas.microsoft.com/office/drawing/2014/main" id="{3986B5B1-D878-45BE-8D25-FA090AC109B0}"/>
            </a:ext>
          </a:extLst>
        </xdr:cNvPr>
        <xdr:cNvSpPr txBox="1"/>
      </xdr:nvSpPr>
      <xdr:spPr>
        <a:xfrm>
          <a:off x="18980227" y="106024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64</xdr:row>
      <xdr:rowOff>29354</xdr:rowOff>
    </xdr:from>
    <xdr:ext cx="469744" cy="259045"/>
    <xdr:sp macro="" textlink="">
      <xdr:nvSpPr>
        <xdr:cNvPr id="618" name="n_2mainValue【学校施設】&#10;一人当たり面積">
          <a:extLst>
            <a:ext uri="{FF2B5EF4-FFF2-40B4-BE49-F238E27FC236}">
              <a16:creationId xmlns:a16="http://schemas.microsoft.com/office/drawing/2014/main" id="{7EF98319-B873-4C5E-A686-98CBF1E72EA8}"/>
            </a:ext>
          </a:extLst>
        </xdr:cNvPr>
        <xdr:cNvSpPr txBox="1"/>
      </xdr:nvSpPr>
      <xdr:spPr>
        <a:xfrm>
          <a:off x="18180127" y="106021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64</xdr:row>
      <xdr:rowOff>29049</xdr:rowOff>
    </xdr:from>
    <xdr:ext cx="469744" cy="259045"/>
    <xdr:sp macro="" textlink="">
      <xdr:nvSpPr>
        <xdr:cNvPr id="619" name="n_3mainValue【学校施設】&#10;一人当たり面積">
          <a:extLst>
            <a:ext uri="{FF2B5EF4-FFF2-40B4-BE49-F238E27FC236}">
              <a16:creationId xmlns:a16="http://schemas.microsoft.com/office/drawing/2014/main" id="{BF191D07-1A41-47BF-A571-16FE5DFEF1EB}"/>
            </a:ext>
          </a:extLst>
        </xdr:cNvPr>
        <xdr:cNvSpPr txBox="1"/>
      </xdr:nvSpPr>
      <xdr:spPr>
        <a:xfrm>
          <a:off x="17386377" y="106017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64</xdr:row>
      <xdr:rowOff>30725</xdr:rowOff>
    </xdr:from>
    <xdr:ext cx="469744" cy="259045"/>
    <xdr:sp macro="" textlink="">
      <xdr:nvSpPr>
        <xdr:cNvPr id="620" name="n_4mainValue【学校施設】&#10;一人当たり面積">
          <a:extLst>
            <a:ext uri="{FF2B5EF4-FFF2-40B4-BE49-F238E27FC236}">
              <a16:creationId xmlns:a16="http://schemas.microsoft.com/office/drawing/2014/main" id="{5AEB19B2-EB2F-48C0-A577-355757711CCE}"/>
            </a:ext>
          </a:extLst>
        </xdr:cNvPr>
        <xdr:cNvSpPr txBox="1"/>
      </xdr:nvSpPr>
      <xdr:spPr>
        <a:xfrm>
          <a:off x="16592627" y="106034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1" name="正方形/長方形 620">
          <a:extLst>
            <a:ext uri="{FF2B5EF4-FFF2-40B4-BE49-F238E27FC236}">
              <a16:creationId xmlns:a16="http://schemas.microsoft.com/office/drawing/2014/main" id="{F552B1E3-6906-4CFE-9CD4-565253FA239E}"/>
            </a:ext>
          </a:extLst>
        </xdr:cNvPr>
        <xdr:cNvSpPr/>
      </xdr:nvSpPr>
      <xdr:spPr>
        <a:xfrm>
          <a:off x="1120775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2" name="正方形/長方形 621">
          <a:extLst>
            <a:ext uri="{FF2B5EF4-FFF2-40B4-BE49-F238E27FC236}">
              <a16:creationId xmlns:a16="http://schemas.microsoft.com/office/drawing/2014/main" id="{E0A15885-C5A7-4794-8D75-6328603AC7D2}"/>
            </a:ext>
          </a:extLst>
        </xdr:cNvPr>
        <xdr:cNvSpPr/>
      </xdr:nvSpPr>
      <xdr:spPr>
        <a:xfrm>
          <a:off x="11315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3" name="正方形/長方形 622">
          <a:extLst>
            <a:ext uri="{FF2B5EF4-FFF2-40B4-BE49-F238E27FC236}">
              <a16:creationId xmlns:a16="http://schemas.microsoft.com/office/drawing/2014/main" id="{1F9BF08D-C97C-4012-8FBE-1B7143FDE214}"/>
            </a:ext>
          </a:extLst>
        </xdr:cNvPr>
        <xdr:cNvSpPr/>
      </xdr:nvSpPr>
      <xdr:spPr>
        <a:xfrm>
          <a:off x="11315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24" name="正方形/長方形 623">
          <a:extLst>
            <a:ext uri="{FF2B5EF4-FFF2-40B4-BE49-F238E27FC236}">
              <a16:creationId xmlns:a16="http://schemas.microsoft.com/office/drawing/2014/main" id="{CA5F5A3E-3076-46C4-AE71-73795C8BD156}"/>
            </a:ext>
          </a:extLst>
        </xdr:cNvPr>
        <xdr:cNvSpPr/>
      </xdr:nvSpPr>
      <xdr:spPr>
        <a:xfrm>
          <a:off x="122364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25" name="正方形/長方形 624">
          <a:extLst>
            <a:ext uri="{FF2B5EF4-FFF2-40B4-BE49-F238E27FC236}">
              <a16:creationId xmlns:a16="http://schemas.microsoft.com/office/drawing/2014/main" id="{D32E19AC-2061-4F9D-8634-10EC88CCB146}"/>
            </a:ext>
          </a:extLst>
        </xdr:cNvPr>
        <xdr:cNvSpPr/>
      </xdr:nvSpPr>
      <xdr:spPr>
        <a:xfrm>
          <a:off x="122364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26" name="正方形/長方形 625">
          <a:extLst>
            <a:ext uri="{FF2B5EF4-FFF2-40B4-BE49-F238E27FC236}">
              <a16:creationId xmlns:a16="http://schemas.microsoft.com/office/drawing/2014/main" id="{9C4473E6-90A6-48A9-888F-6CE33A49FC3E}"/>
            </a:ext>
          </a:extLst>
        </xdr:cNvPr>
        <xdr:cNvSpPr/>
      </xdr:nvSpPr>
      <xdr:spPr>
        <a:xfrm>
          <a:off x="132651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27" name="正方形/長方形 626">
          <a:extLst>
            <a:ext uri="{FF2B5EF4-FFF2-40B4-BE49-F238E27FC236}">
              <a16:creationId xmlns:a16="http://schemas.microsoft.com/office/drawing/2014/main" id="{056F1B22-2818-4BEC-BD32-1AFA17788B07}"/>
            </a:ext>
          </a:extLst>
        </xdr:cNvPr>
        <xdr:cNvSpPr/>
      </xdr:nvSpPr>
      <xdr:spPr>
        <a:xfrm>
          <a:off x="132651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28" name="正方形/長方形 627">
          <a:extLst>
            <a:ext uri="{FF2B5EF4-FFF2-40B4-BE49-F238E27FC236}">
              <a16:creationId xmlns:a16="http://schemas.microsoft.com/office/drawing/2014/main" id="{6BEC00EF-8549-46BE-957F-D7EF748CC5B9}"/>
            </a:ext>
          </a:extLst>
        </xdr:cNvPr>
        <xdr:cNvSpPr/>
      </xdr:nvSpPr>
      <xdr:spPr>
        <a:xfrm>
          <a:off x="1120775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29" name="テキスト ボックス 628">
          <a:extLst>
            <a:ext uri="{FF2B5EF4-FFF2-40B4-BE49-F238E27FC236}">
              <a16:creationId xmlns:a16="http://schemas.microsoft.com/office/drawing/2014/main" id="{5F94BC58-9723-44FE-8BBD-748E247FA96D}"/>
            </a:ext>
          </a:extLst>
        </xdr:cNvPr>
        <xdr:cNvSpPr txBox="1"/>
      </xdr:nvSpPr>
      <xdr:spPr>
        <a:xfrm>
          <a:off x="111696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30" name="直線コネクタ 629">
          <a:extLst>
            <a:ext uri="{FF2B5EF4-FFF2-40B4-BE49-F238E27FC236}">
              <a16:creationId xmlns:a16="http://schemas.microsoft.com/office/drawing/2014/main" id="{9BA00731-1DE6-4B29-893C-D70961373E45}"/>
            </a:ext>
          </a:extLst>
        </xdr:cNvPr>
        <xdr:cNvCxnSpPr/>
      </xdr:nvCxnSpPr>
      <xdr:spPr>
        <a:xfrm>
          <a:off x="11207750" y="14687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31" name="テキスト ボックス 630">
          <a:extLst>
            <a:ext uri="{FF2B5EF4-FFF2-40B4-BE49-F238E27FC236}">
              <a16:creationId xmlns:a16="http://schemas.microsoft.com/office/drawing/2014/main" id="{D91C00AC-190F-4103-A8AB-6ED642584D80}"/>
            </a:ext>
          </a:extLst>
        </xdr:cNvPr>
        <xdr:cNvSpPr txBox="1"/>
      </xdr:nvSpPr>
      <xdr:spPr>
        <a:xfrm>
          <a:off x="1079772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632" name="直線コネクタ 631">
          <a:extLst>
            <a:ext uri="{FF2B5EF4-FFF2-40B4-BE49-F238E27FC236}">
              <a16:creationId xmlns:a16="http://schemas.microsoft.com/office/drawing/2014/main" id="{6A23AB55-7304-4038-8EB6-1ED2FEBE47D6}"/>
            </a:ext>
          </a:extLst>
        </xdr:cNvPr>
        <xdr:cNvCxnSpPr/>
      </xdr:nvCxnSpPr>
      <xdr:spPr>
        <a:xfrm>
          <a:off x="11207750" y="143192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633" name="テキスト ボックス 632">
          <a:extLst>
            <a:ext uri="{FF2B5EF4-FFF2-40B4-BE49-F238E27FC236}">
              <a16:creationId xmlns:a16="http://schemas.microsoft.com/office/drawing/2014/main" id="{CBBBB226-A7F7-4188-BE63-1DA0CC18B978}"/>
            </a:ext>
          </a:extLst>
        </xdr:cNvPr>
        <xdr:cNvSpPr txBox="1"/>
      </xdr:nvSpPr>
      <xdr:spPr>
        <a:xfrm>
          <a:off x="107977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634" name="直線コネクタ 633">
          <a:extLst>
            <a:ext uri="{FF2B5EF4-FFF2-40B4-BE49-F238E27FC236}">
              <a16:creationId xmlns:a16="http://schemas.microsoft.com/office/drawing/2014/main" id="{571165F3-DC56-42B2-B47A-412EE6250286}"/>
            </a:ext>
          </a:extLst>
        </xdr:cNvPr>
        <xdr:cNvCxnSpPr/>
      </xdr:nvCxnSpPr>
      <xdr:spPr>
        <a:xfrm>
          <a:off x="11207750" y="13950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635" name="テキスト ボックス 634">
          <a:extLst>
            <a:ext uri="{FF2B5EF4-FFF2-40B4-BE49-F238E27FC236}">
              <a16:creationId xmlns:a16="http://schemas.microsoft.com/office/drawing/2014/main" id="{1FE8E2B4-9E60-4A5F-B832-96972D70EE4D}"/>
            </a:ext>
          </a:extLst>
        </xdr:cNvPr>
        <xdr:cNvSpPr txBox="1"/>
      </xdr:nvSpPr>
      <xdr:spPr>
        <a:xfrm>
          <a:off x="10842791" y="13815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636" name="直線コネクタ 635">
          <a:extLst>
            <a:ext uri="{FF2B5EF4-FFF2-40B4-BE49-F238E27FC236}">
              <a16:creationId xmlns:a16="http://schemas.microsoft.com/office/drawing/2014/main" id="{D8E9BD2C-4F6F-42E8-94B3-5EED7469FCA0}"/>
            </a:ext>
          </a:extLst>
        </xdr:cNvPr>
        <xdr:cNvCxnSpPr/>
      </xdr:nvCxnSpPr>
      <xdr:spPr>
        <a:xfrm>
          <a:off x="11207750" y="135826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637" name="テキスト ボックス 636">
          <a:extLst>
            <a:ext uri="{FF2B5EF4-FFF2-40B4-BE49-F238E27FC236}">
              <a16:creationId xmlns:a16="http://schemas.microsoft.com/office/drawing/2014/main" id="{43C7C09A-3778-44B5-AF53-4D38B3B1EE49}"/>
            </a:ext>
          </a:extLst>
        </xdr:cNvPr>
        <xdr:cNvSpPr txBox="1"/>
      </xdr:nvSpPr>
      <xdr:spPr>
        <a:xfrm>
          <a:off x="10842791" y="1344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638" name="直線コネクタ 637">
          <a:extLst>
            <a:ext uri="{FF2B5EF4-FFF2-40B4-BE49-F238E27FC236}">
              <a16:creationId xmlns:a16="http://schemas.microsoft.com/office/drawing/2014/main" id="{869DD523-85A4-4581-88C8-3147D22AC249}"/>
            </a:ext>
          </a:extLst>
        </xdr:cNvPr>
        <xdr:cNvCxnSpPr/>
      </xdr:nvCxnSpPr>
      <xdr:spPr>
        <a:xfrm>
          <a:off x="11207750" y="132143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639" name="テキスト ボックス 638">
          <a:extLst>
            <a:ext uri="{FF2B5EF4-FFF2-40B4-BE49-F238E27FC236}">
              <a16:creationId xmlns:a16="http://schemas.microsoft.com/office/drawing/2014/main" id="{18ADD0C3-77CE-48CF-869B-810C195156E1}"/>
            </a:ext>
          </a:extLst>
        </xdr:cNvPr>
        <xdr:cNvSpPr txBox="1"/>
      </xdr:nvSpPr>
      <xdr:spPr>
        <a:xfrm>
          <a:off x="10842791" y="13078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640" name="直線コネクタ 639">
          <a:extLst>
            <a:ext uri="{FF2B5EF4-FFF2-40B4-BE49-F238E27FC236}">
              <a16:creationId xmlns:a16="http://schemas.microsoft.com/office/drawing/2014/main" id="{4AA2C19C-155D-4046-9BC9-DA9B936D7D25}"/>
            </a:ext>
          </a:extLst>
        </xdr:cNvPr>
        <xdr:cNvCxnSpPr/>
      </xdr:nvCxnSpPr>
      <xdr:spPr>
        <a:xfrm>
          <a:off x="11207750" y="128524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641" name="テキスト ボックス 640">
          <a:extLst>
            <a:ext uri="{FF2B5EF4-FFF2-40B4-BE49-F238E27FC236}">
              <a16:creationId xmlns:a16="http://schemas.microsoft.com/office/drawing/2014/main" id="{775F63E0-642A-4A60-B900-CD2C8FAD79DE}"/>
            </a:ext>
          </a:extLst>
        </xdr:cNvPr>
        <xdr:cNvSpPr txBox="1"/>
      </xdr:nvSpPr>
      <xdr:spPr>
        <a:xfrm>
          <a:off x="10842791" y="12716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42" name="直線コネクタ 641">
          <a:extLst>
            <a:ext uri="{FF2B5EF4-FFF2-40B4-BE49-F238E27FC236}">
              <a16:creationId xmlns:a16="http://schemas.microsoft.com/office/drawing/2014/main" id="{CEC1522F-A380-426C-9915-C8F12C583FB6}"/>
            </a:ext>
          </a:extLst>
        </xdr:cNvPr>
        <xdr:cNvCxnSpPr/>
      </xdr:nvCxnSpPr>
      <xdr:spPr>
        <a:xfrm>
          <a:off x="11207750" y="12484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74</xdr:row>
      <xdr:rowOff>124477</xdr:rowOff>
    </xdr:from>
    <xdr:ext cx="338939" cy="259045"/>
    <xdr:sp macro="" textlink="">
      <xdr:nvSpPr>
        <xdr:cNvPr id="643" name="テキスト ボックス 642">
          <a:extLst>
            <a:ext uri="{FF2B5EF4-FFF2-40B4-BE49-F238E27FC236}">
              <a16:creationId xmlns:a16="http://schemas.microsoft.com/office/drawing/2014/main" id="{A804CEE3-201B-4400-85FA-A2A57799A27B}"/>
            </a:ext>
          </a:extLst>
        </xdr:cNvPr>
        <xdr:cNvSpPr txBox="1"/>
      </xdr:nvSpPr>
      <xdr:spPr>
        <a:xfrm>
          <a:off x="10906911" y="123482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644" name="【児童館】&#10;有形固定資産減価償却率グラフ枠">
          <a:extLst>
            <a:ext uri="{FF2B5EF4-FFF2-40B4-BE49-F238E27FC236}">
              <a16:creationId xmlns:a16="http://schemas.microsoft.com/office/drawing/2014/main" id="{817D234E-1DBC-4545-A13F-EEB1B938D249}"/>
            </a:ext>
          </a:extLst>
        </xdr:cNvPr>
        <xdr:cNvSpPr/>
      </xdr:nvSpPr>
      <xdr:spPr>
        <a:xfrm>
          <a:off x="1120775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87630</xdr:rowOff>
    </xdr:from>
    <xdr:to>
      <xdr:col>85</xdr:col>
      <xdr:colOff>126364</xdr:colOff>
      <xdr:row>86</xdr:row>
      <xdr:rowOff>114300</xdr:rowOff>
    </xdr:to>
    <xdr:cxnSp macro="">
      <xdr:nvCxnSpPr>
        <xdr:cNvPr id="645" name="直線コネクタ 644">
          <a:extLst>
            <a:ext uri="{FF2B5EF4-FFF2-40B4-BE49-F238E27FC236}">
              <a16:creationId xmlns:a16="http://schemas.microsoft.com/office/drawing/2014/main" id="{195B085A-2F36-4BE7-BF20-A71BEEFFA538}"/>
            </a:ext>
          </a:extLst>
        </xdr:cNvPr>
        <xdr:cNvCxnSpPr/>
      </xdr:nvCxnSpPr>
      <xdr:spPr>
        <a:xfrm flipV="1">
          <a:off x="14699614" y="12971780"/>
          <a:ext cx="0" cy="13474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118127</xdr:rowOff>
    </xdr:from>
    <xdr:ext cx="469744" cy="259045"/>
    <xdr:sp macro="" textlink="">
      <xdr:nvSpPr>
        <xdr:cNvPr id="646" name="【児童館】&#10;有形固定資産減価償却率最小値テキスト">
          <a:extLst>
            <a:ext uri="{FF2B5EF4-FFF2-40B4-BE49-F238E27FC236}">
              <a16:creationId xmlns:a16="http://schemas.microsoft.com/office/drawing/2014/main" id="{2DBDB005-CA2B-485E-8A26-B5393C32C86C}"/>
            </a:ext>
          </a:extLst>
        </xdr:cNvPr>
        <xdr:cNvSpPr txBox="1"/>
      </xdr:nvSpPr>
      <xdr:spPr>
        <a:xfrm>
          <a:off x="14738350" y="14323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114300</xdr:rowOff>
    </xdr:from>
    <xdr:to>
      <xdr:col>86</xdr:col>
      <xdr:colOff>25400</xdr:colOff>
      <xdr:row>86</xdr:row>
      <xdr:rowOff>114300</xdr:rowOff>
    </xdr:to>
    <xdr:cxnSp macro="">
      <xdr:nvCxnSpPr>
        <xdr:cNvPr id="647" name="直線コネクタ 646">
          <a:extLst>
            <a:ext uri="{FF2B5EF4-FFF2-40B4-BE49-F238E27FC236}">
              <a16:creationId xmlns:a16="http://schemas.microsoft.com/office/drawing/2014/main" id="{82316B21-77BB-4957-A0C8-63DA4EC2FFFF}"/>
            </a:ext>
          </a:extLst>
        </xdr:cNvPr>
        <xdr:cNvCxnSpPr/>
      </xdr:nvCxnSpPr>
      <xdr:spPr>
        <a:xfrm>
          <a:off x="14611350" y="143192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34307</xdr:rowOff>
    </xdr:from>
    <xdr:ext cx="405111" cy="259045"/>
    <xdr:sp macro="" textlink="">
      <xdr:nvSpPr>
        <xdr:cNvPr id="648" name="【児童館】&#10;有形固定資産減価償却率最大値テキスト">
          <a:extLst>
            <a:ext uri="{FF2B5EF4-FFF2-40B4-BE49-F238E27FC236}">
              <a16:creationId xmlns:a16="http://schemas.microsoft.com/office/drawing/2014/main" id="{EF6CC57B-1DC5-4C78-B565-C5D1837ED68C}"/>
            </a:ext>
          </a:extLst>
        </xdr:cNvPr>
        <xdr:cNvSpPr txBox="1"/>
      </xdr:nvSpPr>
      <xdr:spPr>
        <a:xfrm>
          <a:off x="14738350" y="12753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87630</xdr:rowOff>
    </xdr:from>
    <xdr:to>
      <xdr:col>86</xdr:col>
      <xdr:colOff>25400</xdr:colOff>
      <xdr:row>78</xdr:row>
      <xdr:rowOff>87630</xdr:rowOff>
    </xdr:to>
    <xdr:cxnSp macro="">
      <xdr:nvCxnSpPr>
        <xdr:cNvPr id="649" name="直線コネクタ 648">
          <a:extLst>
            <a:ext uri="{FF2B5EF4-FFF2-40B4-BE49-F238E27FC236}">
              <a16:creationId xmlns:a16="http://schemas.microsoft.com/office/drawing/2014/main" id="{EB77113D-4C43-4DAA-8943-79D911757C33}"/>
            </a:ext>
          </a:extLst>
        </xdr:cNvPr>
        <xdr:cNvCxnSpPr/>
      </xdr:nvCxnSpPr>
      <xdr:spPr>
        <a:xfrm>
          <a:off x="14611350" y="1297178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120666</xdr:rowOff>
    </xdr:from>
    <xdr:ext cx="405111" cy="259045"/>
    <xdr:sp macro="" textlink="">
      <xdr:nvSpPr>
        <xdr:cNvPr id="650" name="【児童館】&#10;有形固定資産減価償却率平均値テキスト">
          <a:extLst>
            <a:ext uri="{FF2B5EF4-FFF2-40B4-BE49-F238E27FC236}">
              <a16:creationId xmlns:a16="http://schemas.microsoft.com/office/drawing/2014/main" id="{AEEC53C9-C31F-436B-BFB7-3B45EC67699C}"/>
            </a:ext>
          </a:extLst>
        </xdr:cNvPr>
        <xdr:cNvSpPr txBox="1"/>
      </xdr:nvSpPr>
      <xdr:spPr>
        <a:xfrm>
          <a:off x="14738350" y="1350011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97789</xdr:rowOff>
    </xdr:from>
    <xdr:to>
      <xdr:col>85</xdr:col>
      <xdr:colOff>177800</xdr:colOff>
      <xdr:row>83</xdr:row>
      <xdr:rowOff>27939</xdr:rowOff>
    </xdr:to>
    <xdr:sp macro="" textlink="">
      <xdr:nvSpPr>
        <xdr:cNvPr id="651" name="フローチャート: 判断 650">
          <a:extLst>
            <a:ext uri="{FF2B5EF4-FFF2-40B4-BE49-F238E27FC236}">
              <a16:creationId xmlns:a16="http://schemas.microsoft.com/office/drawing/2014/main" id="{87AD18BF-1D41-44A6-BC98-5346E149D2A8}"/>
            </a:ext>
          </a:extLst>
        </xdr:cNvPr>
        <xdr:cNvSpPr/>
      </xdr:nvSpPr>
      <xdr:spPr>
        <a:xfrm>
          <a:off x="14649450" y="13642339"/>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65405</xdr:rowOff>
    </xdr:from>
    <xdr:to>
      <xdr:col>81</xdr:col>
      <xdr:colOff>101600</xdr:colOff>
      <xdr:row>82</xdr:row>
      <xdr:rowOff>167005</xdr:rowOff>
    </xdr:to>
    <xdr:sp macro="" textlink="">
      <xdr:nvSpPr>
        <xdr:cNvPr id="652" name="フローチャート: 判断 651">
          <a:extLst>
            <a:ext uri="{FF2B5EF4-FFF2-40B4-BE49-F238E27FC236}">
              <a16:creationId xmlns:a16="http://schemas.microsoft.com/office/drawing/2014/main" id="{42366BA5-15F1-499D-A71B-B35928D1CAF8}"/>
            </a:ext>
          </a:extLst>
        </xdr:cNvPr>
        <xdr:cNvSpPr/>
      </xdr:nvSpPr>
      <xdr:spPr>
        <a:xfrm>
          <a:off x="13887450" y="13609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46355</xdr:rowOff>
    </xdr:from>
    <xdr:to>
      <xdr:col>76</xdr:col>
      <xdr:colOff>165100</xdr:colOff>
      <xdr:row>82</xdr:row>
      <xdr:rowOff>147955</xdr:rowOff>
    </xdr:to>
    <xdr:sp macro="" textlink="">
      <xdr:nvSpPr>
        <xdr:cNvPr id="653" name="フローチャート: 判断 652">
          <a:extLst>
            <a:ext uri="{FF2B5EF4-FFF2-40B4-BE49-F238E27FC236}">
              <a16:creationId xmlns:a16="http://schemas.microsoft.com/office/drawing/2014/main" id="{D2B75989-47D5-4C66-BB8A-DC3A8DA30933}"/>
            </a:ext>
          </a:extLst>
        </xdr:cNvPr>
        <xdr:cNvSpPr/>
      </xdr:nvSpPr>
      <xdr:spPr>
        <a:xfrm>
          <a:off x="13093700" y="13590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31114</xdr:rowOff>
    </xdr:from>
    <xdr:to>
      <xdr:col>72</xdr:col>
      <xdr:colOff>38100</xdr:colOff>
      <xdr:row>82</xdr:row>
      <xdr:rowOff>132714</xdr:rowOff>
    </xdr:to>
    <xdr:sp macro="" textlink="">
      <xdr:nvSpPr>
        <xdr:cNvPr id="654" name="フローチャート: 判断 653">
          <a:extLst>
            <a:ext uri="{FF2B5EF4-FFF2-40B4-BE49-F238E27FC236}">
              <a16:creationId xmlns:a16="http://schemas.microsoft.com/office/drawing/2014/main" id="{403A06CA-9226-42FA-9E5C-36EE38DD3293}"/>
            </a:ext>
          </a:extLst>
        </xdr:cNvPr>
        <xdr:cNvSpPr/>
      </xdr:nvSpPr>
      <xdr:spPr>
        <a:xfrm>
          <a:off x="12299950" y="1357566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6350</xdr:rowOff>
    </xdr:from>
    <xdr:to>
      <xdr:col>67</xdr:col>
      <xdr:colOff>101600</xdr:colOff>
      <xdr:row>82</xdr:row>
      <xdr:rowOff>107950</xdr:rowOff>
    </xdr:to>
    <xdr:sp macro="" textlink="">
      <xdr:nvSpPr>
        <xdr:cNvPr id="655" name="フローチャート: 判断 654">
          <a:extLst>
            <a:ext uri="{FF2B5EF4-FFF2-40B4-BE49-F238E27FC236}">
              <a16:creationId xmlns:a16="http://schemas.microsoft.com/office/drawing/2014/main" id="{D019E551-6997-4FE4-9E10-B11E92668904}"/>
            </a:ext>
          </a:extLst>
        </xdr:cNvPr>
        <xdr:cNvSpPr/>
      </xdr:nvSpPr>
      <xdr:spPr>
        <a:xfrm>
          <a:off x="11487150" y="13550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56" name="テキスト ボックス 655">
          <a:extLst>
            <a:ext uri="{FF2B5EF4-FFF2-40B4-BE49-F238E27FC236}">
              <a16:creationId xmlns:a16="http://schemas.microsoft.com/office/drawing/2014/main" id="{A10A8835-5009-42C1-B1B9-ECF56DA296F9}"/>
            </a:ext>
          </a:extLst>
        </xdr:cNvPr>
        <xdr:cNvSpPr txBox="1"/>
      </xdr:nvSpPr>
      <xdr:spPr>
        <a:xfrm>
          <a:off x="1452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57" name="テキスト ボックス 656">
          <a:extLst>
            <a:ext uri="{FF2B5EF4-FFF2-40B4-BE49-F238E27FC236}">
              <a16:creationId xmlns:a16="http://schemas.microsoft.com/office/drawing/2014/main" id="{4D2F0D80-AACF-4513-A6EE-FAC11C133F90}"/>
            </a:ext>
          </a:extLst>
        </xdr:cNvPr>
        <xdr:cNvSpPr txBox="1"/>
      </xdr:nvSpPr>
      <xdr:spPr>
        <a:xfrm>
          <a:off x="13766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58" name="テキスト ボックス 657">
          <a:extLst>
            <a:ext uri="{FF2B5EF4-FFF2-40B4-BE49-F238E27FC236}">
              <a16:creationId xmlns:a16="http://schemas.microsoft.com/office/drawing/2014/main" id="{A45FDB07-9AB3-4787-A781-C59D85246613}"/>
            </a:ext>
          </a:extLst>
        </xdr:cNvPr>
        <xdr:cNvSpPr txBox="1"/>
      </xdr:nvSpPr>
      <xdr:spPr>
        <a:xfrm>
          <a:off x="12973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59" name="テキスト ボックス 658">
          <a:extLst>
            <a:ext uri="{FF2B5EF4-FFF2-40B4-BE49-F238E27FC236}">
              <a16:creationId xmlns:a16="http://schemas.microsoft.com/office/drawing/2014/main" id="{516F36CD-EA1B-44AA-8583-74FE9A845943}"/>
            </a:ext>
          </a:extLst>
        </xdr:cNvPr>
        <xdr:cNvSpPr txBox="1"/>
      </xdr:nvSpPr>
      <xdr:spPr>
        <a:xfrm>
          <a:off x="12172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60" name="テキスト ボックス 659">
          <a:extLst>
            <a:ext uri="{FF2B5EF4-FFF2-40B4-BE49-F238E27FC236}">
              <a16:creationId xmlns:a16="http://schemas.microsoft.com/office/drawing/2014/main" id="{889FF54E-1EA7-45D7-A618-412F43EA0138}"/>
            </a:ext>
          </a:extLst>
        </xdr:cNvPr>
        <xdr:cNvSpPr txBox="1"/>
      </xdr:nvSpPr>
      <xdr:spPr>
        <a:xfrm>
          <a:off x="11366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86</xdr:row>
      <xdr:rowOff>63500</xdr:rowOff>
    </xdr:from>
    <xdr:to>
      <xdr:col>85</xdr:col>
      <xdr:colOff>177800</xdr:colOff>
      <xdr:row>86</xdr:row>
      <xdr:rowOff>165100</xdr:rowOff>
    </xdr:to>
    <xdr:sp macro="" textlink="">
      <xdr:nvSpPr>
        <xdr:cNvPr id="661" name="楕円 660">
          <a:extLst>
            <a:ext uri="{FF2B5EF4-FFF2-40B4-BE49-F238E27FC236}">
              <a16:creationId xmlns:a16="http://schemas.microsoft.com/office/drawing/2014/main" id="{F332A2A5-EB9D-4585-A7F0-606F8AD7ED48}"/>
            </a:ext>
          </a:extLst>
        </xdr:cNvPr>
        <xdr:cNvSpPr/>
      </xdr:nvSpPr>
      <xdr:spPr>
        <a:xfrm>
          <a:off x="14649450" y="14268450"/>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85</xdr:row>
      <xdr:rowOff>149877</xdr:rowOff>
    </xdr:from>
    <xdr:ext cx="469744" cy="259045"/>
    <xdr:sp macro="" textlink="">
      <xdr:nvSpPr>
        <xdr:cNvPr id="662" name="【児童館】&#10;有形固定資産減価償却率該当値テキスト">
          <a:extLst>
            <a:ext uri="{FF2B5EF4-FFF2-40B4-BE49-F238E27FC236}">
              <a16:creationId xmlns:a16="http://schemas.microsoft.com/office/drawing/2014/main" id="{3AACBCEB-93DB-464E-92F6-5400133ECF11}"/>
            </a:ext>
          </a:extLst>
        </xdr:cNvPr>
        <xdr:cNvSpPr txBox="1"/>
      </xdr:nvSpPr>
      <xdr:spPr>
        <a:xfrm>
          <a:off x="14738350" y="14189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86</xdr:row>
      <xdr:rowOff>63500</xdr:rowOff>
    </xdr:from>
    <xdr:to>
      <xdr:col>81</xdr:col>
      <xdr:colOff>101600</xdr:colOff>
      <xdr:row>86</xdr:row>
      <xdr:rowOff>165100</xdr:rowOff>
    </xdr:to>
    <xdr:sp macro="" textlink="">
      <xdr:nvSpPr>
        <xdr:cNvPr id="663" name="楕円 662">
          <a:extLst>
            <a:ext uri="{FF2B5EF4-FFF2-40B4-BE49-F238E27FC236}">
              <a16:creationId xmlns:a16="http://schemas.microsoft.com/office/drawing/2014/main" id="{605054EC-15B4-44E4-A257-3F8FF30F2316}"/>
            </a:ext>
          </a:extLst>
        </xdr:cNvPr>
        <xdr:cNvSpPr/>
      </xdr:nvSpPr>
      <xdr:spPr>
        <a:xfrm>
          <a:off x="13887450" y="14268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86</xdr:row>
      <xdr:rowOff>114300</xdr:rowOff>
    </xdr:from>
    <xdr:to>
      <xdr:col>85</xdr:col>
      <xdr:colOff>127000</xdr:colOff>
      <xdr:row>86</xdr:row>
      <xdr:rowOff>114300</xdr:rowOff>
    </xdr:to>
    <xdr:cxnSp macro="">
      <xdr:nvCxnSpPr>
        <xdr:cNvPr id="664" name="直線コネクタ 663">
          <a:extLst>
            <a:ext uri="{FF2B5EF4-FFF2-40B4-BE49-F238E27FC236}">
              <a16:creationId xmlns:a16="http://schemas.microsoft.com/office/drawing/2014/main" id="{83004253-39FF-4761-9312-6E43795AC6DE}"/>
            </a:ext>
          </a:extLst>
        </xdr:cNvPr>
        <xdr:cNvCxnSpPr/>
      </xdr:nvCxnSpPr>
      <xdr:spPr>
        <a:xfrm>
          <a:off x="13938250" y="14319250"/>
          <a:ext cx="762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86</xdr:row>
      <xdr:rowOff>63500</xdr:rowOff>
    </xdr:from>
    <xdr:to>
      <xdr:col>76</xdr:col>
      <xdr:colOff>165100</xdr:colOff>
      <xdr:row>86</xdr:row>
      <xdr:rowOff>165100</xdr:rowOff>
    </xdr:to>
    <xdr:sp macro="" textlink="">
      <xdr:nvSpPr>
        <xdr:cNvPr id="665" name="楕円 664">
          <a:extLst>
            <a:ext uri="{FF2B5EF4-FFF2-40B4-BE49-F238E27FC236}">
              <a16:creationId xmlns:a16="http://schemas.microsoft.com/office/drawing/2014/main" id="{3169B776-4954-4D29-BB4B-4923611842EF}"/>
            </a:ext>
          </a:extLst>
        </xdr:cNvPr>
        <xdr:cNvSpPr/>
      </xdr:nvSpPr>
      <xdr:spPr>
        <a:xfrm>
          <a:off x="13093700" y="14268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86</xdr:row>
      <xdr:rowOff>114300</xdr:rowOff>
    </xdr:from>
    <xdr:to>
      <xdr:col>81</xdr:col>
      <xdr:colOff>50800</xdr:colOff>
      <xdr:row>86</xdr:row>
      <xdr:rowOff>114300</xdr:rowOff>
    </xdr:to>
    <xdr:cxnSp macro="">
      <xdr:nvCxnSpPr>
        <xdr:cNvPr id="666" name="直線コネクタ 665">
          <a:extLst>
            <a:ext uri="{FF2B5EF4-FFF2-40B4-BE49-F238E27FC236}">
              <a16:creationId xmlns:a16="http://schemas.microsoft.com/office/drawing/2014/main" id="{2CC1CE69-CF05-4C44-9393-7E96232E92E4}"/>
            </a:ext>
          </a:extLst>
        </xdr:cNvPr>
        <xdr:cNvCxnSpPr/>
      </xdr:nvCxnSpPr>
      <xdr:spPr>
        <a:xfrm>
          <a:off x="13144500" y="1431925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86</xdr:row>
      <xdr:rowOff>63500</xdr:rowOff>
    </xdr:from>
    <xdr:to>
      <xdr:col>72</xdr:col>
      <xdr:colOff>38100</xdr:colOff>
      <xdr:row>86</xdr:row>
      <xdr:rowOff>165100</xdr:rowOff>
    </xdr:to>
    <xdr:sp macro="" textlink="">
      <xdr:nvSpPr>
        <xdr:cNvPr id="667" name="楕円 666">
          <a:extLst>
            <a:ext uri="{FF2B5EF4-FFF2-40B4-BE49-F238E27FC236}">
              <a16:creationId xmlns:a16="http://schemas.microsoft.com/office/drawing/2014/main" id="{E93340C3-4924-4C30-A69E-995533C8632C}"/>
            </a:ext>
          </a:extLst>
        </xdr:cNvPr>
        <xdr:cNvSpPr/>
      </xdr:nvSpPr>
      <xdr:spPr>
        <a:xfrm>
          <a:off x="12299950" y="1426845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86</xdr:row>
      <xdr:rowOff>114300</xdr:rowOff>
    </xdr:from>
    <xdr:to>
      <xdr:col>76</xdr:col>
      <xdr:colOff>114300</xdr:colOff>
      <xdr:row>86</xdr:row>
      <xdr:rowOff>114300</xdr:rowOff>
    </xdr:to>
    <xdr:cxnSp macro="">
      <xdr:nvCxnSpPr>
        <xdr:cNvPr id="668" name="直線コネクタ 667">
          <a:extLst>
            <a:ext uri="{FF2B5EF4-FFF2-40B4-BE49-F238E27FC236}">
              <a16:creationId xmlns:a16="http://schemas.microsoft.com/office/drawing/2014/main" id="{6174DA97-1E67-42EE-8F29-41784CE76D66}"/>
            </a:ext>
          </a:extLst>
        </xdr:cNvPr>
        <xdr:cNvCxnSpPr/>
      </xdr:nvCxnSpPr>
      <xdr:spPr>
        <a:xfrm>
          <a:off x="12344400" y="1431925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86</xdr:row>
      <xdr:rowOff>63500</xdr:rowOff>
    </xdr:from>
    <xdr:to>
      <xdr:col>67</xdr:col>
      <xdr:colOff>101600</xdr:colOff>
      <xdr:row>86</xdr:row>
      <xdr:rowOff>165100</xdr:rowOff>
    </xdr:to>
    <xdr:sp macro="" textlink="">
      <xdr:nvSpPr>
        <xdr:cNvPr id="669" name="楕円 668">
          <a:extLst>
            <a:ext uri="{FF2B5EF4-FFF2-40B4-BE49-F238E27FC236}">
              <a16:creationId xmlns:a16="http://schemas.microsoft.com/office/drawing/2014/main" id="{924BC5DF-019A-4BD7-A3E1-BF39AE1FD349}"/>
            </a:ext>
          </a:extLst>
        </xdr:cNvPr>
        <xdr:cNvSpPr/>
      </xdr:nvSpPr>
      <xdr:spPr>
        <a:xfrm>
          <a:off x="11487150" y="14268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86</xdr:row>
      <xdr:rowOff>114300</xdr:rowOff>
    </xdr:from>
    <xdr:to>
      <xdr:col>71</xdr:col>
      <xdr:colOff>177800</xdr:colOff>
      <xdr:row>86</xdr:row>
      <xdr:rowOff>114300</xdr:rowOff>
    </xdr:to>
    <xdr:cxnSp macro="">
      <xdr:nvCxnSpPr>
        <xdr:cNvPr id="670" name="直線コネクタ 669">
          <a:extLst>
            <a:ext uri="{FF2B5EF4-FFF2-40B4-BE49-F238E27FC236}">
              <a16:creationId xmlns:a16="http://schemas.microsoft.com/office/drawing/2014/main" id="{C8F8E81F-850C-4AA0-A3D5-A33F7F192990}"/>
            </a:ext>
          </a:extLst>
        </xdr:cNvPr>
        <xdr:cNvCxnSpPr/>
      </xdr:nvCxnSpPr>
      <xdr:spPr>
        <a:xfrm>
          <a:off x="11537950" y="14319250"/>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12082</xdr:rowOff>
    </xdr:from>
    <xdr:ext cx="405111" cy="259045"/>
    <xdr:sp macro="" textlink="">
      <xdr:nvSpPr>
        <xdr:cNvPr id="671" name="n_1aveValue【児童館】&#10;有形固定資産減価償却率">
          <a:extLst>
            <a:ext uri="{FF2B5EF4-FFF2-40B4-BE49-F238E27FC236}">
              <a16:creationId xmlns:a16="http://schemas.microsoft.com/office/drawing/2014/main" id="{97556EBE-2E19-4300-B515-03315F8A2D11}"/>
            </a:ext>
          </a:extLst>
        </xdr:cNvPr>
        <xdr:cNvSpPr txBox="1"/>
      </xdr:nvSpPr>
      <xdr:spPr>
        <a:xfrm>
          <a:off x="13742044" y="133915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164482</xdr:rowOff>
    </xdr:from>
    <xdr:ext cx="405111" cy="259045"/>
    <xdr:sp macro="" textlink="">
      <xdr:nvSpPr>
        <xdr:cNvPr id="672" name="n_2aveValue【児童館】&#10;有形固定資産減価償却率">
          <a:extLst>
            <a:ext uri="{FF2B5EF4-FFF2-40B4-BE49-F238E27FC236}">
              <a16:creationId xmlns:a16="http://schemas.microsoft.com/office/drawing/2014/main" id="{5BDA7702-F4F1-4353-8441-8ED2D7AD5B61}"/>
            </a:ext>
          </a:extLst>
        </xdr:cNvPr>
        <xdr:cNvSpPr txBox="1"/>
      </xdr:nvSpPr>
      <xdr:spPr>
        <a:xfrm>
          <a:off x="12960994" y="133788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149241</xdr:rowOff>
    </xdr:from>
    <xdr:ext cx="405111" cy="259045"/>
    <xdr:sp macro="" textlink="">
      <xdr:nvSpPr>
        <xdr:cNvPr id="673" name="n_3aveValue【児童館】&#10;有形固定資産減価償却率">
          <a:extLst>
            <a:ext uri="{FF2B5EF4-FFF2-40B4-BE49-F238E27FC236}">
              <a16:creationId xmlns:a16="http://schemas.microsoft.com/office/drawing/2014/main" id="{D34865AA-B009-486E-883F-B907589436A1}"/>
            </a:ext>
          </a:extLst>
        </xdr:cNvPr>
        <xdr:cNvSpPr txBox="1"/>
      </xdr:nvSpPr>
      <xdr:spPr>
        <a:xfrm>
          <a:off x="12167244" y="133635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124477</xdr:rowOff>
    </xdr:from>
    <xdr:ext cx="405111" cy="259045"/>
    <xdr:sp macro="" textlink="">
      <xdr:nvSpPr>
        <xdr:cNvPr id="674" name="n_4aveValue【児童館】&#10;有形固定資産減価償却率">
          <a:extLst>
            <a:ext uri="{FF2B5EF4-FFF2-40B4-BE49-F238E27FC236}">
              <a16:creationId xmlns:a16="http://schemas.microsoft.com/office/drawing/2014/main" id="{3FEA3EB4-F485-4FDB-9752-B88E716871E0}"/>
            </a:ext>
          </a:extLst>
        </xdr:cNvPr>
        <xdr:cNvSpPr txBox="1"/>
      </xdr:nvSpPr>
      <xdr:spPr>
        <a:xfrm>
          <a:off x="11354444" y="13338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79</xdr:col>
      <xdr:colOff>184227</xdr:colOff>
      <xdr:row>86</xdr:row>
      <xdr:rowOff>156227</xdr:rowOff>
    </xdr:from>
    <xdr:ext cx="469744" cy="259045"/>
    <xdr:sp macro="" textlink="">
      <xdr:nvSpPr>
        <xdr:cNvPr id="675" name="n_1mainValue【児童館】&#10;有形固定資産減価償却率">
          <a:extLst>
            <a:ext uri="{FF2B5EF4-FFF2-40B4-BE49-F238E27FC236}">
              <a16:creationId xmlns:a16="http://schemas.microsoft.com/office/drawing/2014/main" id="{C24C7887-A654-45DF-B667-B4C656DDDCCD}"/>
            </a:ext>
          </a:extLst>
        </xdr:cNvPr>
        <xdr:cNvSpPr txBox="1"/>
      </xdr:nvSpPr>
      <xdr:spPr>
        <a:xfrm>
          <a:off x="13716077" y="14361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69927</xdr:colOff>
      <xdr:row>86</xdr:row>
      <xdr:rowOff>156227</xdr:rowOff>
    </xdr:from>
    <xdr:ext cx="469744" cy="259045"/>
    <xdr:sp macro="" textlink="">
      <xdr:nvSpPr>
        <xdr:cNvPr id="676" name="n_2mainValue【児童館】&#10;有形固定資産減価償却率">
          <a:extLst>
            <a:ext uri="{FF2B5EF4-FFF2-40B4-BE49-F238E27FC236}">
              <a16:creationId xmlns:a16="http://schemas.microsoft.com/office/drawing/2014/main" id="{6AB117EA-588E-4EF1-AFD3-071F87A93A07}"/>
            </a:ext>
          </a:extLst>
        </xdr:cNvPr>
        <xdr:cNvSpPr txBox="1"/>
      </xdr:nvSpPr>
      <xdr:spPr>
        <a:xfrm>
          <a:off x="12928677" y="14361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133427</xdr:colOff>
      <xdr:row>86</xdr:row>
      <xdr:rowOff>156227</xdr:rowOff>
    </xdr:from>
    <xdr:ext cx="469744" cy="259045"/>
    <xdr:sp macro="" textlink="">
      <xdr:nvSpPr>
        <xdr:cNvPr id="677" name="n_3mainValue【児童館】&#10;有形固定資産減価償却率">
          <a:extLst>
            <a:ext uri="{FF2B5EF4-FFF2-40B4-BE49-F238E27FC236}">
              <a16:creationId xmlns:a16="http://schemas.microsoft.com/office/drawing/2014/main" id="{FCE348D6-503C-47B1-8947-45964F4BE3B9}"/>
            </a:ext>
          </a:extLst>
        </xdr:cNvPr>
        <xdr:cNvSpPr txBox="1"/>
      </xdr:nvSpPr>
      <xdr:spPr>
        <a:xfrm>
          <a:off x="12134927" y="14361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6427</xdr:colOff>
      <xdr:row>86</xdr:row>
      <xdr:rowOff>156227</xdr:rowOff>
    </xdr:from>
    <xdr:ext cx="469744" cy="259045"/>
    <xdr:sp macro="" textlink="">
      <xdr:nvSpPr>
        <xdr:cNvPr id="678" name="n_4mainValue【児童館】&#10;有形固定資産減価償却率">
          <a:extLst>
            <a:ext uri="{FF2B5EF4-FFF2-40B4-BE49-F238E27FC236}">
              <a16:creationId xmlns:a16="http://schemas.microsoft.com/office/drawing/2014/main" id="{02854BA1-F014-48E5-9DE9-8D7D7224F0C1}"/>
            </a:ext>
          </a:extLst>
        </xdr:cNvPr>
        <xdr:cNvSpPr txBox="1"/>
      </xdr:nvSpPr>
      <xdr:spPr>
        <a:xfrm>
          <a:off x="11322127" y="14361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79" name="正方形/長方形 678">
          <a:extLst>
            <a:ext uri="{FF2B5EF4-FFF2-40B4-BE49-F238E27FC236}">
              <a16:creationId xmlns:a16="http://schemas.microsoft.com/office/drawing/2014/main" id="{A82C78A5-BCB6-485E-8FE5-383DEB90D919}"/>
            </a:ext>
          </a:extLst>
        </xdr:cNvPr>
        <xdr:cNvSpPr/>
      </xdr:nvSpPr>
      <xdr:spPr>
        <a:xfrm>
          <a:off x="164592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80" name="正方形/長方形 679">
          <a:extLst>
            <a:ext uri="{FF2B5EF4-FFF2-40B4-BE49-F238E27FC236}">
              <a16:creationId xmlns:a16="http://schemas.microsoft.com/office/drawing/2014/main" id="{2DEDFE06-203D-4212-A48D-0A360ABCD889}"/>
            </a:ext>
          </a:extLst>
        </xdr:cNvPr>
        <xdr:cNvSpPr/>
      </xdr:nvSpPr>
      <xdr:spPr>
        <a:xfrm>
          <a:off x="16586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81" name="正方形/長方形 680">
          <a:extLst>
            <a:ext uri="{FF2B5EF4-FFF2-40B4-BE49-F238E27FC236}">
              <a16:creationId xmlns:a16="http://schemas.microsoft.com/office/drawing/2014/main" id="{181ECBFD-2D85-4DFC-B3A4-D6750E5EF5A2}"/>
            </a:ext>
          </a:extLst>
        </xdr:cNvPr>
        <xdr:cNvSpPr/>
      </xdr:nvSpPr>
      <xdr:spPr>
        <a:xfrm>
          <a:off x="16586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82" name="正方形/長方形 681">
          <a:extLst>
            <a:ext uri="{FF2B5EF4-FFF2-40B4-BE49-F238E27FC236}">
              <a16:creationId xmlns:a16="http://schemas.microsoft.com/office/drawing/2014/main" id="{A2226912-AB40-4898-8D99-3FCD7B6C7735}"/>
            </a:ext>
          </a:extLst>
        </xdr:cNvPr>
        <xdr:cNvSpPr/>
      </xdr:nvSpPr>
      <xdr:spPr>
        <a:xfrm>
          <a:off x="174879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83" name="正方形/長方形 682">
          <a:extLst>
            <a:ext uri="{FF2B5EF4-FFF2-40B4-BE49-F238E27FC236}">
              <a16:creationId xmlns:a16="http://schemas.microsoft.com/office/drawing/2014/main" id="{5D37DEA6-2A70-4440-98A5-B493400217F3}"/>
            </a:ext>
          </a:extLst>
        </xdr:cNvPr>
        <xdr:cNvSpPr/>
      </xdr:nvSpPr>
      <xdr:spPr>
        <a:xfrm>
          <a:off x="174879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84" name="正方形/長方形 683">
          <a:extLst>
            <a:ext uri="{FF2B5EF4-FFF2-40B4-BE49-F238E27FC236}">
              <a16:creationId xmlns:a16="http://schemas.microsoft.com/office/drawing/2014/main" id="{CCB8A8F7-FFF0-4FDE-B8E1-24D25C52F3DE}"/>
            </a:ext>
          </a:extLst>
        </xdr:cNvPr>
        <xdr:cNvSpPr/>
      </xdr:nvSpPr>
      <xdr:spPr>
        <a:xfrm>
          <a:off x="185166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85" name="正方形/長方形 684">
          <a:extLst>
            <a:ext uri="{FF2B5EF4-FFF2-40B4-BE49-F238E27FC236}">
              <a16:creationId xmlns:a16="http://schemas.microsoft.com/office/drawing/2014/main" id="{AE6210B8-3000-45BF-8278-51A0E0E6217F}"/>
            </a:ext>
          </a:extLst>
        </xdr:cNvPr>
        <xdr:cNvSpPr/>
      </xdr:nvSpPr>
      <xdr:spPr>
        <a:xfrm>
          <a:off x="185166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86" name="正方形/長方形 685">
          <a:extLst>
            <a:ext uri="{FF2B5EF4-FFF2-40B4-BE49-F238E27FC236}">
              <a16:creationId xmlns:a16="http://schemas.microsoft.com/office/drawing/2014/main" id="{7A1CDDAB-8A95-4100-BD88-AA499B29F352}"/>
            </a:ext>
          </a:extLst>
        </xdr:cNvPr>
        <xdr:cNvSpPr/>
      </xdr:nvSpPr>
      <xdr:spPr>
        <a:xfrm>
          <a:off x="164592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87" name="テキスト ボックス 686">
          <a:extLst>
            <a:ext uri="{FF2B5EF4-FFF2-40B4-BE49-F238E27FC236}">
              <a16:creationId xmlns:a16="http://schemas.microsoft.com/office/drawing/2014/main" id="{E5A27B2D-E59C-4E45-B399-7A3F9F38CC51}"/>
            </a:ext>
          </a:extLst>
        </xdr:cNvPr>
        <xdr:cNvSpPr txBox="1"/>
      </xdr:nvSpPr>
      <xdr:spPr>
        <a:xfrm>
          <a:off x="1644015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88" name="直線コネクタ 687">
          <a:extLst>
            <a:ext uri="{FF2B5EF4-FFF2-40B4-BE49-F238E27FC236}">
              <a16:creationId xmlns:a16="http://schemas.microsoft.com/office/drawing/2014/main" id="{48610038-FA20-4DB8-9279-CA9763D95A6E}"/>
            </a:ext>
          </a:extLst>
        </xdr:cNvPr>
        <xdr:cNvCxnSpPr/>
      </xdr:nvCxnSpPr>
      <xdr:spPr>
        <a:xfrm>
          <a:off x="164592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89" name="直線コネクタ 688">
          <a:extLst>
            <a:ext uri="{FF2B5EF4-FFF2-40B4-BE49-F238E27FC236}">
              <a16:creationId xmlns:a16="http://schemas.microsoft.com/office/drawing/2014/main" id="{DF883E4F-F393-4E49-AC90-290AB04C44C4}"/>
            </a:ext>
          </a:extLst>
        </xdr:cNvPr>
        <xdr:cNvCxnSpPr/>
      </xdr:nvCxnSpPr>
      <xdr:spPr>
        <a:xfrm>
          <a:off x="16459200" y="14319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90" name="テキスト ボックス 689">
          <a:extLst>
            <a:ext uri="{FF2B5EF4-FFF2-40B4-BE49-F238E27FC236}">
              <a16:creationId xmlns:a16="http://schemas.microsoft.com/office/drawing/2014/main" id="{DAE5ABB6-8557-4C06-95F0-975744A76238}"/>
            </a:ext>
          </a:extLst>
        </xdr:cNvPr>
        <xdr:cNvSpPr txBox="1"/>
      </xdr:nvSpPr>
      <xdr:spPr>
        <a:xfrm>
          <a:off x="1604917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91" name="直線コネクタ 690">
          <a:extLst>
            <a:ext uri="{FF2B5EF4-FFF2-40B4-BE49-F238E27FC236}">
              <a16:creationId xmlns:a16="http://schemas.microsoft.com/office/drawing/2014/main" id="{E323ED41-B435-4721-8308-5B9D27311D76}"/>
            </a:ext>
          </a:extLst>
        </xdr:cNvPr>
        <xdr:cNvCxnSpPr/>
      </xdr:nvCxnSpPr>
      <xdr:spPr>
        <a:xfrm>
          <a:off x="16459200" y="13950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92" name="テキスト ボックス 691">
          <a:extLst>
            <a:ext uri="{FF2B5EF4-FFF2-40B4-BE49-F238E27FC236}">
              <a16:creationId xmlns:a16="http://schemas.microsoft.com/office/drawing/2014/main" id="{B99D30E0-1E5D-4B4A-BCDC-DC958986FCAA}"/>
            </a:ext>
          </a:extLst>
        </xdr:cNvPr>
        <xdr:cNvSpPr txBox="1"/>
      </xdr:nvSpPr>
      <xdr:spPr>
        <a:xfrm>
          <a:off x="16049171" y="13815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693" name="直線コネクタ 692">
          <a:extLst>
            <a:ext uri="{FF2B5EF4-FFF2-40B4-BE49-F238E27FC236}">
              <a16:creationId xmlns:a16="http://schemas.microsoft.com/office/drawing/2014/main" id="{3B1601C5-2A78-4318-B6D8-280212099CE5}"/>
            </a:ext>
          </a:extLst>
        </xdr:cNvPr>
        <xdr:cNvCxnSpPr/>
      </xdr:nvCxnSpPr>
      <xdr:spPr>
        <a:xfrm>
          <a:off x="16459200" y="13582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694" name="テキスト ボックス 693">
          <a:extLst>
            <a:ext uri="{FF2B5EF4-FFF2-40B4-BE49-F238E27FC236}">
              <a16:creationId xmlns:a16="http://schemas.microsoft.com/office/drawing/2014/main" id="{40342719-F150-4044-92C5-E864C07A5F7A}"/>
            </a:ext>
          </a:extLst>
        </xdr:cNvPr>
        <xdr:cNvSpPr txBox="1"/>
      </xdr:nvSpPr>
      <xdr:spPr>
        <a:xfrm>
          <a:off x="16049171" y="1344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695" name="直線コネクタ 694">
          <a:extLst>
            <a:ext uri="{FF2B5EF4-FFF2-40B4-BE49-F238E27FC236}">
              <a16:creationId xmlns:a16="http://schemas.microsoft.com/office/drawing/2014/main" id="{EC028C12-0EC3-440E-9B3D-9AA9571CDFC6}"/>
            </a:ext>
          </a:extLst>
        </xdr:cNvPr>
        <xdr:cNvCxnSpPr/>
      </xdr:nvCxnSpPr>
      <xdr:spPr>
        <a:xfrm>
          <a:off x="16459200" y="13214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696" name="テキスト ボックス 695">
          <a:extLst>
            <a:ext uri="{FF2B5EF4-FFF2-40B4-BE49-F238E27FC236}">
              <a16:creationId xmlns:a16="http://schemas.microsoft.com/office/drawing/2014/main" id="{955FE730-625F-4627-AD83-7003C4201530}"/>
            </a:ext>
          </a:extLst>
        </xdr:cNvPr>
        <xdr:cNvSpPr txBox="1"/>
      </xdr:nvSpPr>
      <xdr:spPr>
        <a:xfrm>
          <a:off x="16049171" y="13078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697" name="直線コネクタ 696">
          <a:extLst>
            <a:ext uri="{FF2B5EF4-FFF2-40B4-BE49-F238E27FC236}">
              <a16:creationId xmlns:a16="http://schemas.microsoft.com/office/drawing/2014/main" id="{F81E9195-AC88-4167-B4FC-2355AEEE09ED}"/>
            </a:ext>
          </a:extLst>
        </xdr:cNvPr>
        <xdr:cNvCxnSpPr/>
      </xdr:nvCxnSpPr>
      <xdr:spPr>
        <a:xfrm>
          <a:off x="16459200" y="12852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698" name="テキスト ボックス 697">
          <a:extLst>
            <a:ext uri="{FF2B5EF4-FFF2-40B4-BE49-F238E27FC236}">
              <a16:creationId xmlns:a16="http://schemas.microsoft.com/office/drawing/2014/main" id="{C99ED172-D4DF-4783-BB36-E50F8A53DF60}"/>
            </a:ext>
          </a:extLst>
        </xdr:cNvPr>
        <xdr:cNvSpPr txBox="1"/>
      </xdr:nvSpPr>
      <xdr:spPr>
        <a:xfrm>
          <a:off x="16049171" y="12716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99" name="直線コネクタ 698">
          <a:extLst>
            <a:ext uri="{FF2B5EF4-FFF2-40B4-BE49-F238E27FC236}">
              <a16:creationId xmlns:a16="http://schemas.microsoft.com/office/drawing/2014/main" id="{EA0A8CCE-78CF-4FD9-B33B-8CABA52CDA04}"/>
            </a:ext>
          </a:extLst>
        </xdr:cNvPr>
        <xdr:cNvCxnSpPr/>
      </xdr:nvCxnSpPr>
      <xdr:spPr>
        <a:xfrm>
          <a:off x="164592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00" name="テキスト ボックス 699">
          <a:extLst>
            <a:ext uri="{FF2B5EF4-FFF2-40B4-BE49-F238E27FC236}">
              <a16:creationId xmlns:a16="http://schemas.microsoft.com/office/drawing/2014/main" id="{8C99B1D5-9B26-4E37-88A5-78F1836A8536}"/>
            </a:ext>
          </a:extLst>
        </xdr:cNvPr>
        <xdr:cNvSpPr txBox="1"/>
      </xdr:nvSpPr>
      <xdr:spPr>
        <a:xfrm>
          <a:off x="160491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01" name="【児童館】&#10;一人当たり面積グラフ枠">
          <a:extLst>
            <a:ext uri="{FF2B5EF4-FFF2-40B4-BE49-F238E27FC236}">
              <a16:creationId xmlns:a16="http://schemas.microsoft.com/office/drawing/2014/main" id="{70BB3434-6B56-41E7-97B8-B440660E5A05}"/>
            </a:ext>
          </a:extLst>
        </xdr:cNvPr>
        <xdr:cNvSpPr/>
      </xdr:nvSpPr>
      <xdr:spPr>
        <a:xfrm>
          <a:off x="164592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38100</xdr:rowOff>
    </xdr:from>
    <xdr:to>
      <xdr:col>116</xdr:col>
      <xdr:colOff>62864</xdr:colOff>
      <xdr:row>86</xdr:row>
      <xdr:rowOff>95250</xdr:rowOff>
    </xdr:to>
    <xdr:cxnSp macro="">
      <xdr:nvCxnSpPr>
        <xdr:cNvPr id="702" name="直線コネクタ 701">
          <a:extLst>
            <a:ext uri="{FF2B5EF4-FFF2-40B4-BE49-F238E27FC236}">
              <a16:creationId xmlns:a16="http://schemas.microsoft.com/office/drawing/2014/main" id="{9B9C8CBC-FA64-4BBF-AE5F-C8897E639395}"/>
            </a:ext>
          </a:extLst>
        </xdr:cNvPr>
        <xdr:cNvCxnSpPr/>
      </xdr:nvCxnSpPr>
      <xdr:spPr>
        <a:xfrm flipV="1">
          <a:off x="19951064" y="12757150"/>
          <a:ext cx="0" cy="15430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99077</xdr:rowOff>
    </xdr:from>
    <xdr:ext cx="469744" cy="259045"/>
    <xdr:sp macro="" textlink="">
      <xdr:nvSpPr>
        <xdr:cNvPr id="703" name="【児童館】&#10;一人当たり面積最小値テキスト">
          <a:extLst>
            <a:ext uri="{FF2B5EF4-FFF2-40B4-BE49-F238E27FC236}">
              <a16:creationId xmlns:a16="http://schemas.microsoft.com/office/drawing/2014/main" id="{802E9409-257A-499A-8503-8EED2E0C4636}"/>
            </a:ext>
          </a:extLst>
        </xdr:cNvPr>
        <xdr:cNvSpPr txBox="1"/>
      </xdr:nvSpPr>
      <xdr:spPr>
        <a:xfrm>
          <a:off x="19989800" y="14304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95250</xdr:rowOff>
    </xdr:from>
    <xdr:to>
      <xdr:col>116</xdr:col>
      <xdr:colOff>152400</xdr:colOff>
      <xdr:row>86</xdr:row>
      <xdr:rowOff>95250</xdr:rowOff>
    </xdr:to>
    <xdr:cxnSp macro="">
      <xdr:nvCxnSpPr>
        <xdr:cNvPr id="704" name="直線コネクタ 703">
          <a:extLst>
            <a:ext uri="{FF2B5EF4-FFF2-40B4-BE49-F238E27FC236}">
              <a16:creationId xmlns:a16="http://schemas.microsoft.com/office/drawing/2014/main" id="{7278152C-D935-4B55-9949-BDB219C1837F}"/>
            </a:ext>
          </a:extLst>
        </xdr:cNvPr>
        <xdr:cNvCxnSpPr/>
      </xdr:nvCxnSpPr>
      <xdr:spPr>
        <a:xfrm>
          <a:off x="19881850" y="143002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75</xdr:row>
      <xdr:rowOff>156227</xdr:rowOff>
    </xdr:from>
    <xdr:ext cx="469744" cy="259045"/>
    <xdr:sp macro="" textlink="">
      <xdr:nvSpPr>
        <xdr:cNvPr id="705" name="【児童館】&#10;一人当たり面積最大値テキスト">
          <a:extLst>
            <a:ext uri="{FF2B5EF4-FFF2-40B4-BE49-F238E27FC236}">
              <a16:creationId xmlns:a16="http://schemas.microsoft.com/office/drawing/2014/main" id="{219A1981-3274-4AAF-B9A1-ACB9BE968CB0}"/>
            </a:ext>
          </a:extLst>
        </xdr:cNvPr>
        <xdr:cNvSpPr txBox="1"/>
      </xdr:nvSpPr>
      <xdr:spPr>
        <a:xfrm>
          <a:off x="19989800" y="12545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38100</xdr:rowOff>
    </xdr:from>
    <xdr:to>
      <xdr:col>116</xdr:col>
      <xdr:colOff>152400</xdr:colOff>
      <xdr:row>77</xdr:row>
      <xdr:rowOff>38100</xdr:rowOff>
    </xdr:to>
    <xdr:cxnSp macro="">
      <xdr:nvCxnSpPr>
        <xdr:cNvPr id="706" name="直線コネクタ 705">
          <a:extLst>
            <a:ext uri="{FF2B5EF4-FFF2-40B4-BE49-F238E27FC236}">
              <a16:creationId xmlns:a16="http://schemas.microsoft.com/office/drawing/2014/main" id="{F002F826-084C-42A5-A35B-C1C87BBF4B73}"/>
            </a:ext>
          </a:extLst>
        </xdr:cNvPr>
        <xdr:cNvCxnSpPr/>
      </xdr:nvCxnSpPr>
      <xdr:spPr>
        <a:xfrm>
          <a:off x="19881850" y="127571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124477</xdr:rowOff>
    </xdr:from>
    <xdr:ext cx="469744" cy="259045"/>
    <xdr:sp macro="" textlink="">
      <xdr:nvSpPr>
        <xdr:cNvPr id="707" name="【児童館】&#10;一人当たり面積平均値テキスト">
          <a:extLst>
            <a:ext uri="{FF2B5EF4-FFF2-40B4-BE49-F238E27FC236}">
              <a16:creationId xmlns:a16="http://schemas.microsoft.com/office/drawing/2014/main" id="{A4A7DDBD-7A43-4F0F-971A-2E5C3B11AA8C}"/>
            </a:ext>
          </a:extLst>
        </xdr:cNvPr>
        <xdr:cNvSpPr txBox="1"/>
      </xdr:nvSpPr>
      <xdr:spPr>
        <a:xfrm>
          <a:off x="19989800" y="136690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101600</xdr:rowOff>
    </xdr:from>
    <xdr:to>
      <xdr:col>116</xdr:col>
      <xdr:colOff>114300</xdr:colOff>
      <xdr:row>84</xdr:row>
      <xdr:rowOff>31750</xdr:rowOff>
    </xdr:to>
    <xdr:sp macro="" textlink="">
      <xdr:nvSpPr>
        <xdr:cNvPr id="708" name="フローチャート: 判断 707">
          <a:extLst>
            <a:ext uri="{FF2B5EF4-FFF2-40B4-BE49-F238E27FC236}">
              <a16:creationId xmlns:a16="http://schemas.microsoft.com/office/drawing/2014/main" id="{031629EF-6D7C-4ECB-B283-EE81F2ABB2E8}"/>
            </a:ext>
          </a:extLst>
        </xdr:cNvPr>
        <xdr:cNvSpPr/>
      </xdr:nvSpPr>
      <xdr:spPr>
        <a:xfrm>
          <a:off x="19900900" y="138112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120650</xdr:rowOff>
    </xdr:from>
    <xdr:to>
      <xdr:col>112</xdr:col>
      <xdr:colOff>38100</xdr:colOff>
      <xdr:row>84</xdr:row>
      <xdr:rowOff>50800</xdr:rowOff>
    </xdr:to>
    <xdr:sp macro="" textlink="">
      <xdr:nvSpPr>
        <xdr:cNvPr id="709" name="フローチャート: 判断 708">
          <a:extLst>
            <a:ext uri="{FF2B5EF4-FFF2-40B4-BE49-F238E27FC236}">
              <a16:creationId xmlns:a16="http://schemas.microsoft.com/office/drawing/2014/main" id="{5A7AD8FF-1D2B-4A26-ADE7-6F592FE6E889}"/>
            </a:ext>
          </a:extLst>
        </xdr:cNvPr>
        <xdr:cNvSpPr/>
      </xdr:nvSpPr>
      <xdr:spPr>
        <a:xfrm>
          <a:off x="19157950" y="1383030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120650</xdr:rowOff>
    </xdr:from>
    <xdr:to>
      <xdr:col>107</xdr:col>
      <xdr:colOff>101600</xdr:colOff>
      <xdr:row>84</xdr:row>
      <xdr:rowOff>50800</xdr:rowOff>
    </xdr:to>
    <xdr:sp macro="" textlink="">
      <xdr:nvSpPr>
        <xdr:cNvPr id="710" name="フローチャート: 判断 709">
          <a:extLst>
            <a:ext uri="{FF2B5EF4-FFF2-40B4-BE49-F238E27FC236}">
              <a16:creationId xmlns:a16="http://schemas.microsoft.com/office/drawing/2014/main" id="{C3E9A39F-2742-4EA3-AC12-A8D43FD56625}"/>
            </a:ext>
          </a:extLst>
        </xdr:cNvPr>
        <xdr:cNvSpPr/>
      </xdr:nvSpPr>
      <xdr:spPr>
        <a:xfrm>
          <a:off x="18345150" y="138303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101600</xdr:rowOff>
    </xdr:from>
    <xdr:to>
      <xdr:col>102</xdr:col>
      <xdr:colOff>165100</xdr:colOff>
      <xdr:row>84</xdr:row>
      <xdr:rowOff>31750</xdr:rowOff>
    </xdr:to>
    <xdr:sp macro="" textlink="">
      <xdr:nvSpPr>
        <xdr:cNvPr id="711" name="フローチャート: 判断 710">
          <a:extLst>
            <a:ext uri="{FF2B5EF4-FFF2-40B4-BE49-F238E27FC236}">
              <a16:creationId xmlns:a16="http://schemas.microsoft.com/office/drawing/2014/main" id="{18E7F433-B0FA-4193-B663-120FA562D01B}"/>
            </a:ext>
          </a:extLst>
        </xdr:cNvPr>
        <xdr:cNvSpPr/>
      </xdr:nvSpPr>
      <xdr:spPr>
        <a:xfrm>
          <a:off x="17551400" y="138112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120650</xdr:rowOff>
    </xdr:from>
    <xdr:to>
      <xdr:col>98</xdr:col>
      <xdr:colOff>38100</xdr:colOff>
      <xdr:row>84</xdr:row>
      <xdr:rowOff>50800</xdr:rowOff>
    </xdr:to>
    <xdr:sp macro="" textlink="">
      <xdr:nvSpPr>
        <xdr:cNvPr id="712" name="フローチャート: 判断 711">
          <a:extLst>
            <a:ext uri="{FF2B5EF4-FFF2-40B4-BE49-F238E27FC236}">
              <a16:creationId xmlns:a16="http://schemas.microsoft.com/office/drawing/2014/main" id="{0FD761D9-2B48-475C-A134-3EF083675DC6}"/>
            </a:ext>
          </a:extLst>
        </xdr:cNvPr>
        <xdr:cNvSpPr/>
      </xdr:nvSpPr>
      <xdr:spPr>
        <a:xfrm>
          <a:off x="16757650" y="1383030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13" name="テキスト ボックス 712">
          <a:extLst>
            <a:ext uri="{FF2B5EF4-FFF2-40B4-BE49-F238E27FC236}">
              <a16:creationId xmlns:a16="http://schemas.microsoft.com/office/drawing/2014/main" id="{A1652B07-4105-4A4B-B2C8-AA43094E8558}"/>
            </a:ext>
          </a:extLst>
        </xdr:cNvPr>
        <xdr:cNvSpPr txBox="1"/>
      </xdr:nvSpPr>
      <xdr:spPr>
        <a:xfrm>
          <a:off x="19780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14" name="テキスト ボックス 713">
          <a:extLst>
            <a:ext uri="{FF2B5EF4-FFF2-40B4-BE49-F238E27FC236}">
              <a16:creationId xmlns:a16="http://schemas.microsoft.com/office/drawing/2014/main" id="{05E38594-824F-4DFE-82C5-16B5B321A0A9}"/>
            </a:ext>
          </a:extLst>
        </xdr:cNvPr>
        <xdr:cNvSpPr txBox="1"/>
      </xdr:nvSpPr>
      <xdr:spPr>
        <a:xfrm>
          <a:off x="19030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15" name="テキスト ボックス 714">
          <a:extLst>
            <a:ext uri="{FF2B5EF4-FFF2-40B4-BE49-F238E27FC236}">
              <a16:creationId xmlns:a16="http://schemas.microsoft.com/office/drawing/2014/main" id="{01DAECEB-1550-4120-95BF-95CB281B7FCB}"/>
            </a:ext>
          </a:extLst>
        </xdr:cNvPr>
        <xdr:cNvSpPr txBox="1"/>
      </xdr:nvSpPr>
      <xdr:spPr>
        <a:xfrm>
          <a:off x="18224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16" name="テキスト ボックス 715">
          <a:extLst>
            <a:ext uri="{FF2B5EF4-FFF2-40B4-BE49-F238E27FC236}">
              <a16:creationId xmlns:a16="http://schemas.microsoft.com/office/drawing/2014/main" id="{4CADDE10-DFD1-4ED5-B052-009213584113}"/>
            </a:ext>
          </a:extLst>
        </xdr:cNvPr>
        <xdr:cNvSpPr txBox="1"/>
      </xdr:nvSpPr>
      <xdr:spPr>
        <a:xfrm>
          <a:off x="174307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17" name="テキスト ボックス 716">
          <a:extLst>
            <a:ext uri="{FF2B5EF4-FFF2-40B4-BE49-F238E27FC236}">
              <a16:creationId xmlns:a16="http://schemas.microsoft.com/office/drawing/2014/main" id="{22F9A2C1-02F7-4600-86AE-4396BA4AEF36}"/>
            </a:ext>
          </a:extLst>
        </xdr:cNvPr>
        <xdr:cNvSpPr txBox="1"/>
      </xdr:nvSpPr>
      <xdr:spPr>
        <a:xfrm>
          <a:off x="166306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86</xdr:row>
      <xdr:rowOff>25400</xdr:rowOff>
    </xdr:from>
    <xdr:to>
      <xdr:col>116</xdr:col>
      <xdr:colOff>114300</xdr:colOff>
      <xdr:row>86</xdr:row>
      <xdr:rowOff>127000</xdr:rowOff>
    </xdr:to>
    <xdr:sp macro="" textlink="">
      <xdr:nvSpPr>
        <xdr:cNvPr id="718" name="楕円 717">
          <a:extLst>
            <a:ext uri="{FF2B5EF4-FFF2-40B4-BE49-F238E27FC236}">
              <a16:creationId xmlns:a16="http://schemas.microsoft.com/office/drawing/2014/main" id="{5A5399A9-C0D6-4A9C-B879-536838F26DDC}"/>
            </a:ext>
          </a:extLst>
        </xdr:cNvPr>
        <xdr:cNvSpPr/>
      </xdr:nvSpPr>
      <xdr:spPr>
        <a:xfrm>
          <a:off x="19900900" y="14230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111777</xdr:rowOff>
    </xdr:from>
    <xdr:ext cx="469744" cy="259045"/>
    <xdr:sp macro="" textlink="">
      <xdr:nvSpPr>
        <xdr:cNvPr id="719" name="【児童館】&#10;一人当たり面積該当値テキスト">
          <a:extLst>
            <a:ext uri="{FF2B5EF4-FFF2-40B4-BE49-F238E27FC236}">
              <a16:creationId xmlns:a16="http://schemas.microsoft.com/office/drawing/2014/main" id="{702838A7-AFCE-4D56-9AE1-D49A37BBD467}"/>
            </a:ext>
          </a:extLst>
        </xdr:cNvPr>
        <xdr:cNvSpPr txBox="1"/>
      </xdr:nvSpPr>
      <xdr:spPr>
        <a:xfrm>
          <a:off x="19989800" y="14151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86</xdr:row>
      <xdr:rowOff>25400</xdr:rowOff>
    </xdr:from>
    <xdr:to>
      <xdr:col>112</xdr:col>
      <xdr:colOff>38100</xdr:colOff>
      <xdr:row>86</xdr:row>
      <xdr:rowOff>127000</xdr:rowOff>
    </xdr:to>
    <xdr:sp macro="" textlink="">
      <xdr:nvSpPr>
        <xdr:cNvPr id="720" name="楕円 719">
          <a:extLst>
            <a:ext uri="{FF2B5EF4-FFF2-40B4-BE49-F238E27FC236}">
              <a16:creationId xmlns:a16="http://schemas.microsoft.com/office/drawing/2014/main" id="{BB1EE1F1-B76D-4381-9821-E6ABF8DE2137}"/>
            </a:ext>
          </a:extLst>
        </xdr:cNvPr>
        <xdr:cNvSpPr/>
      </xdr:nvSpPr>
      <xdr:spPr>
        <a:xfrm>
          <a:off x="19157950" y="1423035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86</xdr:row>
      <xdr:rowOff>76200</xdr:rowOff>
    </xdr:from>
    <xdr:to>
      <xdr:col>116</xdr:col>
      <xdr:colOff>63500</xdr:colOff>
      <xdr:row>86</xdr:row>
      <xdr:rowOff>76200</xdr:rowOff>
    </xdr:to>
    <xdr:cxnSp macro="">
      <xdr:nvCxnSpPr>
        <xdr:cNvPr id="721" name="直線コネクタ 720">
          <a:extLst>
            <a:ext uri="{FF2B5EF4-FFF2-40B4-BE49-F238E27FC236}">
              <a16:creationId xmlns:a16="http://schemas.microsoft.com/office/drawing/2014/main" id="{7DD7C854-D453-4E00-B509-981676C0F421}"/>
            </a:ext>
          </a:extLst>
        </xdr:cNvPr>
        <xdr:cNvCxnSpPr/>
      </xdr:nvCxnSpPr>
      <xdr:spPr>
        <a:xfrm>
          <a:off x="19202400" y="14281150"/>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86</xdr:row>
      <xdr:rowOff>25400</xdr:rowOff>
    </xdr:from>
    <xdr:to>
      <xdr:col>107</xdr:col>
      <xdr:colOff>101600</xdr:colOff>
      <xdr:row>86</xdr:row>
      <xdr:rowOff>127000</xdr:rowOff>
    </xdr:to>
    <xdr:sp macro="" textlink="">
      <xdr:nvSpPr>
        <xdr:cNvPr id="722" name="楕円 721">
          <a:extLst>
            <a:ext uri="{FF2B5EF4-FFF2-40B4-BE49-F238E27FC236}">
              <a16:creationId xmlns:a16="http://schemas.microsoft.com/office/drawing/2014/main" id="{B187672F-128D-4AF6-8C5B-6EF86D9AE6AA}"/>
            </a:ext>
          </a:extLst>
        </xdr:cNvPr>
        <xdr:cNvSpPr/>
      </xdr:nvSpPr>
      <xdr:spPr>
        <a:xfrm>
          <a:off x="18345150" y="14230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86</xdr:row>
      <xdr:rowOff>76200</xdr:rowOff>
    </xdr:from>
    <xdr:to>
      <xdr:col>111</xdr:col>
      <xdr:colOff>177800</xdr:colOff>
      <xdr:row>86</xdr:row>
      <xdr:rowOff>76200</xdr:rowOff>
    </xdr:to>
    <xdr:cxnSp macro="">
      <xdr:nvCxnSpPr>
        <xdr:cNvPr id="723" name="直線コネクタ 722">
          <a:extLst>
            <a:ext uri="{FF2B5EF4-FFF2-40B4-BE49-F238E27FC236}">
              <a16:creationId xmlns:a16="http://schemas.microsoft.com/office/drawing/2014/main" id="{35EA0A93-5BFB-469B-82E3-9560C5EEE0EC}"/>
            </a:ext>
          </a:extLst>
        </xdr:cNvPr>
        <xdr:cNvCxnSpPr/>
      </xdr:nvCxnSpPr>
      <xdr:spPr>
        <a:xfrm>
          <a:off x="18395950" y="14281150"/>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86</xdr:row>
      <xdr:rowOff>25400</xdr:rowOff>
    </xdr:from>
    <xdr:to>
      <xdr:col>102</xdr:col>
      <xdr:colOff>165100</xdr:colOff>
      <xdr:row>86</xdr:row>
      <xdr:rowOff>127000</xdr:rowOff>
    </xdr:to>
    <xdr:sp macro="" textlink="">
      <xdr:nvSpPr>
        <xdr:cNvPr id="724" name="楕円 723">
          <a:extLst>
            <a:ext uri="{FF2B5EF4-FFF2-40B4-BE49-F238E27FC236}">
              <a16:creationId xmlns:a16="http://schemas.microsoft.com/office/drawing/2014/main" id="{70C5B13A-9056-4DDA-8973-A4384BC445EF}"/>
            </a:ext>
          </a:extLst>
        </xdr:cNvPr>
        <xdr:cNvSpPr/>
      </xdr:nvSpPr>
      <xdr:spPr>
        <a:xfrm>
          <a:off x="17551400" y="14230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86</xdr:row>
      <xdr:rowOff>76200</xdr:rowOff>
    </xdr:from>
    <xdr:to>
      <xdr:col>107</xdr:col>
      <xdr:colOff>50800</xdr:colOff>
      <xdr:row>86</xdr:row>
      <xdr:rowOff>76200</xdr:rowOff>
    </xdr:to>
    <xdr:cxnSp macro="">
      <xdr:nvCxnSpPr>
        <xdr:cNvPr id="725" name="直線コネクタ 724">
          <a:extLst>
            <a:ext uri="{FF2B5EF4-FFF2-40B4-BE49-F238E27FC236}">
              <a16:creationId xmlns:a16="http://schemas.microsoft.com/office/drawing/2014/main" id="{88C572AF-8B22-4E34-B972-B519C0AE6A34}"/>
            </a:ext>
          </a:extLst>
        </xdr:cNvPr>
        <xdr:cNvCxnSpPr/>
      </xdr:nvCxnSpPr>
      <xdr:spPr>
        <a:xfrm>
          <a:off x="17602200" y="1428115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86</xdr:row>
      <xdr:rowOff>25400</xdr:rowOff>
    </xdr:from>
    <xdr:to>
      <xdr:col>98</xdr:col>
      <xdr:colOff>38100</xdr:colOff>
      <xdr:row>86</xdr:row>
      <xdr:rowOff>127000</xdr:rowOff>
    </xdr:to>
    <xdr:sp macro="" textlink="">
      <xdr:nvSpPr>
        <xdr:cNvPr id="726" name="楕円 725">
          <a:extLst>
            <a:ext uri="{FF2B5EF4-FFF2-40B4-BE49-F238E27FC236}">
              <a16:creationId xmlns:a16="http://schemas.microsoft.com/office/drawing/2014/main" id="{B95B2253-5033-4315-98C0-746DF075F958}"/>
            </a:ext>
          </a:extLst>
        </xdr:cNvPr>
        <xdr:cNvSpPr/>
      </xdr:nvSpPr>
      <xdr:spPr>
        <a:xfrm>
          <a:off x="16757650" y="1423035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86</xdr:row>
      <xdr:rowOff>76200</xdr:rowOff>
    </xdr:from>
    <xdr:to>
      <xdr:col>102</xdr:col>
      <xdr:colOff>114300</xdr:colOff>
      <xdr:row>86</xdr:row>
      <xdr:rowOff>76200</xdr:rowOff>
    </xdr:to>
    <xdr:cxnSp macro="">
      <xdr:nvCxnSpPr>
        <xdr:cNvPr id="727" name="直線コネクタ 726">
          <a:extLst>
            <a:ext uri="{FF2B5EF4-FFF2-40B4-BE49-F238E27FC236}">
              <a16:creationId xmlns:a16="http://schemas.microsoft.com/office/drawing/2014/main" id="{AACC2872-7758-4168-AF56-42F1EFD793A5}"/>
            </a:ext>
          </a:extLst>
        </xdr:cNvPr>
        <xdr:cNvCxnSpPr/>
      </xdr:nvCxnSpPr>
      <xdr:spPr>
        <a:xfrm>
          <a:off x="16802100" y="1428115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67327</xdr:rowOff>
    </xdr:from>
    <xdr:ext cx="469744" cy="259045"/>
    <xdr:sp macro="" textlink="">
      <xdr:nvSpPr>
        <xdr:cNvPr id="728" name="n_1aveValue【児童館】&#10;一人当たり面積">
          <a:extLst>
            <a:ext uri="{FF2B5EF4-FFF2-40B4-BE49-F238E27FC236}">
              <a16:creationId xmlns:a16="http://schemas.microsoft.com/office/drawing/2014/main" id="{40468E69-52A6-4F2F-B509-F5D18E907934}"/>
            </a:ext>
          </a:extLst>
        </xdr:cNvPr>
        <xdr:cNvSpPr txBox="1"/>
      </xdr:nvSpPr>
      <xdr:spPr>
        <a:xfrm>
          <a:off x="18980227" y="13611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67327</xdr:rowOff>
    </xdr:from>
    <xdr:ext cx="469744" cy="259045"/>
    <xdr:sp macro="" textlink="">
      <xdr:nvSpPr>
        <xdr:cNvPr id="729" name="n_2aveValue【児童館】&#10;一人当たり面積">
          <a:extLst>
            <a:ext uri="{FF2B5EF4-FFF2-40B4-BE49-F238E27FC236}">
              <a16:creationId xmlns:a16="http://schemas.microsoft.com/office/drawing/2014/main" id="{1465B3F2-A80E-4E10-BB9D-54899645BFAF}"/>
            </a:ext>
          </a:extLst>
        </xdr:cNvPr>
        <xdr:cNvSpPr txBox="1"/>
      </xdr:nvSpPr>
      <xdr:spPr>
        <a:xfrm>
          <a:off x="18180127" y="13611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48277</xdr:rowOff>
    </xdr:from>
    <xdr:ext cx="469744" cy="259045"/>
    <xdr:sp macro="" textlink="">
      <xdr:nvSpPr>
        <xdr:cNvPr id="730" name="n_3aveValue【児童館】&#10;一人当たり面積">
          <a:extLst>
            <a:ext uri="{FF2B5EF4-FFF2-40B4-BE49-F238E27FC236}">
              <a16:creationId xmlns:a16="http://schemas.microsoft.com/office/drawing/2014/main" id="{D42171C8-4AF7-4070-8040-61E5EAA88340}"/>
            </a:ext>
          </a:extLst>
        </xdr:cNvPr>
        <xdr:cNvSpPr txBox="1"/>
      </xdr:nvSpPr>
      <xdr:spPr>
        <a:xfrm>
          <a:off x="17386377" y="1359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67327</xdr:rowOff>
    </xdr:from>
    <xdr:ext cx="469744" cy="259045"/>
    <xdr:sp macro="" textlink="">
      <xdr:nvSpPr>
        <xdr:cNvPr id="731" name="n_4aveValue【児童館】&#10;一人当たり面積">
          <a:extLst>
            <a:ext uri="{FF2B5EF4-FFF2-40B4-BE49-F238E27FC236}">
              <a16:creationId xmlns:a16="http://schemas.microsoft.com/office/drawing/2014/main" id="{161D8EEF-D216-4F87-9B84-DA22F4BE8CF6}"/>
            </a:ext>
          </a:extLst>
        </xdr:cNvPr>
        <xdr:cNvSpPr txBox="1"/>
      </xdr:nvSpPr>
      <xdr:spPr>
        <a:xfrm>
          <a:off x="16592627" y="13611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86</xdr:row>
      <xdr:rowOff>118127</xdr:rowOff>
    </xdr:from>
    <xdr:ext cx="469744" cy="259045"/>
    <xdr:sp macro="" textlink="">
      <xdr:nvSpPr>
        <xdr:cNvPr id="732" name="n_1mainValue【児童館】&#10;一人当たり面積">
          <a:extLst>
            <a:ext uri="{FF2B5EF4-FFF2-40B4-BE49-F238E27FC236}">
              <a16:creationId xmlns:a16="http://schemas.microsoft.com/office/drawing/2014/main" id="{93C3235B-AFBB-4A79-BFB6-4D0178EF1587}"/>
            </a:ext>
          </a:extLst>
        </xdr:cNvPr>
        <xdr:cNvSpPr txBox="1"/>
      </xdr:nvSpPr>
      <xdr:spPr>
        <a:xfrm>
          <a:off x="18980227" y="14323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118127</xdr:rowOff>
    </xdr:from>
    <xdr:ext cx="469744" cy="259045"/>
    <xdr:sp macro="" textlink="">
      <xdr:nvSpPr>
        <xdr:cNvPr id="733" name="n_2mainValue【児童館】&#10;一人当たり面積">
          <a:extLst>
            <a:ext uri="{FF2B5EF4-FFF2-40B4-BE49-F238E27FC236}">
              <a16:creationId xmlns:a16="http://schemas.microsoft.com/office/drawing/2014/main" id="{5E7773FA-2B9B-4025-A71C-39F4ED7AE095}"/>
            </a:ext>
          </a:extLst>
        </xdr:cNvPr>
        <xdr:cNvSpPr txBox="1"/>
      </xdr:nvSpPr>
      <xdr:spPr>
        <a:xfrm>
          <a:off x="18180127" y="14323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86</xdr:row>
      <xdr:rowOff>118127</xdr:rowOff>
    </xdr:from>
    <xdr:ext cx="469744" cy="259045"/>
    <xdr:sp macro="" textlink="">
      <xdr:nvSpPr>
        <xdr:cNvPr id="734" name="n_3mainValue【児童館】&#10;一人当たり面積">
          <a:extLst>
            <a:ext uri="{FF2B5EF4-FFF2-40B4-BE49-F238E27FC236}">
              <a16:creationId xmlns:a16="http://schemas.microsoft.com/office/drawing/2014/main" id="{9290ACFA-CD61-4E8C-B09E-D34501B67D9B}"/>
            </a:ext>
          </a:extLst>
        </xdr:cNvPr>
        <xdr:cNvSpPr txBox="1"/>
      </xdr:nvSpPr>
      <xdr:spPr>
        <a:xfrm>
          <a:off x="17386377" y="14323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86</xdr:row>
      <xdr:rowOff>118127</xdr:rowOff>
    </xdr:from>
    <xdr:ext cx="469744" cy="259045"/>
    <xdr:sp macro="" textlink="">
      <xdr:nvSpPr>
        <xdr:cNvPr id="735" name="n_4mainValue【児童館】&#10;一人当たり面積">
          <a:extLst>
            <a:ext uri="{FF2B5EF4-FFF2-40B4-BE49-F238E27FC236}">
              <a16:creationId xmlns:a16="http://schemas.microsoft.com/office/drawing/2014/main" id="{28BA9F36-5314-45A8-B1E7-30BEDA8FC589}"/>
            </a:ext>
          </a:extLst>
        </xdr:cNvPr>
        <xdr:cNvSpPr txBox="1"/>
      </xdr:nvSpPr>
      <xdr:spPr>
        <a:xfrm>
          <a:off x="16592627" y="14323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36" name="正方形/長方形 735">
          <a:extLst>
            <a:ext uri="{FF2B5EF4-FFF2-40B4-BE49-F238E27FC236}">
              <a16:creationId xmlns:a16="http://schemas.microsoft.com/office/drawing/2014/main" id="{27697766-DE02-4FF8-8120-96F25FE4E34A}"/>
            </a:ext>
          </a:extLst>
        </xdr:cNvPr>
        <xdr:cNvSpPr/>
      </xdr:nvSpPr>
      <xdr:spPr>
        <a:xfrm>
          <a:off x="1120775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37" name="正方形/長方形 736">
          <a:extLst>
            <a:ext uri="{FF2B5EF4-FFF2-40B4-BE49-F238E27FC236}">
              <a16:creationId xmlns:a16="http://schemas.microsoft.com/office/drawing/2014/main" id="{289B9829-FCFD-477C-B60A-95B82F7AD804}"/>
            </a:ext>
          </a:extLst>
        </xdr:cNvPr>
        <xdr:cNvSpPr/>
      </xdr:nvSpPr>
      <xdr:spPr>
        <a:xfrm>
          <a:off x="11315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38" name="正方形/長方形 737">
          <a:extLst>
            <a:ext uri="{FF2B5EF4-FFF2-40B4-BE49-F238E27FC236}">
              <a16:creationId xmlns:a16="http://schemas.microsoft.com/office/drawing/2014/main" id="{32322ABC-2A65-4AA9-B8AC-F73F1CC0394F}"/>
            </a:ext>
          </a:extLst>
        </xdr:cNvPr>
        <xdr:cNvSpPr/>
      </xdr:nvSpPr>
      <xdr:spPr>
        <a:xfrm>
          <a:off x="11315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39" name="正方形/長方形 738">
          <a:extLst>
            <a:ext uri="{FF2B5EF4-FFF2-40B4-BE49-F238E27FC236}">
              <a16:creationId xmlns:a16="http://schemas.microsoft.com/office/drawing/2014/main" id="{4AB7C976-116B-4AD0-9251-0554A404B873}"/>
            </a:ext>
          </a:extLst>
        </xdr:cNvPr>
        <xdr:cNvSpPr/>
      </xdr:nvSpPr>
      <xdr:spPr>
        <a:xfrm>
          <a:off x="122364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40" name="正方形/長方形 739">
          <a:extLst>
            <a:ext uri="{FF2B5EF4-FFF2-40B4-BE49-F238E27FC236}">
              <a16:creationId xmlns:a16="http://schemas.microsoft.com/office/drawing/2014/main" id="{DBC15F71-3C19-4D9B-A4BB-E0227A6973B5}"/>
            </a:ext>
          </a:extLst>
        </xdr:cNvPr>
        <xdr:cNvSpPr/>
      </xdr:nvSpPr>
      <xdr:spPr>
        <a:xfrm>
          <a:off x="122364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41" name="正方形/長方形 740">
          <a:extLst>
            <a:ext uri="{FF2B5EF4-FFF2-40B4-BE49-F238E27FC236}">
              <a16:creationId xmlns:a16="http://schemas.microsoft.com/office/drawing/2014/main" id="{E1A766EB-8CCC-4849-B47C-49DBBBE361C4}"/>
            </a:ext>
          </a:extLst>
        </xdr:cNvPr>
        <xdr:cNvSpPr/>
      </xdr:nvSpPr>
      <xdr:spPr>
        <a:xfrm>
          <a:off x="132651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42" name="正方形/長方形 741">
          <a:extLst>
            <a:ext uri="{FF2B5EF4-FFF2-40B4-BE49-F238E27FC236}">
              <a16:creationId xmlns:a16="http://schemas.microsoft.com/office/drawing/2014/main" id="{B1B06E71-22EE-4AB9-8218-A6C5D3F0106F}"/>
            </a:ext>
          </a:extLst>
        </xdr:cNvPr>
        <xdr:cNvSpPr/>
      </xdr:nvSpPr>
      <xdr:spPr>
        <a:xfrm>
          <a:off x="132651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43" name="正方形/長方形 742">
          <a:extLst>
            <a:ext uri="{FF2B5EF4-FFF2-40B4-BE49-F238E27FC236}">
              <a16:creationId xmlns:a16="http://schemas.microsoft.com/office/drawing/2014/main" id="{E2E97C06-0E1B-41FA-913F-232371D8A66B}"/>
            </a:ext>
          </a:extLst>
        </xdr:cNvPr>
        <xdr:cNvSpPr/>
      </xdr:nvSpPr>
      <xdr:spPr>
        <a:xfrm>
          <a:off x="1120775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44" name="テキスト ボックス 743">
          <a:extLst>
            <a:ext uri="{FF2B5EF4-FFF2-40B4-BE49-F238E27FC236}">
              <a16:creationId xmlns:a16="http://schemas.microsoft.com/office/drawing/2014/main" id="{7EE2DE15-DF1E-4942-9AE1-56DE77505621}"/>
            </a:ext>
          </a:extLst>
        </xdr:cNvPr>
        <xdr:cNvSpPr txBox="1"/>
      </xdr:nvSpPr>
      <xdr:spPr>
        <a:xfrm>
          <a:off x="111696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45" name="直線コネクタ 744">
          <a:extLst>
            <a:ext uri="{FF2B5EF4-FFF2-40B4-BE49-F238E27FC236}">
              <a16:creationId xmlns:a16="http://schemas.microsoft.com/office/drawing/2014/main" id="{F5E7326E-6335-41D2-A401-5F0BE9FB64D2}"/>
            </a:ext>
          </a:extLst>
        </xdr:cNvPr>
        <xdr:cNvCxnSpPr/>
      </xdr:nvCxnSpPr>
      <xdr:spPr>
        <a:xfrm>
          <a:off x="11207750" y="18478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46" name="テキスト ボックス 745">
          <a:extLst>
            <a:ext uri="{FF2B5EF4-FFF2-40B4-BE49-F238E27FC236}">
              <a16:creationId xmlns:a16="http://schemas.microsoft.com/office/drawing/2014/main" id="{BC3600D6-6633-4287-B059-6D10D2802F43}"/>
            </a:ext>
          </a:extLst>
        </xdr:cNvPr>
        <xdr:cNvSpPr txBox="1"/>
      </xdr:nvSpPr>
      <xdr:spPr>
        <a:xfrm>
          <a:off x="1079772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747" name="直線コネクタ 746">
          <a:extLst>
            <a:ext uri="{FF2B5EF4-FFF2-40B4-BE49-F238E27FC236}">
              <a16:creationId xmlns:a16="http://schemas.microsoft.com/office/drawing/2014/main" id="{09098835-4C2B-480E-A1AE-CF1BF06054FE}"/>
            </a:ext>
          </a:extLst>
        </xdr:cNvPr>
        <xdr:cNvCxnSpPr/>
      </xdr:nvCxnSpPr>
      <xdr:spPr>
        <a:xfrm>
          <a:off x="11207750" y="18097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748" name="テキスト ボックス 747">
          <a:extLst>
            <a:ext uri="{FF2B5EF4-FFF2-40B4-BE49-F238E27FC236}">
              <a16:creationId xmlns:a16="http://schemas.microsoft.com/office/drawing/2014/main" id="{CCB03053-6F81-4044-A420-8EBCE74E2176}"/>
            </a:ext>
          </a:extLst>
        </xdr:cNvPr>
        <xdr:cNvSpPr txBox="1"/>
      </xdr:nvSpPr>
      <xdr:spPr>
        <a:xfrm>
          <a:off x="10797721" y="17955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749" name="直線コネクタ 748">
          <a:extLst>
            <a:ext uri="{FF2B5EF4-FFF2-40B4-BE49-F238E27FC236}">
              <a16:creationId xmlns:a16="http://schemas.microsoft.com/office/drawing/2014/main" id="{7753A6D7-C69A-4275-B431-2FF927558405}"/>
            </a:ext>
          </a:extLst>
        </xdr:cNvPr>
        <xdr:cNvCxnSpPr/>
      </xdr:nvCxnSpPr>
      <xdr:spPr>
        <a:xfrm>
          <a:off x="11207750" y="17716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750" name="テキスト ボックス 749">
          <a:extLst>
            <a:ext uri="{FF2B5EF4-FFF2-40B4-BE49-F238E27FC236}">
              <a16:creationId xmlns:a16="http://schemas.microsoft.com/office/drawing/2014/main" id="{41694DE5-923B-4E74-87FF-CEF1ED66EB41}"/>
            </a:ext>
          </a:extLst>
        </xdr:cNvPr>
        <xdr:cNvSpPr txBox="1"/>
      </xdr:nvSpPr>
      <xdr:spPr>
        <a:xfrm>
          <a:off x="10842791" y="17574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751" name="直線コネクタ 750">
          <a:extLst>
            <a:ext uri="{FF2B5EF4-FFF2-40B4-BE49-F238E27FC236}">
              <a16:creationId xmlns:a16="http://schemas.microsoft.com/office/drawing/2014/main" id="{BEF992BD-E4E1-45A7-8D56-C7F0A13C7EB5}"/>
            </a:ext>
          </a:extLst>
        </xdr:cNvPr>
        <xdr:cNvCxnSpPr/>
      </xdr:nvCxnSpPr>
      <xdr:spPr>
        <a:xfrm>
          <a:off x="11207750" y="17335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752" name="テキスト ボックス 751">
          <a:extLst>
            <a:ext uri="{FF2B5EF4-FFF2-40B4-BE49-F238E27FC236}">
              <a16:creationId xmlns:a16="http://schemas.microsoft.com/office/drawing/2014/main" id="{54FF9E43-1358-449D-AA45-DA5CAB9024DC}"/>
            </a:ext>
          </a:extLst>
        </xdr:cNvPr>
        <xdr:cNvSpPr txBox="1"/>
      </xdr:nvSpPr>
      <xdr:spPr>
        <a:xfrm>
          <a:off x="10842791" y="17193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753" name="直線コネクタ 752">
          <a:extLst>
            <a:ext uri="{FF2B5EF4-FFF2-40B4-BE49-F238E27FC236}">
              <a16:creationId xmlns:a16="http://schemas.microsoft.com/office/drawing/2014/main" id="{1362D953-62E7-4950-AB40-3D9C17A8C1A3}"/>
            </a:ext>
          </a:extLst>
        </xdr:cNvPr>
        <xdr:cNvCxnSpPr/>
      </xdr:nvCxnSpPr>
      <xdr:spPr>
        <a:xfrm>
          <a:off x="11207750" y="16954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754" name="テキスト ボックス 753">
          <a:extLst>
            <a:ext uri="{FF2B5EF4-FFF2-40B4-BE49-F238E27FC236}">
              <a16:creationId xmlns:a16="http://schemas.microsoft.com/office/drawing/2014/main" id="{C50D7471-78F5-4875-B4BE-251650828765}"/>
            </a:ext>
          </a:extLst>
        </xdr:cNvPr>
        <xdr:cNvSpPr txBox="1"/>
      </xdr:nvSpPr>
      <xdr:spPr>
        <a:xfrm>
          <a:off x="10842791" y="16812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755" name="直線コネクタ 754">
          <a:extLst>
            <a:ext uri="{FF2B5EF4-FFF2-40B4-BE49-F238E27FC236}">
              <a16:creationId xmlns:a16="http://schemas.microsoft.com/office/drawing/2014/main" id="{2BC1DC77-373F-4D76-9CE9-606CE721F830}"/>
            </a:ext>
          </a:extLst>
        </xdr:cNvPr>
        <xdr:cNvCxnSpPr/>
      </xdr:nvCxnSpPr>
      <xdr:spPr>
        <a:xfrm>
          <a:off x="11207750" y="1657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756" name="テキスト ボックス 755">
          <a:extLst>
            <a:ext uri="{FF2B5EF4-FFF2-40B4-BE49-F238E27FC236}">
              <a16:creationId xmlns:a16="http://schemas.microsoft.com/office/drawing/2014/main" id="{1BAB96EC-6D50-4B76-9520-2E3B52354032}"/>
            </a:ext>
          </a:extLst>
        </xdr:cNvPr>
        <xdr:cNvSpPr txBox="1"/>
      </xdr:nvSpPr>
      <xdr:spPr>
        <a:xfrm>
          <a:off x="10842791" y="16431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57" name="直線コネクタ 756">
          <a:extLst>
            <a:ext uri="{FF2B5EF4-FFF2-40B4-BE49-F238E27FC236}">
              <a16:creationId xmlns:a16="http://schemas.microsoft.com/office/drawing/2014/main" id="{09212718-5FDB-4894-86AA-F0232F7C1DB0}"/>
            </a:ext>
          </a:extLst>
        </xdr:cNvPr>
        <xdr:cNvCxnSpPr/>
      </xdr:nvCxnSpPr>
      <xdr:spPr>
        <a:xfrm>
          <a:off x="11207750" y="16192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758" name="テキスト ボックス 757">
          <a:extLst>
            <a:ext uri="{FF2B5EF4-FFF2-40B4-BE49-F238E27FC236}">
              <a16:creationId xmlns:a16="http://schemas.microsoft.com/office/drawing/2014/main" id="{6DE08D62-BC0D-4221-8B40-DF89B32F9EE5}"/>
            </a:ext>
          </a:extLst>
        </xdr:cNvPr>
        <xdr:cNvSpPr txBox="1"/>
      </xdr:nvSpPr>
      <xdr:spPr>
        <a:xfrm>
          <a:off x="10906911" y="160502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759" name="【公民館】&#10;有形固定資産減価償却率グラフ枠">
          <a:extLst>
            <a:ext uri="{FF2B5EF4-FFF2-40B4-BE49-F238E27FC236}">
              <a16:creationId xmlns:a16="http://schemas.microsoft.com/office/drawing/2014/main" id="{23A050D7-2BEB-4B28-BF25-90534BCA5447}"/>
            </a:ext>
          </a:extLst>
        </xdr:cNvPr>
        <xdr:cNvSpPr/>
      </xdr:nvSpPr>
      <xdr:spPr>
        <a:xfrm>
          <a:off x="1120775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101</xdr:row>
      <xdr:rowOff>19050</xdr:rowOff>
    </xdr:from>
    <xdr:to>
      <xdr:col>85</xdr:col>
      <xdr:colOff>126364</xdr:colOff>
      <xdr:row>108</xdr:row>
      <xdr:rowOff>83820</xdr:rowOff>
    </xdr:to>
    <xdr:cxnSp macro="">
      <xdr:nvCxnSpPr>
        <xdr:cNvPr id="760" name="直線コネクタ 759">
          <a:extLst>
            <a:ext uri="{FF2B5EF4-FFF2-40B4-BE49-F238E27FC236}">
              <a16:creationId xmlns:a16="http://schemas.microsoft.com/office/drawing/2014/main" id="{620F69BA-6AF4-487B-BE19-89F4998E1190}"/>
            </a:ext>
          </a:extLst>
        </xdr:cNvPr>
        <xdr:cNvCxnSpPr/>
      </xdr:nvCxnSpPr>
      <xdr:spPr>
        <a:xfrm flipV="1">
          <a:off x="14699614" y="16764000"/>
          <a:ext cx="0" cy="12649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87647</xdr:rowOff>
    </xdr:from>
    <xdr:ext cx="405111" cy="259045"/>
    <xdr:sp macro="" textlink="">
      <xdr:nvSpPr>
        <xdr:cNvPr id="761" name="【公民館】&#10;有形固定資産減価償却率最小値テキスト">
          <a:extLst>
            <a:ext uri="{FF2B5EF4-FFF2-40B4-BE49-F238E27FC236}">
              <a16:creationId xmlns:a16="http://schemas.microsoft.com/office/drawing/2014/main" id="{683DA386-7DDF-4C6D-B301-DB0D409A6533}"/>
            </a:ext>
          </a:extLst>
        </xdr:cNvPr>
        <xdr:cNvSpPr txBox="1"/>
      </xdr:nvSpPr>
      <xdr:spPr>
        <a:xfrm>
          <a:off x="14738350" y="18032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83820</xdr:rowOff>
    </xdr:from>
    <xdr:to>
      <xdr:col>86</xdr:col>
      <xdr:colOff>25400</xdr:colOff>
      <xdr:row>108</xdr:row>
      <xdr:rowOff>83820</xdr:rowOff>
    </xdr:to>
    <xdr:cxnSp macro="">
      <xdr:nvCxnSpPr>
        <xdr:cNvPr id="762" name="直線コネクタ 761">
          <a:extLst>
            <a:ext uri="{FF2B5EF4-FFF2-40B4-BE49-F238E27FC236}">
              <a16:creationId xmlns:a16="http://schemas.microsoft.com/office/drawing/2014/main" id="{2EB2D5D4-D080-4D61-AA02-89FA0916C176}"/>
            </a:ext>
          </a:extLst>
        </xdr:cNvPr>
        <xdr:cNvCxnSpPr/>
      </xdr:nvCxnSpPr>
      <xdr:spPr>
        <a:xfrm>
          <a:off x="14611350" y="1802892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137177</xdr:rowOff>
    </xdr:from>
    <xdr:ext cx="405111" cy="259045"/>
    <xdr:sp macro="" textlink="">
      <xdr:nvSpPr>
        <xdr:cNvPr id="763" name="【公民館】&#10;有形固定資産減価償却率最大値テキスト">
          <a:extLst>
            <a:ext uri="{FF2B5EF4-FFF2-40B4-BE49-F238E27FC236}">
              <a16:creationId xmlns:a16="http://schemas.microsoft.com/office/drawing/2014/main" id="{21FFFB4F-D0FD-4486-A2F7-9851555E293E}"/>
            </a:ext>
          </a:extLst>
        </xdr:cNvPr>
        <xdr:cNvSpPr txBox="1"/>
      </xdr:nvSpPr>
      <xdr:spPr>
        <a:xfrm>
          <a:off x="14738350" y="16539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101</xdr:row>
      <xdr:rowOff>19050</xdr:rowOff>
    </xdr:from>
    <xdr:to>
      <xdr:col>86</xdr:col>
      <xdr:colOff>25400</xdr:colOff>
      <xdr:row>101</xdr:row>
      <xdr:rowOff>19050</xdr:rowOff>
    </xdr:to>
    <xdr:cxnSp macro="">
      <xdr:nvCxnSpPr>
        <xdr:cNvPr id="764" name="直線コネクタ 763">
          <a:extLst>
            <a:ext uri="{FF2B5EF4-FFF2-40B4-BE49-F238E27FC236}">
              <a16:creationId xmlns:a16="http://schemas.microsoft.com/office/drawing/2014/main" id="{DE563A3F-FAFF-486B-9399-2AEE4EF447AB}"/>
            </a:ext>
          </a:extLst>
        </xdr:cNvPr>
        <xdr:cNvCxnSpPr/>
      </xdr:nvCxnSpPr>
      <xdr:spPr>
        <a:xfrm>
          <a:off x="14611350" y="167640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11447</xdr:rowOff>
    </xdr:from>
    <xdr:ext cx="405111" cy="259045"/>
    <xdr:sp macro="" textlink="">
      <xdr:nvSpPr>
        <xdr:cNvPr id="765" name="【公民館】&#10;有形固定資産減価償却率平均値テキスト">
          <a:extLst>
            <a:ext uri="{FF2B5EF4-FFF2-40B4-BE49-F238E27FC236}">
              <a16:creationId xmlns:a16="http://schemas.microsoft.com/office/drawing/2014/main" id="{2FE6E3A8-751A-4F53-8454-4A5941A6B4CD}"/>
            </a:ext>
          </a:extLst>
        </xdr:cNvPr>
        <xdr:cNvSpPr txBox="1"/>
      </xdr:nvSpPr>
      <xdr:spPr>
        <a:xfrm>
          <a:off x="14738350" y="172707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33020</xdr:rowOff>
    </xdr:from>
    <xdr:to>
      <xdr:col>85</xdr:col>
      <xdr:colOff>177800</xdr:colOff>
      <xdr:row>104</xdr:row>
      <xdr:rowOff>134620</xdr:rowOff>
    </xdr:to>
    <xdr:sp macro="" textlink="">
      <xdr:nvSpPr>
        <xdr:cNvPr id="766" name="フローチャート: 判断 765">
          <a:extLst>
            <a:ext uri="{FF2B5EF4-FFF2-40B4-BE49-F238E27FC236}">
              <a16:creationId xmlns:a16="http://schemas.microsoft.com/office/drawing/2014/main" id="{19A4E2CD-733C-452C-A14C-D3A25B640932}"/>
            </a:ext>
          </a:extLst>
        </xdr:cNvPr>
        <xdr:cNvSpPr/>
      </xdr:nvSpPr>
      <xdr:spPr>
        <a:xfrm>
          <a:off x="14649450" y="17292320"/>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13970</xdr:rowOff>
    </xdr:from>
    <xdr:to>
      <xdr:col>81</xdr:col>
      <xdr:colOff>101600</xdr:colOff>
      <xdr:row>104</xdr:row>
      <xdr:rowOff>115570</xdr:rowOff>
    </xdr:to>
    <xdr:sp macro="" textlink="">
      <xdr:nvSpPr>
        <xdr:cNvPr id="767" name="フローチャート: 判断 766">
          <a:extLst>
            <a:ext uri="{FF2B5EF4-FFF2-40B4-BE49-F238E27FC236}">
              <a16:creationId xmlns:a16="http://schemas.microsoft.com/office/drawing/2014/main" id="{CE5B40CE-2E52-4824-BB56-E5E0C0E1F300}"/>
            </a:ext>
          </a:extLst>
        </xdr:cNvPr>
        <xdr:cNvSpPr/>
      </xdr:nvSpPr>
      <xdr:spPr>
        <a:xfrm>
          <a:off x="13887450" y="17273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153036</xdr:rowOff>
    </xdr:from>
    <xdr:to>
      <xdr:col>76</xdr:col>
      <xdr:colOff>165100</xdr:colOff>
      <xdr:row>104</xdr:row>
      <xdr:rowOff>83186</xdr:rowOff>
    </xdr:to>
    <xdr:sp macro="" textlink="">
      <xdr:nvSpPr>
        <xdr:cNvPr id="768" name="フローチャート: 判断 767">
          <a:extLst>
            <a:ext uri="{FF2B5EF4-FFF2-40B4-BE49-F238E27FC236}">
              <a16:creationId xmlns:a16="http://schemas.microsoft.com/office/drawing/2014/main" id="{5365633C-C55E-4D42-AA7D-A60046D25E42}"/>
            </a:ext>
          </a:extLst>
        </xdr:cNvPr>
        <xdr:cNvSpPr/>
      </xdr:nvSpPr>
      <xdr:spPr>
        <a:xfrm>
          <a:off x="13093700" y="17240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135889</xdr:rowOff>
    </xdr:from>
    <xdr:to>
      <xdr:col>72</xdr:col>
      <xdr:colOff>38100</xdr:colOff>
      <xdr:row>104</xdr:row>
      <xdr:rowOff>66039</xdr:rowOff>
    </xdr:to>
    <xdr:sp macro="" textlink="">
      <xdr:nvSpPr>
        <xdr:cNvPr id="769" name="フローチャート: 判断 768">
          <a:extLst>
            <a:ext uri="{FF2B5EF4-FFF2-40B4-BE49-F238E27FC236}">
              <a16:creationId xmlns:a16="http://schemas.microsoft.com/office/drawing/2014/main" id="{8A31E49E-5A9D-4E80-939B-C724ED25DDE8}"/>
            </a:ext>
          </a:extLst>
        </xdr:cNvPr>
        <xdr:cNvSpPr/>
      </xdr:nvSpPr>
      <xdr:spPr>
        <a:xfrm>
          <a:off x="12299950" y="1722373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103</xdr:row>
      <xdr:rowOff>120650</xdr:rowOff>
    </xdr:from>
    <xdr:to>
      <xdr:col>67</xdr:col>
      <xdr:colOff>101600</xdr:colOff>
      <xdr:row>104</xdr:row>
      <xdr:rowOff>50800</xdr:rowOff>
    </xdr:to>
    <xdr:sp macro="" textlink="">
      <xdr:nvSpPr>
        <xdr:cNvPr id="770" name="フローチャート: 判断 769">
          <a:extLst>
            <a:ext uri="{FF2B5EF4-FFF2-40B4-BE49-F238E27FC236}">
              <a16:creationId xmlns:a16="http://schemas.microsoft.com/office/drawing/2014/main" id="{2D5C7E45-7642-478A-BCF9-5EDFB42C2E22}"/>
            </a:ext>
          </a:extLst>
        </xdr:cNvPr>
        <xdr:cNvSpPr/>
      </xdr:nvSpPr>
      <xdr:spPr>
        <a:xfrm>
          <a:off x="11487150" y="17208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71" name="テキスト ボックス 770">
          <a:extLst>
            <a:ext uri="{FF2B5EF4-FFF2-40B4-BE49-F238E27FC236}">
              <a16:creationId xmlns:a16="http://schemas.microsoft.com/office/drawing/2014/main" id="{C9207C8E-F0FF-4201-83CF-AB34C4D25510}"/>
            </a:ext>
          </a:extLst>
        </xdr:cNvPr>
        <xdr:cNvSpPr txBox="1"/>
      </xdr:nvSpPr>
      <xdr:spPr>
        <a:xfrm>
          <a:off x="1452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72" name="テキスト ボックス 771">
          <a:extLst>
            <a:ext uri="{FF2B5EF4-FFF2-40B4-BE49-F238E27FC236}">
              <a16:creationId xmlns:a16="http://schemas.microsoft.com/office/drawing/2014/main" id="{271149DC-377E-40AB-9E54-4DF3E0568AF3}"/>
            </a:ext>
          </a:extLst>
        </xdr:cNvPr>
        <xdr:cNvSpPr txBox="1"/>
      </xdr:nvSpPr>
      <xdr:spPr>
        <a:xfrm>
          <a:off x="13766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73" name="テキスト ボックス 772">
          <a:extLst>
            <a:ext uri="{FF2B5EF4-FFF2-40B4-BE49-F238E27FC236}">
              <a16:creationId xmlns:a16="http://schemas.microsoft.com/office/drawing/2014/main" id="{D852D90B-E5E3-44C5-8E41-AB2670994496}"/>
            </a:ext>
          </a:extLst>
        </xdr:cNvPr>
        <xdr:cNvSpPr txBox="1"/>
      </xdr:nvSpPr>
      <xdr:spPr>
        <a:xfrm>
          <a:off x="12973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74" name="テキスト ボックス 773">
          <a:extLst>
            <a:ext uri="{FF2B5EF4-FFF2-40B4-BE49-F238E27FC236}">
              <a16:creationId xmlns:a16="http://schemas.microsoft.com/office/drawing/2014/main" id="{2FAAF2FA-C8C6-4922-A834-1EF0669DD621}"/>
            </a:ext>
          </a:extLst>
        </xdr:cNvPr>
        <xdr:cNvSpPr txBox="1"/>
      </xdr:nvSpPr>
      <xdr:spPr>
        <a:xfrm>
          <a:off x="12172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75" name="テキスト ボックス 774">
          <a:extLst>
            <a:ext uri="{FF2B5EF4-FFF2-40B4-BE49-F238E27FC236}">
              <a16:creationId xmlns:a16="http://schemas.microsoft.com/office/drawing/2014/main" id="{95C4822A-7CF8-4741-8E23-85810B4D8725}"/>
            </a:ext>
          </a:extLst>
        </xdr:cNvPr>
        <xdr:cNvSpPr txBox="1"/>
      </xdr:nvSpPr>
      <xdr:spPr>
        <a:xfrm>
          <a:off x="11366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29211</xdr:rowOff>
    </xdr:from>
    <xdr:to>
      <xdr:col>85</xdr:col>
      <xdr:colOff>177800</xdr:colOff>
      <xdr:row>104</xdr:row>
      <xdr:rowOff>130811</xdr:rowOff>
    </xdr:to>
    <xdr:sp macro="" textlink="">
      <xdr:nvSpPr>
        <xdr:cNvPr id="776" name="楕円 775">
          <a:extLst>
            <a:ext uri="{FF2B5EF4-FFF2-40B4-BE49-F238E27FC236}">
              <a16:creationId xmlns:a16="http://schemas.microsoft.com/office/drawing/2014/main" id="{15EEFF43-6CFA-4F96-B618-4A3A53E6703D}"/>
            </a:ext>
          </a:extLst>
        </xdr:cNvPr>
        <xdr:cNvSpPr/>
      </xdr:nvSpPr>
      <xdr:spPr>
        <a:xfrm>
          <a:off x="14649450" y="17288511"/>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103</xdr:row>
      <xdr:rowOff>52088</xdr:rowOff>
    </xdr:from>
    <xdr:ext cx="405111" cy="259045"/>
    <xdr:sp macro="" textlink="">
      <xdr:nvSpPr>
        <xdr:cNvPr id="777" name="【公民館】&#10;有形固定資産減価償却率該当値テキスト">
          <a:extLst>
            <a:ext uri="{FF2B5EF4-FFF2-40B4-BE49-F238E27FC236}">
              <a16:creationId xmlns:a16="http://schemas.microsoft.com/office/drawing/2014/main" id="{5BC198B8-09E9-4BAC-8472-ECE71A3FA732}"/>
            </a:ext>
          </a:extLst>
        </xdr:cNvPr>
        <xdr:cNvSpPr txBox="1"/>
      </xdr:nvSpPr>
      <xdr:spPr>
        <a:xfrm>
          <a:off x="14738350" y="171399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25400</xdr:rowOff>
    </xdr:from>
    <xdr:to>
      <xdr:col>81</xdr:col>
      <xdr:colOff>101600</xdr:colOff>
      <xdr:row>105</xdr:row>
      <xdr:rowOff>127000</xdr:rowOff>
    </xdr:to>
    <xdr:sp macro="" textlink="">
      <xdr:nvSpPr>
        <xdr:cNvPr id="778" name="楕円 777">
          <a:extLst>
            <a:ext uri="{FF2B5EF4-FFF2-40B4-BE49-F238E27FC236}">
              <a16:creationId xmlns:a16="http://schemas.microsoft.com/office/drawing/2014/main" id="{8F5BE5F9-E476-4D8F-8D18-02DF0D3ED07F}"/>
            </a:ext>
          </a:extLst>
        </xdr:cNvPr>
        <xdr:cNvSpPr/>
      </xdr:nvSpPr>
      <xdr:spPr>
        <a:xfrm>
          <a:off x="13887450" y="1745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104</xdr:row>
      <xdr:rowOff>80011</xdr:rowOff>
    </xdr:from>
    <xdr:to>
      <xdr:col>85</xdr:col>
      <xdr:colOff>127000</xdr:colOff>
      <xdr:row>105</xdr:row>
      <xdr:rowOff>76200</xdr:rowOff>
    </xdr:to>
    <xdr:cxnSp macro="">
      <xdr:nvCxnSpPr>
        <xdr:cNvPr id="779" name="直線コネクタ 778">
          <a:extLst>
            <a:ext uri="{FF2B5EF4-FFF2-40B4-BE49-F238E27FC236}">
              <a16:creationId xmlns:a16="http://schemas.microsoft.com/office/drawing/2014/main" id="{541CBC55-156B-45E2-9323-2AF73AC72143}"/>
            </a:ext>
          </a:extLst>
        </xdr:cNvPr>
        <xdr:cNvCxnSpPr/>
      </xdr:nvCxnSpPr>
      <xdr:spPr>
        <a:xfrm flipV="1">
          <a:off x="13938250" y="17339311"/>
          <a:ext cx="762000" cy="167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105</xdr:row>
      <xdr:rowOff>636</xdr:rowOff>
    </xdr:from>
    <xdr:to>
      <xdr:col>76</xdr:col>
      <xdr:colOff>165100</xdr:colOff>
      <xdr:row>105</xdr:row>
      <xdr:rowOff>102236</xdr:rowOff>
    </xdr:to>
    <xdr:sp macro="" textlink="">
      <xdr:nvSpPr>
        <xdr:cNvPr id="780" name="楕円 779">
          <a:extLst>
            <a:ext uri="{FF2B5EF4-FFF2-40B4-BE49-F238E27FC236}">
              <a16:creationId xmlns:a16="http://schemas.microsoft.com/office/drawing/2014/main" id="{8AF346A4-0195-44C5-82D3-86F9D85B054E}"/>
            </a:ext>
          </a:extLst>
        </xdr:cNvPr>
        <xdr:cNvSpPr/>
      </xdr:nvSpPr>
      <xdr:spPr>
        <a:xfrm>
          <a:off x="13093700" y="17431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105</xdr:row>
      <xdr:rowOff>51436</xdr:rowOff>
    </xdr:from>
    <xdr:to>
      <xdr:col>81</xdr:col>
      <xdr:colOff>50800</xdr:colOff>
      <xdr:row>105</xdr:row>
      <xdr:rowOff>76200</xdr:rowOff>
    </xdr:to>
    <xdr:cxnSp macro="">
      <xdr:nvCxnSpPr>
        <xdr:cNvPr id="781" name="直線コネクタ 780">
          <a:extLst>
            <a:ext uri="{FF2B5EF4-FFF2-40B4-BE49-F238E27FC236}">
              <a16:creationId xmlns:a16="http://schemas.microsoft.com/office/drawing/2014/main" id="{58D14F62-A45A-4619-B890-1A91A4F6CB9F}"/>
            </a:ext>
          </a:extLst>
        </xdr:cNvPr>
        <xdr:cNvCxnSpPr/>
      </xdr:nvCxnSpPr>
      <xdr:spPr>
        <a:xfrm>
          <a:off x="13144500" y="17482186"/>
          <a:ext cx="793750" cy="24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104</xdr:row>
      <xdr:rowOff>130175</xdr:rowOff>
    </xdr:from>
    <xdr:to>
      <xdr:col>72</xdr:col>
      <xdr:colOff>38100</xdr:colOff>
      <xdr:row>105</xdr:row>
      <xdr:rowOff>60325</xdr:rowOff>
    </xdr:to>
    <xdr:sp macro="" textlink="">
      <xdr:nvSpPr>
        <xdr:cNvPr id="782" name="楕円 781">
          <a:extLst>
            <a:ext uri="{FF2B5EF4-FFF2-40B4-BE49-F238E27FC236}">
              <a16:creationId xmlns:a16="http://schemas.microsoft.com/office/drawing/2014/main" id="{173F6BD7-7DE0-4A20-94C9-173CB6E2D0B4}"/>
            </a:ext>
          </a:extLst>
        </xdr:cNvPr>
        <xdr:cNvSpPr/>
      </xdr:nvSpPr>
      <xdr:spPr>
        <a:xfrm>
          <a:off x="12299950" y="1738947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105</xdr:row>
      <xdr:rowOff>9525</xdr:rowOff>
    </xdr:from>
    <xdr:to>
      <xdr:col>76</xdr:col>
      <xdr:colOff>114300</xdr:colOff>
      <xdr:row>105</xdr:row>
      <xdr:rowOff>51436</xdr:rowOff>
    </xdr:to>
    <xdr:cxnSp macro="">
      <xdr:nvCxnSpPr>
        <xdr:cNvPr id="783" name="直線コネクタ 782">
          <a:extLst>
            <a:ext uri="{FF2B5EF4-FFF2-40B4-BE49-F238E27FC236}">
              <a16:creationId xmlns:a16="http://schemas.microsoft.com/office/drawing/2014/main" id="{CCC602BD-05AF-4F5A-AE3F-A916A10DFE3B}"/>
            </a:ext>
          </a:extLst>
        </xdr:cNvPr>
        <xdr:cNvCxnSpPr/>
      </xdr:nvCxnSpPr>
      <xdr:spPr>
        <a:xfrm>
          <a:off x="12344400" y="17440275"/>
          <a:ext cx="800100" cy="41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104</xdr:row>
      <xdr:rowOff>95886</xdr:rowOff>
    </xdr:from>
    <xdr:to>
      <xdr:col>67</xdr:col>
      <xdr:colOff>101600</xdr:colOff>
      <xdr:row>105</xdr:row>
      <xdr:rowOff>26036</xdr:rowOff>
    </xdr:to>
    <xdr:sp macro="" textlink="">
      <xdr:nvSpPr>
        <xdr:cNvPr id="784" name="楕円 783">
          <a:extLst>
            <a:ext uri="{FF2B5EF4-FFF2-40B4-BE49-F238E27FC236}">
              <a16:creationId xmlns:a16="http://schemas.microsoft.com/office/drawing/2014/main" id="{628DE0B5-7062-4605-BD02-0A7BD0254027}"/>
            </a:ext>
          </a:extLst>
        </xdr:cNvPr>
        <xdr:cNvSpPr/>
      </xdr:nvSpPr>
      <xdr:spPr>
        <a:xfrm>
          <a:off x="11487150" y="17355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104</xdr:row>
      <xdr:rowOff>146686</xdr:rowOff>
    </xdr:from>
    <xdr:to>
      <xdr:col>71</xdr:col>
      <xdr:colOff>177800</xdr:colOff>
      <xdr:row>105</xdr:row>
      <xdr:rowOff>9525</xdr:rowOff>
    </xdr:to>
    <xdr:cxnSp macro="">
      <xdr:nvCxnSpPr>
        <xdr:cNvPr id="785" name="直線コネクタ 784">
          <a:extLst>
            <a:ext uri="{FF2B5EF4-FFF2-40B4-BE49-F238E27FC236}">
              <a16:creationId xmlns:a16="http://schemas.microsoft.com/office/drawing/2014/main" id="{CEB5A4B3-363B-4661-B42B-2A00B2ADB46A}"/>
            </a:ext>
          </a:extLst>
        </xdr:cNvPr>
        <xdr:cNvCxnSpPr/>
      </xdr:nvCxnSpPr>
      <xdr:spPr>
        <a:xfrm>
          <a:off x="11537950" y="17405986"/>
          <a:ext cx="80645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132097</xdr:rowOff>
    </xdr:from>
    <xdr:ext cx="405111" cy="259045"/>
    <xdr:sp macro="" textlink="">
      <xdr:nvSpPr>
        <xdr:cNvPr id="786" name="n_1aveValue【公民館】&#10;有形固定資産減価償却率">
          <a:extLst>
            <a:ext uri="{FF2B5EF4-FFF2-40B4-BE49-F238E27FC236}">
              <a16:creationId xmlns:a16="http://schemas.microsoft.com/office/drawing/2014/main" id="{09534101-4A3F-4FF6-AFCB-DAD0D7B72974}"/>
            </a:ext>
          </a:extLst>
        </xdr:cNvPr>
        <xdr:cNvSpPr txBox="1"/>
      </xdr:nvSpPr>
      <xdr:spPr>
        <a:xfrm>
          <a:off x="13742044" y="17048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99713</xdr:rowOff>
    </xdr:from>
    <xdr:ext cx="405111" cy="259045"/>
    <xdr:sp macro="" textlink="">
      <xdr:nvSpPr>
        <xdr:cNvPr id="787" name="n_2aveValue【公民館】&#10;有形固定資産減価償却率">
          <a:extLst>
            <a:ext uri="{FF2B5EF4-FFF2-40B4-BE49-F238E27FC236}">
              <a16:creationId xmlns:a16="http://schemas.microsoft.com/office/drawing/2014/main" id="{744CB5B9-1147-42CC-8180-ACA262DCCFC3}"/>
            </a:ext>
          </a:extLst>
        </xdr:cNvPr>
        <xdr:cNvSpPr txBox="1"/>
      </xdr:nvSpPr>
      <xdr:spPr>
        <a:xfrm>
          <a:off x="12960994" y="170161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82566</xdr:rowOff>
    </xdr:from>
    <xdr:ext cx="405111" cy="259045"/>
    <xdr:sp macro="" textlink="">
      <xdr:nvSpPr>
        <xdr:cNvPr id="788" name="n_3aveValue【公民館】&#10;有形固定資産減価償却率">
          <a:extLst>
            <a:ext uri="{FF2B5EF4-FFF2-40B4-BE49-F238E27FC236}">
              <a16:creationId xmlns:a16="http://schemas.microsoft.com/office/drawing/2014/main" id="{6890081F-FB62-4C02-AA16-B5BA6204B845}"/>
            </a:ext>
          </a:extLst>
        </xdr:cNvPr>
        <xdr:cNvSpPr txBox="1"/>
      </xdr:nvSpPr>
      <xdr:spPr>
        <a:xfrm>
          <a:off x="12167244" y="169989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67327</xdr:rowOff>
    </xdr:from>
    <xdr:ext cx="405111" cy="259045"/>
    <xdr:sp macro="" textlink="">
      <xdr:nvSpPr>
        <xdr:cNvPr id="789" name="n_4aveValue【公民館】&#10;有形固定資産減価償却率">
          <a:extLst>
            <a:ext uri="{FF2B5EF4-FFF2-40B4-BE49-F238E27FC236}">
              <a16:creationId xmlns:a16="http://schemas.microsoft.com/office/drawing/2014/main" id="{42627E39-EC6B-4F8A-8BD1-9E28E81D6775}"/>
            </a:ext>
          </a:extLst>
        </xdr:cNvPr>
        <xdr:cNvSpPr txBox="1"/>
      </xdr:nvSpPr>
      <xdr:spPr>
        <a:xfrm>
          <a:off x="11354444" y="16983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105</xdr:row>
      <xdr:rowOff>118127</xdr:rowOff>
    </xdr:from>
    <xdr:ext cx="405111" cy="259045"/>
    <xdr:sp macro="" textlink="">
      <xdr:nvSpPr>
        <xdr:cNvPr id="790" name="n_1mainValue【公民館】&#10;有形固定資産減価償却率">
          <a:extLst>
            <a:ext uri="{FF2B5EF4-FFF2-40B4-BE49-F238E27FC236}">
              <a16:creationId xmlns:a16="http://schemas.microsoft.com/office/drawing/2014/main" id="{00D07DAC-ADB2-4DEB-AC90-5651B74BA387}"/>
            </a:ext>
          </a:extLst>
        </xdr:cNvPr>
        <xdr:cNvSpPr txBox="1"/>
      </xdr:nvSpPr>
      <xdr:spPr>
        <a:xfrm>
          <a:off x="13742044" y="175488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93363</xdr:rowOff>
    </xdr:from>
    <xdr:ext cx="405111" cy="259045"/>
    <xdr:sp macro="" textlink="">
      <xdr:nvSpPr>
        <xdr:cNvPr id="791" name="n_2mainValue【公民館】&#10;有形固定資産減価償却率">
          <a:extLst>
            <a:ext uri="{FF2B5EF4-FFF2-40B4-BE49-F238E27FC236}">
              <a16:creationId xmlns:a16="http://schemas.microsoft.com/office/drawing/2014/main" id="{C8BAC433-6C85-41B5-ADE9-90E3D11F4330}"/>
            </a:ext>
          </a:extLst>
        </xdr:cNvPr>
        <xdr:cNvSpPr txBox="1"/>
      </xdr:nvSpPr>
      <xdr:spPr>
        <a:xfrm>
          <a:off x="12960994" y="175241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51452</xdr:rowOff>
    </xdr:from>
    <xdr:ext cx="405111" cy="259045"/>
    <xdr:sp macro="" textlink="">
      <xdr:nvSpPr>
        <xdr:cNvPr id="792" name="n_3mainValue【公民館】&#10;有形固定資産減価償却率">
          <a:extLst>
            <a:ext uri="{FF2B5EF4-FFF2-40B4-BE49-F238E27FC236}">
              <a16:creationId xmlns:a16="http://schemas.microsoft.com/office/drawing/2014/main" id="{1DA8CCE6-A6C4-47B0-86A5-0F0DAF7B3F97}"/>
            </a:ext>
          </a:extLst>
        </xdr:cNvPr>
        <xdr:cNvSpPr txBox="1"/>
      </xdr:nvSpPr>
      <xdr:spPr>
        <a:xfrm>
          <a:off x="12167244" y="174822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17163</xdr:rowOff>
    </xdr:from>
    <xdr:ext cx="405111" cy="259045"/>
    <xdr:sp macro="" textlink="">
      <xdr:nvSpPr>
        <xdr:cNvPr id="793" name="n_4mainValue【公民館】&#10;有形固定資産減価償却率">
          <a:extLst>
            <a:ext uri="{FF2B5EF4-FFF2-40B4-BE49-F238E27FC236}">
              <a16:creationId xmlns:a16="http://schemas.microsoft.com/office/drawing/2014/main" id="{D8EEDCD0-9556-4C60-8C44-E09B7ABD722A}"/>
            </a:ext>
          </a:extLst>
        </xdr:cNvPr>
        <xdr:cNvSpPr txBox="1"/>
      </xdr:nvSpPr>
      <xdr:spPr>
        <a:xfrm>
          <a:off x="11354444" y="174479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94" name="正方形/長方形 793">
          <a:extLst>
            <a:ext uri="{FF2B5EF4-FFF2-40B4-BE49-F238E27FC236}">
              <a16:creationId xmlns:a16="http://schemas.microsoft.com/office/drawing/2014/main" id="{35CA0F25-7845-4F1F-865F-97409FB30EA1}"/>
            </a:ext>
          </a:extLst>
        </xdr:cNvPr>
        <xdr:cNvSpPr/>
      </xdr:nvSpPr>
      <xdr:spPr>
        <a:xfrm>
          <a:off x="164592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95" name="正方形/長方形 794">
          <a:extLst>
            <a:ext uri="{FF2B5EF4-FFF2-40B4-BE49-F238E27FC236}">
              <a16:creationId xmlns:a16="http://schemas.microsoft.com/office/drawing/2014/main" id="{8D6008E7-D044-4957-882E-EBBC6A937EC5}"/>
            </a:ext>
          </a:extLst>
        </xdr:cNvPr>
        <xdr:cNvSpPr/>
      </xdr:nvSpPr>
      <xdr:spPr>
        <a:xfrm>
          <a:off x="16586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96" name="正方形/長方形 795">
          <a:extLst>
            <a:ext uri="{FF2B5EF4-FFF2-40B4-BE49-F238E27FC236}">
              <a16:creationId xmlns:a16="http://schemas.microsoft.com/office/drawing/2014/main" id="{BEF78047-945F-43D3-839A-7881B28BAC6A}"/>
            </a:ext>
          </a:extLst>
        </xdr:cNvPr>
        <xdr:cNvSpPr/>
      </xdr:nvSpPr>
      <xdr:spPr>
        <a:xfrm>
          <a:off x="16586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97" name="正方形/長方形 796">
          <a:extLst>
            <a:ext uri="{FF2B5EF4-FFF2-40B4-BE49-F238E27FC236}">
              <a16:creationId xmlns:a16="http://schemas.microsoft.com/office/drawing/2014/main" id="{C0C84CEC-22BE-47BF-AD05-EF3445D21F4C}"/>
            </a:ext>
          </a:extLst>
        </xdr:cNvPr>
        <xdr:cNvSpPr/>
      </xdr:nvSpPr>
      <xdr:spPr>
        <a:xfrm>
          <a:off x="174879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98" name="正方形/長方形 797">
          <a:extLst>
            <a:ext uri="{FF2B5EF4-FFF2-40B4-BE49-F238E27FC236}">
              <a16:creationId xmlns:a16="http://schemas.microsoft.com/office/drawing/2014/main" id="{CE9EC6A7-4A14-4776-BC3E-0977E7832084}"/>
            </a:ext>
          </a:extLst>
        </xdr:cNvPr>
        <xdr:cNvSpPr/>
      </xdr:nvSpPr>
      <xdr:spPr>
        <a:xfrm>
          <a:off x="174879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99" name="正方形/長方形 798">
          <a:extLst>
            <a:ext uri="{FF2B5EF4-FFF2-40B4-BE49-F238E27FC236}">
              <a16:creationId xmlns:a16="http://schemas.microsoft.com/office/drawing/2014/main" id="{5D8ACF00-4E28-4496-A0D5-4E4DA3DC624F}"/>
            </a:ext>
          </a:extLst>
        </xdr:cNvPr>
        <xdr:cNvSpPr/>
      </xdr:nvSpPr>
      <xdr:spPr>
        <a:xfrm>
          <a:off x="185166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00" name="正方形/長方形 799">
          <a:extLst>
            <a:ext uri="{FF2B5EF4-FFF2-40B4-BE49-F238E27FC236}">
              <a16:creationId xmlns:a16="http://schemas.microsoft.com/office/drawing/2014/main" id="{567B75CA-A7B5-4542-8970-6CF74329809C}"/>
            </a:ext>
          </a:extLst>
        </xdr:cNvPr>
        <xdr:cNvSpPr/>
      </xdr:nvSpPr>
      <xdr:spPr>
        <a:xfrm>
          <a:off x="185166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01" name="正方形/長方形 800">
          <a:extLst>
            <a:ext uri="{FF2B5EF4-FFF2-40B4-BE49-F238E27FC236}">
              <a16:creationId xmlns:a16="http://schemas.microsoft.com/office/drawing/2014/main" id="{62D5E3C1-D8DA-4749-8859-7C894ECC05F9}"/>
            </a:ext>
          </a:extLst>
        </xdr:cNvPr>
        <xdr:cNvSpPr/>
      </xdr:nvSpPr>
      <xdr:spPr>
        <a:xfrm>
          <a:off x="164592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02" name="テキスト ボックス 801">
          <a:extLst>
            <a:ext uri="{FF2B5EF4-FFF2-40B4-BE49-F238E27FC236}">
              <a16:creationId xmlns:a16="http://schemas.microsoft.com/office/drawing/2014/main" id="{FA7CF267-EE37-43AE-9B9E-653FEC9F7D51}"/>
            </a:ext>
          </a:extLst>
        </xdr:cNvPr>
        <xdr:cNvSpPr txBox="1"/>
      </xdr:nvSpPr>
      <xdr:spPr>
        <a:xfrm>
          <a:off x="1644015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03" name="直線コネクタ 802">
          <a:extLst>
            <a:ext uri="{FF2B5EF4-FFF2-40B4-BE49-F238E27FC236}">
              <a16:creationId xmlns:a16="http://schemas.microsoft.com/office/drawing/2014/main" id="{6E3D4E07-2D94-4EA9-98BC-68934585E550}"/>
            </a:ext>
          </a:extLst>
        </xdr:cNvPr>
        <xdr:cNvCxnSpPr/>
      </xdr:nvCxnSpPr>
      <xdr:spPr>
        <a:xfrm>
          <a:off x="164592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76200</xdr:rowOff>
    </xdr:from>
    <xdr:to>
      <xdr:col>120</xdr:col>
      <xdr:colOff>114300</xdr:colOff>
      <xdr:row>108</xdr:row>
      <xdr:rowOff>76200</xdr:rowOff>
    </xdr:to>
    <xdr:cxnSp macro="">
      <xdr:nvCxnSpPr>
        <xdr:cNvPr id="804" name="直線コネクタ 803">
          <a:extLst>
            <a:ext uri="{FF2B5EF4-FFF2-40B4-BE49-F238E27FC236}">
              <a16:creationId xmlns:a16="http://schemas.microsoft.com/office/drawing/2014/main" id="{48F7E5BA-4177-4729-B938-FF44D0F83F87}"/>
            </a:ext>
          </a:extLst>
        </xdr:cNvPr>
        <xdr:cNvCxnSpPr/>
      </xdr:nvCxnSpPr>
      <xdr:spPr>
        <a:xfrm>
          <a:off x="16459200" y="18021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805" name="テキスト ボックス 804">
          <a:extLst>
            <a:ext uri="{FF2B5EF4-FFF2-40B4-BE49-F238E27FC236}">
              <a16:creationId xmlns:a16="http://schemas.microsoft.com/office/drawing/2014/main" id="{8F73D6B9-0D93-4243-86A4-AFC6E7EFA97B}"/>
            </a:ext>
          </a:extLst>
        </xdr:cNvPr>
        <xdr:cNvSpPr txBox="1"/>
      </xdr:nvSpPr>
      <xdr:spPr>
        <a:xfrm>
          <a:off x="16049171" y="17879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806" name="直線コネクタ 805">
          <a:extLst>
            <a:ext uri="{FF2B5EF4-FFF2-40B4-BE49-F238E27FC236}">
              <a16:creationId xmlns:a16="http://schemas.microsoft.com/office/drawing/2014/main" id="{3598EEF0-4D7E-48BE-940D-55CC3B239622}"/>
            </a:ext>
          </a:extLst>
        </xdr:cNvPr>
        <xdr:cNvCxnSpPr/>
      </xdr:nvCxnSpPr>
      <xdr:spPr>
        <a:xfrm>
          <a:off x="16459200" y="1756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807" name="テキスト ボックス 806">
          <a:extLst>
            <a:ext uri="{FF2B5EF4-FFF2-40B4-BE49-F238E27FC236}">
              <a16:creationId xmlns:a16="http://schemas.microsoft.com/office/drawing/2014/main" id="{EFD070DC-9431-4139-8B58-4D476E730E53}"/>
            </a:ext>
          </a:extLst>
        </xdr:cNvPr>
        <xdr:cNvSpPr txBox="1"/>
      </xdr:nvSpPr>
      <xdr:spPr>
        <a:xfrm>
          <a:off x="16049171" y="17421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808" name="直線コネクタ 807">
          <a:extLst>
            <a:ext uri="{FF2B5EF4-FFF2-40B4-BE49-F238E27FC236}">
              <a16:creationId xmlns:a16="http://schemas.microsoft.com/office/drawing/2014/main" id="{8953F8F2-7BC8-4C7C-B257-A9DF16C297F8}"/>
            </a:ext>
          </a:extLst>
        </xdr:cNvPr>
        <xdr:cNvCxnSpPr/>
      </xdr:nvCxnSpPr>
      <xdr:spPr>
        <a:xfrm>
          <a:off x="16459200" y="17106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809" name="テキスト ボックス 808">
          <a:extLst>
            <a:ext uri="{FF2B5EF4-FFF2-40B4-BE49-F238E27FC236}">
              <a16:creationId xmlns:a16="http://schemas.microsoft.com/office/drawing/2014/main" id="{26D43065-05B4-489D-9EDD-3213543300DA}"/>
            </a:ext>
          </a:extLst>
        </xdr:cNvPr>
        <xdr:cNvSpPr txBox="1"/>
      </xdr:nvSpPr>
      <xdr:spPr>
        <a:xfrm>
          <a:off x="16049171" y="169646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810" name="直線コネクタ 809">
          <a:extLst>
            <a:ext uri="{FF2B5EF4-FFF2-40B4-BE49-F238E27FC236}">
              <a16:creationId xmlns:a16="http://schemas.microsoft.com/office/drawing/2014/main" id="{D5FC471D-2FA1-40B9-BCB9-5CCC9668CB82}"/>
            </a:ext>
          </a:extLst>
        </xdr:cNvPr>
        <xdr:cNvCxnSpPr/>
      </xdr:nvCxnSpPr>
      <xdr:spPr>
        <a:xfrm>
          <a:off x="16459200" y="166497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811" name="テキスト ボックス 810">
          <a:extLst>
            <a:ext uri="{FF2B5EF4-FFF2-40B4-BE49-F238E27FC236}">
              <a16:creationId xmlns:a16="http://schemas.microsoft.com/office/drawing/2014/main" id="{E58C2B91-CD7A-424D-8C37-AC1D3CE59DB4}"/>
            </a:ext>
          </a:extLst>
        </xdr:cNvPr>
        <xdr:cNvSpPr txBox="1"/>
      </xdr:nvSpPr>
      <xdr:spPr>
        <a:xfrm>
          <a:off x="16049171" y="16507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12" name="直線コネクタ 811">
          <a:extLst>
            <a:ext uri="{FF2B5EF4-FFF2-40B4-BE49-F238E27FC236}">
              <a16:creationId xmlns:a16="http://schemas.microsoft.com/office/drawing/2014/main" id="{8ECF4EDE-9D5B-40FA-A75F-F758C03E8DEB}"/>
            </a:ext>
          </a:extLst>
        </xdr:cNvPr>
        <xdr:cNvCxnSpPr/>
      </xdr:nvCxnSpPr>
      <xdr:spPr>
        <a:xfrm>
          <a:off x="164592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13" name="テキスト ボックス 812">
          <a:extLst>
            <a:ext uri="{FF2B5EF4-FFF2-40B4-BE49-F238E27FC236}">
              <a16:creationId xmlns:a16="http://schemas.microsoft.com/office/drawing/2014/main" id="{EEA19080-2D05-4A90-9E78-5D755CAB57E2}"/>
            </a:ext>
          </a:extLst>
        </xdr:cNvPr>
        <xdr:cNvSpPr txBox="1"/>
      </xdr:nvSpPr>
      <xdr:spPr>
        <a:xfrm>
          <a:off x="1604917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14" name="【公民館】&#10;一人当たり面積グラフ枠">
          <a:extLst>
            <a:ext uri="{FF2B5EF4-FFF2-40B4-BE49-F238E27FC236}">
              <a16:creationId xmlns:a16="http://schemas.microsoft.com/office/drawing/2014/main" id="{0B68302E-11C1-4107-8198-7273C39D6A46}"/>
            </a:ext>
          </a:extLst>
        </xdr:cNvPr>
        <xdr:cNvSpPr/>
      </xdr:nvSpPr>
      <xdr:spPr>
        <a:xfrm>
          <a:off x="164592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67056</xdr:rowOff>
    </xdr:from>
    <xdr:to>
      <xdr:col>116</xdr:col>
      <xdr:colOff>62864</xdr:colOff>
      <xdr:row>108</xdr:row>
      <xdr:rowOff>62485</xdr:rowOff>
    </xdr:to>
    <xdr:cxnSp macro="">
      <xdr:nvCxnSpPr>
        <xdr:cNvPr id="815" name="直線コネクタ 814">
          <a:extLst>
            <a:ext uri="{FF2B5EF4-FFF2-40B4-BE49-F238E27FC236}">
              <a16:creationId xmlns:a16="http://schemas.microsoft.com/office/drawing/2014/main" id="{81E0D2FE-EE9F-4D40-9F6B-A4AC681CFAA4}"/>
            </a:ext>
          </a:extLst>
        </xdr:cNvPr>
        <xdr:cNvCxnSpPr/>
      </xdr:nvCxnSpPr>
      <xdr:spPr>
        <a:xfrm flipV="1">
          <a:off x="19951064" y="16640556"/>
          <a:ext cx="0" cy="13670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66312</xdr:rowOff>
    </xdr:from>
    <xdr:ext cx="469744" cy="259045"/>
    <xdr:sp macro="" textlink="">
      <xdr:nvSpPr>
        <xdr:cNvPr id="816" name="【公民館】&#10;一人当たり面積最小値テキスト">
          <a:extLst>
            <a:ext uri="{FF2B5EF4-FFF2-40B4-BE49-F238E27FC236}">
              <a16:creationId xmlns:a16="http://schemas.microsoft.com/office/drawing/2014/main" id="{215307C7-A4B1-4EC7-A1F0-3564661B5462}"/>
            </a:ext>
          </a:extLst>
        </xdr:cNvPr>
        <xdr:cNvSpPr txBox="1"/>
      </xdr:nvSpPr>
      <xdr:spPr>
        <a:xfrm>
          <a:off x="19989800" y="180114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62485</xdr:rowOff>
    </xdr:from>
    <xdr:to>
      <xdr:col>116</xdr:col>
      <xdr:colOff>152400</xdr:colOff>
      <xdr:row>108</xdr:row>
      <xdr:rowOff>62485</xdr:rowOff>
    </xdr:to>
    <xdr:cxnSp macro="">
      <xdr:nvCxnSpPr>
        <xdr:cNvPr id="817" name="直線コネクタ 816">
          <a:extLst>
            <a:ext uri="{FF2B5EF4-FFF2-40B4-BE49-F238E27FC236}">
              <a16:creationId xmlns:a16="http://schemas.microsoft.com/office/drawing/2014/main" id="{B8A3F98D-C3C5-408B-ACD8-BCA73A306B70}"/>
            </a:ext>
          </a:extLst>
        </xdr:cNvPr>
        <xdr:cNvCxnSpPr/>
      </xdr:nvCxnSpPr>
      <xdr:spPr>
        <a:xfrm>
          <a:off x="19881850" y="1800758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13733</xdr:rowOff>
    </xdr:from>
    <xdr:ext cx="469744" cy="259045"/>
    <xdr:sp macro="" textlink="">
      <xdr:nvSpPr>
        <xdr:cNvPr id="818" name="【公民館】&#10;一人当たり面積最大値テキスト">
          <a:extLst>
            <a:ext uri="{FF2B5EF4-FFF2-40B4-BE49-F238E27FC236}">
              <a16:creationId xmlns:a16="http://schemas.microsoft.com/office/drawing/2014/main" id="{C6163F76-6CAF-404A-BC1E-5319A8214379}"/>
            </a:ext>
          </a:extLst>
        </xdr:cNvPr>
        <xdr:cNvSpPr txBox="1"/>
      </xdr:nvSpPr>
      <xdr:spPr>
        <a:xfrm>
          <a:off x="19989800" y="164157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67056</xdr:rowOff>
    </xdr:from>
    <xdr:to>
      <xdr:col>116</xdr:col>
      <xdr:colOff>152400</xdr:colOff>
      <xdr:row>100</xdr:row>
      <xdr:rowOff>67056</xdr:rowOff>
    </xdr:to>
    <xdr:cxnSp macro="">
      <xdr:nvCxnSpPr>
        <xdr:cNvPr id="819" name="直線コネクタ 818">
          <a:extLst>
            <a:ext uri="{FF2B5EF4-FFF2-40B4-BE49-F238E27FC236}">
              <a16:creationId xmlns:a16="http://schemas.microsoft.com/office/drawing/2014/main" id="{8180BCF9-C257-4616-97A6-983C07FBFC64}"/>
            </a:ext>
          </a:extLst>
        </xdr:cNvPr>
        <xdr:cNvCxnSpPr/>
      </xdr:nvCxnSpPr>
      <xdr:spPr>
        <a:xfrm>
          <a:off x="19881850" y="1664055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22114</xdr:rowOff>
    </xdr:from>
    <xdr:ext cx="469744" cy="259045"/>
    <xdr:sp macro="" textlink="">
      <xdr:nvSpPr>
        <xdr:cNvPr id="820" name="【公民館】&#10;一人当たり面積平均値テキスト">
          <a:extLst>
            <a:ext uri="{FF2B5EF4-FFF2-40B4-BE49-F238E27FC236}">
              <a16:creationId xmlns:a16="http://schemas.microsoft.com/office/drawing/2014/main" id="{5499B485-B00C-41E1-B8C6-32979EED46D7}"/>
            </a:ext>
          </a:extLst>
        </xdr:cNvPr>
        <xdr:cNvSpPr txBox="1"/>
      </xdr:nvSpPr>
      <xdr:spPr>
        <a:xfrm>
          <a:off x="19989800" y="1762431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43687</xdr:rowOff>
    </xdr:from>
    <xdr:to>
      <xdr:col>116</xdr:col>
      <xdr:colOff>114300</xdr:colOff>
      <xdr:row>106</xdr:row>
      <xdr:rowOff>145287</xdr:rowOff>
    </xdr:to>
    <xdr:sp macro="" textlink="">
      <xdr:nvSpPr>
        <xdr:cNvPr id="821" name="フローチャート: 判断 820">
          <a:extLst>
            <a:ext uri="{FF2B5EF4-FFF2-40B4-BE49-F238E27FC236}">
              <a16:creationId xmlns:a16="http://schemas.microsoft.com/office/drawing/2014/main" id="{0996FBF5-91B3-4946-B3BE-5CD9A9D3BEEF}"/>
            </a:ext>
          </a:extLst>
        </xdr:cNvPr>
        <xdr:cNvSpPr/>
      </xdr:nvSpPr>
      <xdr:spPr>
        <a:xfrm>
          <a:off x="19900900" y="176458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52832</xdr:rowOff>
    </xdr:from>
    <xdr:to>
      <xdr:col>112</xdr:col>
      <xdr:colOff>38100</xdr:colOff>
      <xdr:row>106</xdr:row>
      <xdr:rowOff>154432</xdr:rowOff>
    </xdr:to>
    <xdr:sp macro="" textlink="">
      <xdr:nvSpPr>
        <xdr:cNvPr id="822" name="フローチャート: 判断 821">
          <a:extLst>
            <a:ext uri="{FF2B5EF4-FFF2-40B4-BE49-F238E27FC236}">
              <a16:creationId xmlns:a16="http://schemas.microsoft.com/office/drawing/2014/main" id="{B007A957-9EA8-4363-A476-4AE7129E53F7}"/>
            </a:ext>
          </a:extLst>
        </xdr:cNvPr>
        <xdr:cNvSpPr/>
      </xdr:nvSpPr>
      <xdr:spPr>
        <a:xfrm>
          <a:off x="19157950" y="17655032"/>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55118</xdr:rowOff>
    </xdr:from>
    <xdr:to>
      <xdr:col>107</xdr:col>
      <xdr:colOff>101600</xdr:colOff>
      <xdr:row>106</xdr:row>
      <xdr:rowOff>156718</xdr:rowOff>
    </xdr:to>
    <xdr:sp macro="" textlink="">
      <xdr:nvSpPr>
        <xdr:cNvPr id="823" name="フローチャート: 判断 822">
          <a:extLst>
            <a:ext uri="{FF2B5EF4-FFF2-40B4-BE49-F238E27FC236}">
              <a16:creationId xmlns:a16="http://schemas.microsoft.com/office/drawing/2014/main" id="{CDAA8D3D-C505-40B0-9E59-A364D3176505}"/>
            </a:ext>
          </a:extLst>
        </xdr:cNvPr>
        <xdr:cNvSpPr/>
      </xdr:nvSpPr>
      <xdr:spPr>
        <a:xfrm>
          <a:off x="18345150" y="17657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80263</xdr:rowOff>
    </xdr:from>
    <xdr:to>
      <xdr:col>102</xdr:col>
      <xdr:colOff>165100</xdr:colOff>
      <xdr:row>107</xdr:row>
      <xdr:rowOff>10413</xdr:rowOff>
    </xdr:to>
    <xdr:sp macro="" textlink="">
      <xdr:nvSpPr>
        <xdr:cNvPr id="824" name="フローチャート: 判断 823">
          <a:extLst>
            <a:ext uri="{FF2B5EF4-FFF2-40B4-BE49-F238E27FC236}">
              <a16:creationId xmlns:a16="http://schemas.microsoft.com/office/drawing/2014/main" id="{4BA0A3AB-4089-4B50-89CD-CEBD09170EB3}"/>
            </a:ext>
          </a:extLst>
        </xdr:cNvPr>
        <xdr:cNvSpPr/>
      </xdr:nvSpPr>
      <xdr:spPr>
        <a:xfrm>
          <a:off x="17551400" y="17682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68835</xdr:rowOff>
    </xdr:from>
    <xdr:to>
      <xdr:col>98</xdr:col>
      <xdr:colOff>38100</xdr:colOff>
      <xdr:row>106</xdr:row>
      <xdr:rowOff>170435</xdr:rowOff>
    </xdr:to>
    <xdr:sp macro="" textlink="">
      <xdr:nvSpPr>
        <xdr:cNvPr id="825" name="フローチャート: 判断 824">
          <a:extLst>
            <a:ext uri="{FF2B5EF4-FFF2-40B4-BE49-F238E27FC236}">
              <a16:creationId xmlns:a16="http://schemas.microsoft.com/office/drawing/2014/main" id="{17E1C67C-D3F6-424D-BF28-3AF3CF2F3442}"/>
            </a:ext>
          </a:extLst>
        </xdr:cNvPr>
        <xdr:cNvSpPr/>
      </xdr:nvSpPr>
      <xdr:spPr>
        <a:xfrm>
          <a:off x="16757650" y="1767103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26" name="テキスト ボックス 825">
          <a:extLst>
            <a:ext uri="{FF2B5EF4-FFF2-40B4-BE49-F238E27FC236}">
              <a16:creationId xmlns:a16="http://schemas.microsoft.com/office/drawing/2014/main" id="{F711E0FE-AE56-434A-8582-7B2E0E508430}"/>
            </a:ext>
          </a:extLst>
        </xdr:cNvPr>
        <xdr:cNvSpPr txBox="1"/>
      </xdr:nvSpPr>
      <xdr:spPr>
        <a:xfrm>
          <a:off x="19780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27" name="テキスト ボックス 826">
          <a:extLst>
            <a:ext uri="{FF2B5EF4-FFF2-40B4-BE49-F238E27FC236}">
              <a16:creationId xmlns:a16="http://schemas.microsoft.com/office/drawing/2014/main" id="{24CA0428-1E24-4D39-A001-546C09007519}"/>
            </a:ext>
          </a:extLst>
        </xdr:cNvPr>
        <xdr:cNvSpPr txBox="1"/>
      </xdr:nvSpPr>
      <xdr:spPr>
        <a:xfrm>
          <a:off x="19030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28" name="テキスト ボックス 827">
          <a:extLst>
            <a:ext uri="{FF2B5EF4-FFF2-40B4-BE49-F238E27FC236}">
              <a16:creationId xmlns:a16="http://schemas.microsoft.com/office/drawing/2014/main" id="{8DE0F47B-02D1-4C45-97E9-8F8DE869BDFA}"/>
            </a:ext>
          </a:extLst>
        </xdr:cNvPr>
        <xdr:cNvSpPr txBox="1"/>
      </xdr:nvSpPr>
      <xdr:spPr>
        <a:xfrm>
          <a:off x="18224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29" name="テキスト ボックス 828">
          <a:extLst>
            <a:ext uri="{FF2B5EF4-FFF2-40B4-BE49-F238E27FC236}">
              <a16:creationId xmlns:a16="http://schemas.microsoft.com/office/drawing/2014/main" id="{F276B387-878E-4473-99DD-ED0273D6B479}"/>
            </a:ext>
          </a:extLst>
        </xdr:cNvPr>
        <xdr:cNvSpPr txBox="1"/>
      </xdr:nvSpPr>
      <xdr:spPr>
        <a:xfrm>
          <a:off x="174307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30" name="テキスト ボックス 829">
          <a:extLst>
            <a:ext uri="{FF2B5EF4-FFF2-40B4-BE49-F238E27FC236}">
              <a16:creationId xmlns:a16="http://schemas.microsoft.com/office/drawing/2014/main" id="{34A8A68D-059C-442B-8C82-CC823A478178}"/>
            </a:ext>
          </a:extLst>
        </xdr:cNvPr>
        <xdr:cNvSpPr txBox="1"/>
      </xdr:nvSpPr>
      <xdr:spPr>
        <a:xfrm>
          <a:off x="166306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164846</xdr:rowOff>
    </xdr:from>
    <xdr:to>
      <xdr:col>116</xdr:col>
      <xdr:colOff>114300</xdr:colOff>
      <xdr:row>106</xdr:row>
      <xdr:rowOff>94996</xdr:rowOff>
    </xdr:to>
    <xdr:sp macro="" textlink="">
      <xdr:nvSpPr>
        <xdr:cNvPr id="831" name="楕円 830">
          <a:extLst>
            <a:ext uri="{FF2B5EF4-FFF2-40B4-BE49-F238E27FC236}">
              <a16:creationId xmlns:a16="http://schemas.microsoft.com/office/drawing/2014/main" id="{8D7FDFF7-1B19-4756-8E1C-970897A892F4}"/>
            </a:ext>
          </a:extLst>
        </xdr:cNvPr>
        <xdr:cNvSpPr/>
      </xdr:nvSpPr>
      <xdr:spPr>
        <a:xfrm>
          <a:off x="19900900" y="17595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105</xdr:row>
      <xdr:rowOff>16273</xdr:rowOff>
    </xdr:from>
    <xdr:ext cx="469744" cy="259045"/>
    <xdr:sp macro="" textlink="">
      <xdr:nvSpPr>
        <xdr:cNvPr id="832" name="【公民館】&#10;一人当たり面積該当値テキスト">
          <a:extLst>
            <a:ext uri="{FF2B5EF4-FFF2-40B4-BE49-F238E27FC236}">
              <a16:creationId xmlns:a16="http://schemas.microsoft.com/office/drawing/2014/main" id="{636BA0AA-3E6F-4E1D-B56B-198EBFEA4754}"/>
            </a:ext>
          </a:extLst>
        </xdr:cNvPr>
        <xdr:cNvSpPr txBox="1"/>
      </xdr:nvSpPr>
      <xdr:spPr>
        <a:xfrm>
          <a:off x="19989800" y="174470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23113</xdr:rowOff>
    </xdr:from>
    <xdr:to>
      <xdr:col>112</xdr:col>
      <xdr:colOff>38100</xdr:colOff>
      <xdr:row>106</xdr:row>
      <xdr:rowOff>124713</xdr:rowOff>
    </xdr:to>
    <xdr:sp macro="" textlink="">
      <xdr:nvSpPr>
        <xdr:cNvPr id="833" name="楕円 832">
          <a:extLst>
            <a:ext uri="{FF2B5EF4-FFF2-40B4-BE49-F238E27FC236}">
              <a16:creationId xmlns:a16="http://schemas.microsoft.com/office/drawing/2014/main" id="{E5B40C1A-FB23-42AC-89FD-E561C1A64CDE}"/>
            </a:ext>
          </a:extLst>
        </xdr:cNvPr>
        <xdr:cNvSpPr/>
      </xdr:nvSpPr>
      <xdr:spPr>
        <a:xfrm>
          <a:off x="19157950" y="17625313"/>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44196</xdr:rowOff>
    </xdr:from>
    <xdr:to>
      <xdr:col>116</xdr:col>
      <xdr:colOff>63500</xdr:colOff>
      <xdr:row>106</xdr:row>
      <xdr:rowOff>73913</xdr:rowOff>
    </xdr:to>
    <xdr:cxnSp macro="">
      <xdr:nvCxnSpPr>
        <xdr:cNvPr id="834" name="直線コネクタ 833">
          <a:extLst>
            <a:ext uri="{FF2B5EF4-FFF2-40B4-BE49-F238E27FC236}">
              <a16:creationId xmlns:a16="http://schemas.microsoft.com/office/drawing/2014/main" id="{BAFD25B7-7552-49AB-A3EA-9B3B05378103}"/>
            </a:ext>
          </a:extLst>
        </xdr:cNvPr>
        <xdr:cNvCxnSpPr/>
      </xdr:nvCxnSpPr>
      <xdr:spPr>
        <a:xfrm flipV="1">
          <a:off x="19202400" y="17646396"/>
          <a:ext cx="749300" cy="29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106</xdr:row>
      <xdr:rowOff>23113</xdr:rowOff>
    </xdr:from>
    <xdr:to>
      <xdr:col>107</xdr:col>
      <xdr:colOff>101600</xdr:colOff>
      <xdr:row>106</xdr:row>
      <xdr:rowOff>124713</xdr:rowOff>
    </xdr:to>
    <xdr:sp macro="" textlink="">
      <xdr:nvSpPr>
        <xdr:cNvPr id="835" name="楕円 834">
          <a:extLst>
            <a:ext uri="{FF2B5EF4-FFF2-40B4-BE49-F238E27FC236}">
              <a16:creationId xmlns:a16="http://schemas.microsoft.com/office/drawing/2014/main" id="{8FC9BA85-1520-48AB-80B1-12CF928B75E8}"/>
            </a:ext>
          </a:extLst>
        </xdr:cNvPr>
        <xdr:cNvSpPr/>
      </xdr:nvSpPr>
      <xdr:spPr>
        <a:xfrm>
          <a:off x="18345150" y="17625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73913</xdr:rowOff>
    </xdr:from>
    <xdr:to>
      <xdr:col>111</xdr:col>
      <xdr:colOff>177800</xdr:colOff>
      <xdr:row>106</xdr:row>
      <xdr:rowOff>73913</xdr:rowOff>
    </xdr:to>
    <xdr:cxnSp macro="">
      <xdr:nvCxnSpPr>
        <xdr:cNvPr id="836" name="直線コネクタ 835">
          <a:extLst>
            <a:ext uri="{FF2B5EF4-FFF2-40B4-BE49-F238E27FC236}">
              <a16:creationId xmlns:a16="http://schemas.microsoft.com/office/drawing/2014/main" id="{F5C281A0-5983-49EA-A6FC-8D843807144E}"/>
            </a:ext>
          </a:extLst>
        </xdr:cNvPr>
        <xdr:cNvCxnSpPr/>
      </xdr:nvCxnSpPr>
      <xdr:spPr>
        <a:xfrm>
          <a:off x="18395950" y="17676113"/>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106</xdr:row>
      <xdr:rowOff>20828</xdr:rowOff>
    </xdr:from>
    <xdr:to>
      <xdr:col>102</xdr:col>
      <xdr:colOff>165100</xdr:colOff>
      <xdr:row>106</xdr:row>
      <xdr:rowOff>122428</xdr:rowOff>
    </xdr:to>
    <xdr:sp macro="" textlink="">
      <xdr:nvSpPr>
        <xdr:cNvPr id="837" name="楕円 836">
          <a:extLst>
            <a:ext uri="{FF2B5EF4-FFF2-40B4-BE49-F238E27FC236}">
              <a16:creationId xmlns:a16="http://schemas.microsoft.com/office/drawing/2014/main" id="{09868258-2EA0-4E3C-B674-9D237B573D9D}"/>
            </a:ext>
          </a:extLst>
        </xdr:cNvPr>
        <xdr:cNvSpPr/>
      </xdr:nvSpPr>
      <xdr:spPr>
        <a:xfrm>
          <a:off x="17551400" y="17623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71628</xdr:rowOff>
    </xdr:from>
    <xdr:to>
      <xdr:col>107</xdr:col>
      <xdr:colOff>50800</xdr:colOff>
      <xdr:row>106</xdr:row>
      <xdr:rowOff>73913</xdr:rowOff>
    </xdr:to>
    <xdr:cxnSp macro="">
      <xdr:nvCxnSpPr>
        <xdr:cNvPr id="838" name="直線コネクタ 837">
          <a:extLst>
            <a:ext uri="{FF2B5EF4-FFF2-40B4-BE49-F238E27FC236}">
              <a16:creationId xmlns:a16="http://schemas.microsoft.com/office/drawing/2014/main" id="{8B718DF7-A12C-429B-A062-3775B9B40FF6}"/>
            </a:ext>
          </a:extLst>
        </xdr:cNvPr>
        <xdr:cNvCxnSpPr/>
      </xdr:nvCxnSpPr>
      <xdr:spPr>
        <a:xfrm>
          <a:off x="17602200" y="17673828"/>
          <a:ext cx="793750" cy="2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106</xdr:row>
      <xdr:rowOff>20828</xdr:rowOff>
    </xdr:from>
    <xdr:to>
      <xdr:col>98</xdr:col>
      <xdr:colOff>38100</xdr:colOff>
      <xdr:row>106</xdr:row>
      <xdr:rowOff>122428</xdr:rowOff>
    </xdr:to>
    <xdr:sp macro="" textlink="">
      <xdr:nvSpPr>
        <xdr:cNvPr id="839" name="楕円 838">
          <a:extLst>
            <a:ext uri="{FF2B5EF4-FFF2-40B4-BE49-F238E27FC236}">
              <a16:creationId xmlns:a16="http://schemas.microsoft.com/office/drawing/2014/main" id="{28E85D5F-D14F-427D-85AC-F75FB91C8C82}"/>
            </a:ext>
          </a:extLst>
        </xdr:cNvPr>
        <xdr:cNvSpPr/>
      </xdr:nvSpPr>
      <xdr:spPr>
        <a:xfrm>
          <a:off x="16757650" y="1762302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106</xdr:row>
      <xdr:rowOff>71628</xdr:rowOff>
    </xdr:from>
    <xdr:to>
      <xdr:col>102</xdr:col>
      <xdr:colOff>114300</xdr:colOff>
      <xdr:row>106</xdr:row>
      <xdr:rowOff>71628</xdr:rowOff>
    </xdr:to>
    <xdr:cxnSp macro="">
      <xdr:nvCxnSpPr>
        <xdr:cNvPr id="840" name="直線コネクタ 839">
          <a:extLst>
            <a:ext uri="{FF2B5EF4-FFF2-40B4-BE49-F238E27FC236}">
              <a16:creationId xmlns:a16="http://schemas.microsoft.com/office/drawing/2014/main" id="{3F9123F5-E611-4448-8D04-D45A3C893F41}"/>
            </a:ext>
          </a:extLst>
        </xdr:cNvPr>
        <xdr:cNvCxnSpPr/>
      </xdr:nvCxnSpPr>
      <xdr:spPr>
        <a:xfrm>
          <a:off x="16802100" y="17673828"/>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106</xdr:row>
      <xdr:rowOff>145559</xdr:rowOff>
    </xdr:from>
    <xdr:ext cx="469744" cy="259045"/>
    <xdr:sp macro="" textlink="">
      <xdr:nvSpPr>
        <xdr:cNvPr id="841" name="n_1aveValue【公民館】&#10;一人当たり面積">
          <a:extLst>
            <a:ext uri="{FF2B5EF4-FFF2-40B4-BE49-F238E27FC236}">
              <a16:creationId xmlns:a16="http://schemas.microsoft.com/office/drawing/2014/main" id="{53D869CC-E0ED-436A-9424-01BADC53B8D7}"/>
            </a:ext>
          </a:extLst>
        </xdr:cNvPr>
        <xdr:cNvSpPr txBox="1"/>
      </xdr:nvSpPr>
      <xdr:spPr>
        <a:xfrm>
          <a:off x="18980227" y="177477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147845</xdr:rowOff>
    </xdr:from>
    <xdr:ext cx="469744" cy="259045"/>
    <xdr:sp macro="" textlink="">
      <xdr:nvSpPr>
        <xdr:cNvPr id="842" name="n_2aveValue【公民館】&#10;一人当たり面積">
          <a:extLst>
            <a:ext uri="{FF2B5EF4-FFF2-40B4-BE49-F238E27FC236}">
              <a16:creationId xmlns:a16="http://schemas.microsoft.com/office/drawing/2014/main" id="{A0477813-362E-46D4-8091-828A02C9C4E6}"/>
            </a:ext>
          </a:extLst>
        </xdr:cNvPr>
        <xdr:cNvSpPr txBox="1"/>
      </xdr:nvSpPr>
      <xdr:spPr>
        <a:xfrm>
          <a:off x="18180127" y="177500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1540</xdr:rowOff>
    </xdr:from>
    <xdr:ext cx="469744" cy="259045"/>
    <xdr:sp macro="" textlink="">
      <xdr:nvSpPr>
        <xdr:cNvPr id="843" name="n_3aveValue【公民館】&#10;一人当たり面積">
          <a:extLst>
            <a:ext uri="{FF2B5EF4-FFF2-40B4-BE49-F238E27FC236}">
              <a16:creationId xmlns:a16="http://schemas.microsoft.com/office/drawing/2014/main" id="{E6668FC6-E7BD-41BC-B231-1AFEF5E61B48}"/>
            </a:ext>
          </a:extLst>
        </xdr:cNvPr>
        <xdr:cNvSpPr txBox="1"/>
      </xdr:nvSpPr>
      <xdr:spPr>
        <a:xfrm>
          <a:off x="17386377" y="177751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161562</xdr:rowOff>
    </xdr:from>
    <xdr:ext cx="469744" cy="259045"/>
    <xdr:sp macro="" textlink="">
      <xdr:nvSpPr>
        <xdr:cNvPr id="844" name="n_4aveValue【公民館】&#10;一人当たり面積">
          <a:extLst>
            <a:ext uri="{FF2B5EF4-FFF2-40B4-BE49-F238E27FC236}">
              <a16:creationId xmlns:a16="http://schemas.microsoft.com/office/drawing/2014/main" id="{67B0AC2D-49CA-4BAD-9460-083D8F93ED90}"/>
            </a:ext>
          </a:extLst>
        </xdr:cNvPr>
        <xdr:cNvSpPr txBox="1"/>
      </xdr:nvSpPr>
      <xdr:spPr>
        <a:xfrm>
          <a:off x="16592627" y="17763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104</xdr:row>
      <xdr:rowOff>141240</xdr:rowOff>
    </xdr:from>
    <xdr:ext cx="469744" cy="259045"/>
    <xdr:sp macro="" textlink="">
      <xdr:nvSpPr>
        <xdr:cNvPr id="845" name="n_1mainValue【公民館】&#10;一人当たり面積">
          <a:extLst>
            <a:ext uri="{FF2B5EF4-FFF2-40B4-BE49-F238E27FC236}">
              <a16:creationId xmlns:a16="http://schemas.microsoft.com/office/drawing/2014/main" id="{C040BDF5-7C19-4F06-8674-E6794B706A06}"/>
            </a:ext>
          </a:extLst>
        </xdr:cNvPr>
        <xdr:cNvSpPr txBox="1"/>
      </xdr:nvSpPr>
      <xdr:spPr>
        <a:xfrm>
          <a:off x="18980227" y="17400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141240</xdr:rowOff>
    </xdr:from>
    <xdr:ext cx="469744" cy="259045"/>
    <xdr:sp macro="" textlink="">
      <xdr:nvSpPr>
        <xdr:cNvPr id="846" name="n_2mainValue【公民館】&#10;一人当たり面積">
          <a:extLst>
            <a:ext uri="{FF2B5EF4-FFF2-40B4-BE49-F238E27FC236}">
              <a16:creationId xmlns:a16="http://schemas.microsoft.com/office/drawing/2014/main" id="{4865944C-5B7E-4632-92AF-2E56263B5154}"/>
            </a:ext>
          </a:extLst>
        </xdr:cNvPr>
        <xdr:cNvSpPr txBox="1"/>
      </xdr:nvSpPr>
      <xdr:spPr>
        <a:xfrm>
          <a:off x="18180127" y="17400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138955</xdr:rowOff>
    </xdr:from>
    <xdr:ext cx="469744" cy="259045"/>
    <xdr:sp macro="" textlink="">
      <xdr:nvSpPr>
        <xdr:cNvPr id="847" name="n_3mainValue【公民館】&#10;一人当たり面積">
          <a:extLst>
            <a:ext uri="{FF2B5EF4-FFF2-40B4-BE49-F238E27FC236}">
              <a16:creationId xmlns:a16="http://schemas.microsoft.com/office/drawing/2014/main" id="{9F9FDDCD-5535-44DA-8BBB-FF922D7BB070}"/>
            </a:ext>
          </a:extLst>
        </xdr:cNvPr>
        <xdr:cNvSpPr txBox="1"/>
      </xdr:nvSpPr>
      <xdr:spPr>
        <a:xfrm>
          <a:off x="17386377" y="17398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138955</xdr:rowOff>
    </xdr:from>
    <xdr:ext cx="469744" cy="259045"/>
    <xdr:sp macro="" textlink="">
      <xdr:nvSpPr>
        <xdr:cNvPr id="848" name="n_4mainValue【公民館】&#10;一人当たり面積">
          <a:extLst>
            <a:ext uri="{FF2B5EF4-FFF2-40B4-BE49-F238E27FC236}">
              <a16:creationId xmlns:a16="http://schemas.microsoft.com/office/drawing/2014/main" id="{8EE4BBD7-BD1C-427E-BEA8-AE120BB8FD72}"/>
            </a:ext>
          </a:extLst>
        </xdr:cNvPr>
        <xdr:cNvSpPr txBox="1"/>
      </xdr:nvSpPr>
      <xdr:spPr>
        <a:xfrm>
          <a:off x="16592627" y="17398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49" name="正方形/長方形 848">
          <a:extLst>
            <a:ext uri="{FF2B5EF4-FFF2-40B4-BE49-F238E27FC236}">
              <a16:creationId xmlns:a16="http://schemas.microsoft.com/office/drawing/2014/main" id="{27E2F956-B8B0-443D-BA75-8F3E9F608EC8}"/>
            </a:ext>
          </a:extLst>
        </xdr:cNvPr>
        <xdr:cNvSpPr/>
      </xdr:nvSpPr>
      <xdr:spPr>
        <a:xfrm>
          <a:off x="685800" y="18859500"/>
          <a:ext cx="200406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50" name="正方形/長方形 849">
          <a:extLst>
            <a:ext uri="{FF2B5EF4-FFF2-40B4-BE49-F238E27FC236}">
              <a16:creationId xmlns:a16="http://schemas.microsoft.com/office/drawing/2014/main" id="{C4079321-1879-4D40-A225-92DA8443F594}"/>
            </a:ext>
          </a:extLst>
        </xdr:cNvPr>
        <xdr:cNvSpPr/>
      </xdr:nvSpPr>
      <xdr:spPr>
        <a:xfrm>
          <a:off x="685800" y="18923000"/>
          <a:ext cx="3467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51" name="テキスト ボックス 850">
          <a:extLst>
            <a:ext uri="{FF2B5EF4-FFF2-40B4-BE49-F238E27FC236}">
              <a16:creationId xmlns:a16="http://schemas.microsoft.com/office/drawing/2014/main" id="{6AB8FD2A-008B-4F17-833A-791374A5B3F3}"/>
            </a:ext>
          </a:extLst>
        </xdr:cNvPr>
        <xdr:cNvSpPr txBox="1"/>
      </xdr:nvSpPr>
      <xdr:spPr>
        <a:xfrm>
          <a:off x="762000" y="19177000"/>
          <a:ext cx="198755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認定こども園・幼稚園・保育所及び公民館の一人当たりの面積</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類似団体に比べ高い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ことから</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、施設更新</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の際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は、保有量の適正化</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検証</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や可能なものについては民営化を検討する必要がある。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道路は、一人当たりの延長や有形固定資産減価償却率は類似団体に比べ低い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、長期的に効果的な維持管理をすべく、「袋井市みちプログラム」を策定し、客観的評価を取り入れた整備を実施していること要因である。今後も適正な維持管理に</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努めていく。</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・橋りょう・トンネルは、類似団体と比べ有形固定資産減価償却率は低く、有形固定資産（償却資産）学は高くなっている。長期的に効果的な維持管理ができるよう努めていく。</a:t>
          </a:r>
          <a:endParaRPr lang="ja-JP" altLang="ja-JP" sz="1300">
            <a:solidFill>
              <a:sysClr val="windowText" lastClr="000000"/>
            </a:solidFill>
            <a:effectLst/>
            <a:latin typeface="ＭＳ Ｐゴシック" panose="020B0600070205080204" pitchFamily="50" charset="-128"/>
            <a:ea typeface="ＭＳ Ｐゴシック" panose="020B0600070205080204" pitchFamily="50" charset="-128"/>
          </a:endParaRPr>
        </a:p>
        <a:p>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公営住宅、学校施設、児童館は、一人当たり</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の</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面積は類似団体に比べ低</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く</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、有形固定資産減価償却率</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は高い。各施設が昭和</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50</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年代に整備され建築後</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40</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年を経過していることが要因であり</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長寿命化等施設の更新時には現在の</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規模</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や数が適正であるか</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どうか検討</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する</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必要がある。</a:t>
          </a:r>
          <a:endParaRPr lang="ja-JP" altLang="ja-JP" sz="1300">
            <a:solidFill>
              <a:sysClr val="windowText" lastClr="000000"/>
            </a:solidFill>
            <a:effectLst/>
            <a:latin typeface="ＭＳ Ｐゴシック" panose="020B0600070205080204" pitchFamily="50" charset="-128"/>
            <a:ea typeface="ＭＳ Ｐゴシック" panose="020B0600070205080204" pitchFamily="50" charset="-128"/>
          </a:endParaRPr>
        </a:p>
        <a:p>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公民館は、一人当たり面積は類似団体と同程度であるが、今後の人口増減も踏まえたうえで、施設更新を検討する際には、現在の規模で需要を満たしているかどうか検討する必要がある。</a:t>
          </a:r>
          <a:endParaRPr lang="ja-JP" altLang="ja-JP" sz="1300">
            <a:solidFill>
              <a:sysClr val="windowText" lastClr="000000"/>
            </a:solidFill>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91E10CFE-9A18-480F-BF5B-2255CFFE1C25}"/>
            </a:ext>
          </a:extLst>
        </xdr:cNvPr>
        <xdr:cNvSpPr/>
      </xdr:nvSpPr>
      <xdr:spPr>
        <a:xfrm>
          <a:off x="577850" y="127000"/>
          <a:ext cx="114236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E876D0F2-5AC6-442E-B274-46AB6D461CCB}"/>
            </a:ext>
          </a:extLst>
        </xdr:cNvPr>
        <xdr:cNvSpPr/>
      </xdr:nvSpPr>
      <xdr:spPr>
        <a:xfrm>
          <a:off x="17145000" y="19050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6DAA3C62-F921-4394-8BD9-6B85AEA462A3}"/>
            </a:ext>
          </a:extLst>
        </xdr:cNvPr>
        <xdr:cNvSpPr/>
      </xdr:nvSpPr>
      <xdr:spPr>
        <a:xfrm>
          <a:off x="17164050" y="21590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28AF6BBA-6B28-4E1B-A3A0-2FA269F712B8}"/>
            </a:ext>
          </a:extLst>
        </xdr:cNvPr>
        <xdr:cNvSpPr/>
      </xdr:nvSpPr>
      <xdr:spPr>
        <a:xfrm>
          <a:off x="17189450" y="24130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静岡県袋井市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ECE6E96F-BC81-4DAA-B6EC-08E03A49408D}"/>
            </a:ext>
          </a:extLst>
        </xdr:cNvPr>
        <xdr:cNvSpPr/>
      </xdr:nvSpPr>
      <xdr:spPr>
        <a:xfrm>
          <a:off x="14636750" y="19050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A9EE3DEE-13B0-441E-BCBB-621E253A8F9B}"/>
            </a:ext>
          </a:extLst>
        </xdr:cNvPr>
        <xdr:cNvSpPr/>
      </xdr:nvSpPr>
      <xdr:spPr>
        <a:xfrm>
          <a:off x="14662150" y="21590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18FC0FD3-2027-49FF-9DCF-D0FC344D4C97}"/>
            </a:ext>
          </a:extLst>
        </xdr:cNvPr>
        <xdr:cNvSpPr/>
      </xdr:nvSpPr>
      <xdr:spPr>
        <a:xfrm>
          <a:off x="14687550" y="24130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6F848EE7-AE7C-4CA9-9CB7-16AEE1EB8974}"/>
            </a:ext>
          </a:extLst>
        </xdr:cNvPr>
        <xdr:cNvSpPr/>
      </xdr:nvSpPr>
      <xdr:spPr>
        <a:xfrm>
          <a:off x="685800" y="86360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96BBB8C1-A14E-4D00-99EC-B3AEF121BFAA}"/>
            </a:ext>
          </a:extLst>
        </xdr:cNvPr>
        <xdr:cNvSpPr/>
      </xdr:nvSpPr>
      <xdr:spPr>
        <a:xfrm>
          <a:off x="812800" y="89535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6983659C-37EB-4419-9EF5-82038E610A12}"/>
            </a:ext>
          </a:extLst>
        </xdr:cNvPr>
        <xdr:cNvSpPr/>
      </xdr:nvSpPr>
      <xdr:spPr>
        <a:xfrm>
          <a:off x="2012950" y="89535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88,286
83,592
108.33
47,051,114
45,565,867
1,076,053
20,269,913
30,567,375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E4CB89EC-B16C-4358-A0B0-19DCF0BE3947}"/>
            </a:ext>
          </a:extLst>
        </xdr:cNvPr>
        <xdr:cNvSpPr/>
      </xdr:nvSpPr>
      <xdr:spPr>
        <a:xfrm>
          <a:off x="3213100" y="89535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321CC130-952C-4BE1-B736-DE7F3EDC0DE1}"/>
            </a:ext>
          </a:extLst>
        </xdr:cNvPr>
        <xdr:cNvSpPr/>
      </xdr:nvSpPr>
      <xdr:spPr>
        <a:xfrm>
          <a:off x="4584700" y="91440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E70B2871-FDA8-4BE1-94BC-C9C4B9BC19D2}"/>
            </a:ext>
          </a:extLst>
        </xdr:cNvPr>
        <xdr:cNvSpPr/>
      </xdr:nvSpPr>
      <xdr:spPr>
        <a:xfrm>
          <a:off x="6407150" y="91440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6.7
49.8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2A46C177-F3AC-401C-9AAA-E8BBC020AF35}"/>
            </a:ext>
          </a:extLst>
        </xdr:cNvPr>
        <xdr:cNvSpPr/>
      </xdr:nvSpPr>
      <xdr:spPr>
        <a:xfrm>
          <a:off x="7607300" y="92710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A37535BD-24AA-4F3E-8ACD-8BF0AF5E5B93}"/>
            </a:ext>
          </a:extLst>
        </xdr:cNvPr>
        <xdr:cNvSpPr/>
      </xdr:nvSpPr>
      <xdr:spPr>
        <a:xfrm>
          <a:off x="4584700" y="165735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A4D9CF42-EA26-44F1-9086-3A823F75EBA7}"/>
            </a:ext>
          </a:extLst>
        </xdr:cNvPr>
        <xdr:cNvSpPr/>
      </xdr:nvSpPr>
      <xdr:spPr>
        <a:xfrm>
          <a:off x="6470650" y="1657350"/>
          <a:ext cx="3086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903E24FF-8318-4B15-AAF5-2E445C1860ED}"/>
            </a:ext>
          </a:extLst>
        </xdr:cNvPr>
        <xdr:cNvSpPr/>
      </xdr:nvSpPr>
      <xdr:spPr>
        <a:xfrm>
          <a:off x="9969500" y="86360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95559B1B-08D4-4BCD-A123-1F4C90CAF216}"/>
            </a:ext>
          </a:extLst>
        </xdr:cNvPr>
        <xdr:cNvSpPr/>
      </xdr:nvSpPr>
      <xdr:spPr>
        <a:xfrm>
          <a:off x="10210800" y="92710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A37B1324-AE3C-4680-9977-C5A02F1726CD}"/>
            </a:ext>
          </a:extLst>
        </xdr:cNvPr>
        <xdr:cNvSpPr/>
      </xdr:nvSpPr>
      <xdr:spPr>
        <a:xfrm>
          <a:off x="10210800" y="118110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209E9E1A-F8C3-4700-B9A8-96BAEDDBE28E}"/>
            </a:ext>
          </a:extLst>
        </xdr:cNvPr>
        <xdr:cNvSpPr/>
      </xdr:nvSpPr>
      <xdr:spPr>
        <a:xfrm>
          <a:off x="10210800" y="149860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5B07F9FA-0769-4971-A8CC-7338B77C4538}"/>
            </a:ext>
          </a:extLst>
        </xdr:cNvPr>
        <xdr:cNvCxnSpPr/>
      </xdr:nvCxnSpPr>
      <xdr:spPr>
        <a:xfrm flipH="1">
          <a:off x="10052050" y="100965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BAC1E99-72C9-4C1A-B88A-EF52882EA38F}"/>
            </a:ext>
          </a:extLst>
        </xdr:cNvPr>
        <xdr:cNvSpPr/>
      </xdr:nvSpPr>
      <xdr:spPr>
        <a:xfrm>
          <a:off x="10106025" y="965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4B804C74-70A1-41B1-93ED-8ECE01142AB8}"/>
            </a:ext>
          </a:extLst>
        </xdr:cNvPr>
        <xdr:cNvSpPr/>
      </xdr:nvSpPr>
      <xdr:spPr>
        <a:xfrm>
          <a:off x="10106025" y="121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87D610DE-1F0D-4200-9495-87312A7B2361}"/>
            </a:ext>
          </a:extLst>
        </xdr:cNvPr>
        <xdr:cNvCxnSpPr/>
      </xdr:nvCxnSpPr>
      <xdr:spPr>
        <a:xfrm>
          <a:off x="10131425" y="14795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E0CB2E9E-A5D0-4CF4-B0AF-8CBECE989774}"/>
            </a:ext>
          </a:extLst>
        </xdr:cNvPr>
        <xdr:cNvCxnSpPr/>
      </xdr:nvCxnSpPr>
      <xdr:spPr>
        <a:xfrm>
          <a:off x="10071100" y="14795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9FFE33C9-65D0-417C-8002-25AF5773578A}"/>
            </a:ext>
          </a:extLst>
        </xdr:cNvPr>
        <xdr:cNvCxnSpPr/>
      </xdr:nvCxnSpPr>
      <xdr:spPr>
        <a:xfrm flipV="1">
          <a:off x="10131425" y="17049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10DD36E0-C280-4838-91EE-0AFA06758299}"/>
            </a:ext>
          </a:extLst>
        </xdr:cNvPr>
        <xdr:cNvCxnSpPr/>
      </xdr:nvCxnSpPr>
      <xdr:spPr>
        <a:xfrm>
          <a:off x="10071100" y="18415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D42FE33C-2900-4552-8A7D-D17053CACB43}"/>
            </a:ext>
          </a:extLst>
        </xdr:cNvPr>
        <xdr:cNvSpPr txBox="1"/>
      </xdr:nvSpPr>
      <xdr:spPr>
        <a:xfrm>
          <a:off x="641350" y="269875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E7AAB2BB-4878-4133-BD28-440A2AB97088}"/>
            </a:ext>
          </a:extLst>
        </xdr:cNvPr>
        <xdr:cNvSpPr txBox="1"/>
      </xdr:nvSpPr>
      <xdr:spPr>
        <a:xfrm>
          <a:off x="641350" y="300355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A2F3595C-7E73-4205-A68F-A872D823B816}"/>
            </a:ext>
          </a:extLst>
        </xdr:cNvPr>
        <xdr:cNvSpPr txBox="1"/>
      </xdr:nvSpPr>
      <xdr:spPr>
        <a:xfrm>
          <a:off x="641350" y="330835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4570A0AC-8BCD-48F5-8D8F-BD1EF9638909}"/>
            </a:ext>
          </a:extLst>
        </xdr:cNvPr>
        <xdr:cNvSpPr txBox="1"/>
      </xdr:nvSpPr>
      <xdr:spPr>
        <a:xfrm>
          <a:off x="641350" y="3619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E93A6EDF-EF38-428F-9499-53DA873CF735}"/>
            </a:ext>
          </a:extLst>
        </xdr:cNvPr>
        <xdr:cNvSpPr/>
      </xdr:nvSpPr>
      <xdr:spPr>
        <a:xfrm>
          <a:off x="6858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81DAAF5D-4550-444C-9E27-FEDE8DC9F0C0}"/>
            </a:ext>
          </a:extLst>
        </xdr:cNvPr>
        <xdr:cNvSpPr/>
      </xdr:nvSpPr>
      <xdr:spPr>
        <a:xfrm>
          <a:off x="8128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6DA072E1-5DF0-423B-B412-8C82F512470E}"/>
            </a:ext>
          </a:extLst>
        </xdr:cNvPr>
        <xdr:cNvSpPr/>
      </xdr:nvSpPr>
      <xdr:spPr>
        <a:xfrm>
          <a:off x="8128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102C8737-0D1F-4175-9FDB-D32F6C52148B}"/>
            </a:ext>
          </a:extLst>
        </xdr:cNvPr>
        <xdr:cNvSpPr/>
      </xdr:nvSpPr>
      <xdr:spPr>
        <a:xfrm>
          <a:off x="17145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22C34E93-5E80-4E9C-A641-D6D53D77E395}"/>
            </a:ext>
          </a:extLst>
        </xdr:cNvPr>
        <xdr:cNvSpPr/>
      </xdr:nvSpPr>
      <xdr:spPr>
        <a:xfrm>
          <a:off x="17145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2883DA75-050A-461B-9B72-0B86F7DFC662}"/>
            </a:ext>
          </a:extLst>
        </xdr:cNvPr>
        <xdr:cNvSpPr/>
      </xdr:nvSpPr>
      <xdr:spPr>
        <a:xfrm>
          <a:off x="2743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6E3B6138-2343-4F63-B959-C0A022425EF0}"/>
            </a:ext>
          </a:extLst>
        </xdr:cNvPr>
        <xdr:cNvSpPr/>
      </xdr:nvSpPr>
      <xdr:spPr>
        <a:xfrm>
          <a:off x="2743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B6CB4ED6-221B-4F13-A905-86F12C124636}"/>
            </a:ext>
          </a:extLst>
        </xdr:cNvPr>
        <xdr:cNvSpPr/>
      </xdr:nvSpPr>
      <xdr:spPr>
        <a:xfrm>
          <a:off x="6858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20671F6B-8A2A-4FBC-8E29-046B0730C175}"/>
            </a:ext>
          </a:extLst>
        </xdr:cNvPr>
        <xdr:cNvSpPr txBox="1"/>
      </xdr:nvSpPr>
      <xdr:spPr>
        <a:xfrm>
          <a:off x="6667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73AE9047-2FDC-4ACD-BC46-5218675DF58F}"/>
            </a:ext>
          </a:extLst>
        </xdr:cNvPr>
        <xdr:cNvCxnSpPr/>
      </xdr:nvCxnSpPr>
      <xdr:spPr>
        <a:xfrm>
          <a:off x="6858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C9B41ABA-F6F8-4EA5-9E73-07517020BE13}"/>
            </a:ext>
          </a:extLst>
        </xdr:cNvPr>
        <xdr:cNvSpPr txBox="1"/>
      </xdr:nvSpPr>
      <xdr:spPr>
        <a:xfrm>
          <a:off x="27577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a:extLst>
            <a:ext uri="{FF2B5EF4-FFF2-40B4-BE49-F238E27FC236}">
              <a16:creationId xmlns:a16="http://schemas.microsoft.com/office/drawing/2014/main" id="{B95998B3-B6CC-4DDD-B833-54F9D8A0FDB5}"/>
            </a:ext>
          </a:extLst>
        </xdr:cNvPr>
        <xdr:cNvCxnSpPr/>
      </xdr:nvCxnSpPr>
      <xdr:spPr>
        <a:xfrm>
          <a:off x="685800" y="70330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a:extLst>
            <a:ext uri="{FF2B5EF4-FFF2-40B4-BE49-F238E27FC236}">
              <a16:creationId xmlns:a16="http://schemas.microsoft.com/office/drawing/2014/main" id="{E471FAE0-34C3-4800-840E-A9C8544129BD}"/>
            </a:ext>
          </a:extLst>
        </xdr:cNvPr>
        <xdr:cNvSpPr txBox="1"/>
      </xdr:nvSpPr>
      <xdr:spPr>
        <a:xfrm>
          <a:off x="275771" y="6897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a:extLst>
            <a:ext uri="{FF2B5EF4-FFF2-40B4-BE49-F238E27FC236}">
              <a16:creationId xmlns:a16="http://schemas.microsoft.com/office/drawing/2014/main" id="{BC741824-7B71-41E7-922B-BAEB15396107}"/>
            </a:ext>
          </a:extLst>
        </xdr:cNvPr>
        <xdr:cNvCxnSpPr/>
      </xdr:nvCxnSpPr>
      <xdr:spPr>
        <a:xfrm>
          <a:off x="685800" y="67192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a:extLst>
            <a:ext uri="{FF2B5EF4-FFF2-40B4-BE49-F238E27FC236}">
              <a16:creationId xmlns:a16="http://schemas.microsoft.com/office/drawing/2014/main" id="{F1632F03-E982-41A8-AE75-BD31CF8E198D}"/>
            </a:ext>
          </a:extLst>
        </xdr:cNvPr>
        <xdr:cNvSpPr txBox="1"/>
      </xdr:nvSpPr>
      <xdr:spPr>
        <a:xfrm>
          <a:off x="339891" y="65833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a:extLst>
            <a:ext uri="{FF2B5EF4-FFF2-40B4-BE49-F238E27FC236}">
              <a16:creationId xmlns:a16="http://schemas.microsoft.com/office/drawing/2014/main" id="{3B8CB7E9-F856-4859-90A9-11C68209AB1A}"/>
            </a:ext>
          </a:extLst>
        </xdr:cNvPr>
        <xdr:cNvCxnSpPr/>
      </xdr:nvCxnSpPr>
      <xdr:spPr>
        <a:xfrm>
          <a:off x="685800" y="64053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a:extLst>
            <a:ext uri="{FF2B5EF4-FFF2-40B4-BE49-F238E27FC236}">
              <a16:creationId xmlns:a16="http://schemas.microsoft.com/office/drawing/2014/main" id="{0963D291-48ED-483E-896E-87B5D72A592A}"/>
            </a:ext>
          </a:extLst>
        </xdr:cNvPr>
        <xdr:cNvSpPr txBox="1"/>
      </xdr:nvSpPr>
      <xdr:spPr>
        <a:xfrm>
          <a:off x="339891" y="62694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a:extLst>
            <a:ext uri="{FF2B5EF4-FFF2-40B4-BE49-F238E27FC236}">
              <a16:creationId xmlns:a16="http://schemas.microsoft.com/office/drawing/2014/main" id="{0671A84A-02C0-48C1-8D78-B1626A08ADC5}"/>
            </a:ext>
          </a:extLst>
        </xdr:cNvPr>
        <xdr:cNvCxnSpPr/>
      </xdr:nvCxnSpPr>
      <xdr:spPr>
        <a:xfrm>
          <a:off x="685800" y="609146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a:extLst>
            <a:ext uri="{FF2B5EF4-FFF2-40B4-BE49-F238E27FC236}">
              <a16:creationId xmlns:a16="http://schemas.microsoft.com/office/drawing/2014/main" id="{691810FB-85BD-4840-B5DF-2A5C6AC8BEB7}"/>
            </a:ext>
          </a:extLst>
        </xdr:cNvPr>
        <xdr:cNvSpPr txBox="1"/>
      </xdr:nvSpPr>
      <xdr:spPr>
        <a:xfrm>
          <a:off x="339891" y="59492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a:extLst>
            <a:ext uri="{FF2B5EF4-FFF2-40B4-BE49-F238E27FC236}">
              <a16:creationId xmlns:a16="http://schemas.microsoft.com/office/drawing/2014/main" id="{FBE7073E-252F-4C6D-868B-BFEF2F4CFD8D}"/>
            </a:ext>
          </a:extLst>
        </xdr:cNvPr>
        <xdr:cNvCxnSpPr/>
      </xdr:nvCxnSpPr>
      <xdr:spPr>
        <a:xfrm>
          <a:off x="685800" y="57775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a:extLst>
            <a:ext uri="{FF2B5EF4-FFF2-40B4-BE49-F238E27FC236}">
              <a16:creationId xmlns:a16="http://schemas.microsoft.com/office/drawing/2014/main" id="{61DC5B05-C315-4E70-8889-6AD3377C1422}"/>
            </a:ext>
          </a:extLst>
        </xdr:cNvPr>
        <xdr:cNvSpPr txBox="1"/>
      </xdr:nvSpPr>
      <xdr:spPr>
        <a:xfrm>
          <a:off x="339891" y="56353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a:extLst>
            <a:ext uri="{FF2B5EF4-FFF2-40B4-BE49-F238E27FC236}">
              <a16:creationId xmlns:a16="http://schemas.microsoft.com/office/drawing/2014/main" id="{B317B68D-3964-4431-BA5A-66771D508CF3}"/>
            </a:ext>
          </a:extLst>
        </xdr:cNvPr>
        <xdr:cNvCxnSpPr/>
      </xdr:nvCxnSpPr>
      <xdr:spPr>
        <a:xfrm>
          <a:off x="685800" y="54573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a:extLst>
            <a:ext uri="{FF2B5EF4-FFF2-40B4-BE49-F238E27FC236}">
              <a16:creationId xmlns:a16="http://schemas.microsoft.com/office/drawing/2014/main" id="{369B2EBF-D737-4E26-9ED8-1DF5273B1511}"/>
            </a:ext>
          </a:extLst>
        </xdr:cNvPr>
        <xdr:cNvSpPr txBox="1"/>
      </xdr:nvSpPr>
      <xdr:spPr>
        <a:xfrm>
          <a:off x="384961" y="532149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a:extLst>
            <a:ext uri="{FF2B5EF4-FFF2-40B4-BE49-F238E27FC236}">
              <a16:creationId xmlns:a16="http://schemas.microsoft.com/office/drawing/2014/main" id="{59E260C5-0507-484B-AC95-0AA4322B66A5}"/>
            </a:ext>
          </a:extLst>
        </xdr:cNvPr>
        <xdr:cNvCxnSpPr/>
      </xdr:nvCxnSpPr>
      <xdr:spPr>
        <a:xfrm>
          <a:off x="6858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a:extLst>
            <a:ext uri="{FF2B5EF4-FFF2-40B4-BE49-F238E27FC236}">
              <a16:creationId xmlns:a16="http://schemas.microsoft.com/office/drawing/2014/main" id="{2C6BB62E-4B85-4A95-9FE0-9AF3FC6E1DF2}"/>
            </a:ext>
          </a:extLst>
        </xdr:cNvPr>
        <xdr:cNvSpPr/>
      </xdr:nvSpPr>
      <xdr:spPr>
        <a:xfrm>
          <a:off x="6858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77833</xdr:rowOff>
    </xdr:from>
    <xdr:to>
      <xdr:col>24</xdr:col>
      <xdr:colOff>62865</xdr:colOff>
      <xdr:row>42</xdr:row>
      <xdr:rowOff>92528</xdr:rowOff>
    </xdr:to>
    <xdr:cxnSp macro="">
      <xdr:nvCxnSpPr>
        <xdr:cNvPr id="58" name="直線コネクタ 57">
          <a:extLst>
            <a:ext uri="{FF2B5EF4-FFF2-40B4-BE49-F238E27FC236}">
              <a16:creationId xmlns:a16="http://schemas.microsoft.com/office/drawing/2014/main" id="{FF3B2D7D-26E1-43FC-8701-D9D96F9C60D9}"/>
            </a:ext>
          </a:extLst>
        </xdr:cNvPr>
        <xdr:cNvCxnSpPr/>
      </xdr:nvCxnSpPr>
      <xdr:spPr>
        <a:xfrm flipV="1">
          <a:off x="4177665" y="5532483"/>
          <a:ext cx="0" cy="15005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96355</xdr:rowOff>
    </xdr:from>
    <xdr:ext cx="469744" cy="259045"/>
    <xdr:sp macro="" textlink="">
      <xdr:nvSpPr>
        <xdr:cNvPr id="59" name="【図書館】&#10;有形固定資産減価償却率最小値テキスト">
          <a:extLst>
            <a:ext uri="{FF2B5EF4-FFF2-40B4-BE49-F238E27FC236}">
              <a16:creationId xmlns:a16="http://schemas.microsoft.com/office/drawing/2014/main" id="{53A8D9D2-2587-4856-B570-DE9B3E4C6C26}"/>
            </a:ext>
          </a:extLst>
        </xdr:cNvPr>
        <xdr:cNvSpPr txBox="1"/>
      </xdr:nvSpPr>
      <xdr:spPr>
        <a:xfrm>
          <a:off x="4216400" y="70369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92528</xdr:rowOff>
    </xdr:from>
    <xdr:to>
      <xdr:col>24</xdr:col>
      <xdr:colOff>152400</xdr:colOff>
      <xdr:row>42</xdr:row>
      <xdr:rowOff>92528</xdr:rowOff>
    </xdr:to>
    <xdr:cxnSp macro="">
      <xdr:nvCxnSpPr>
        <xdr:cNvPr id="60" name="直線コネクタ 59">
          <a:extLst>
            <a:ext uri="{FF2B5EF4-FFF2-40B4-BE49-F238E27FC236}">
              <a16:creationId xmlns:a16="http://schemas.microsoft.com/office/drawing/2014/main" id="{59E32324-2083-4379-85C7-5922E43FF77E}"/>
            </a:ext>
          </a:extLst>
        </xdr:cNvPr>
        <xdr:cNvCxnSpPr/>
      </xdr:nvCxnSpPr>
      <xdr:spPr>
        <a:xfrm>
          <a:off x="4108450" y="70330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24510</xdr:rowOff>
    </xdr:from>
    <xdr:ext cx="340478" cy="259045"/>
    <xdr:sp macro="" textlink="">
      <xdr:nvSpPr>
        <xdr:cNvPr id="61" name="【図書館】&#10;有形固定資産減価償却率最大値テキスト">
          <a:extLst>
            <a:ext uri="{FF2B5EF4-FFF2-40B4-BE49-F238E27FC236}">
              <a16:creationId xmlns:a16="http://schemas.microsoft.com/office/drawing/2014/main" id="{7A566D8F-77B7-4305-AFF7-DB8953232D83}"/>
            </a:ext>
          </a:extLst>
        </xdr:cNvPr>
        <xdr:cNvSpPr txBox="1"/>
      </xdr:nvSpPr>
      <xdr:spPr>
        <a:xfrm>
          <a:off x="4216400" y="5314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77833</xdr:rowOff>
    </xdr:from>
    <xdr:to>
      <xdr:col>24</xdr:col>
      <xdr:colOff>152400</xdr:colOff>
      <xdr:row>33</xdr:row>
      <xdr:rowOff>77833</xdr:rowOff>
    </xdr:to>
    <xdr:cxnSp macro="">
      <xdr:nvCxnSpPr>
        <xdr:cNvPr id="62" name="直線コネクタ 61">
          <a:extLst>
            <a:ext uri="{FF2B5EF4-FFF2-40B4-BE49-F238E27FC236}">
              <a16:creationId xmlns:a16="http://schemas.microsoft.com/office/drawing/2014/main" id="{62B306D6-05C3-4A8C-A1DA-712C649D3EF6}"/>
            </a:ext>
          </a:extLst>
        </xdr:cNvPr>
        <xdr:cNvCxnSpPr/>
      </xdr:nvCxnSpPr>
      <xdr:spPr>
        <a:xfrm>
          <a:off x="4108450" y="553248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46644</xdr:rowOff>
    </xdr:from>
    <xdr:ext cx="405111" cy="259045"/>
    <xdr:sp macro="" textlink="">
      <xdr:nvSpPr>
        <xdr:cNvPr id="63" name="【図書館】&#10;有形固定資産減価償却率平均値テキスト">
          <a:extLst>
            <a:ext uri="{FF2B5EF4-FFF2-40B4-BE49-F238E27FC236}">
              <a16:creationId xmlns:a16="http://schemas.microsoft.com/office/drawing/2014/main" id="{61B5D5E2-C2BD-46E1-8EB7-DFD7A1282767}"/>
            </a:ext>
          </a:extLst>
        </xdr:cNvPr>
        <xdr:cNvSpPr txBox="1"/>
      </xdr:nvSpPr>
      <xdr:spPr>
        <a:xfrm>
          <a:off x="4216400" y="599659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23767</xdr:rowOff>
    </xdr:from>
    <xdr:to>
      <xdr:col>24</xdr:col>
      <xdr:colOff>114300</xdr:colOff>
      <xdr:row>37</xdr:row>
      <xdr:rowOff>125367</xdr:rowOff>
    </xdr:to>
    <xdr:sp macro="" textlink="">
      <xdr:nvSpPr>
        <xdr:cNvPr id="64" name="フローチャート: 判断 63">
          <a:extLst>
            <a:ext uri="{FF2B5EF4-FFF2-40B4-BE49-F238E27FC236}">
              <a16:creationId xmlns:a16="http://schemas.microsoft.com/office/drawing/2014/main" id="{F1237847-38AF-4C82-95C8-7A3A98F313CE}"/>
            </a:ext>
          </a:extLst>
        </xdr:cNvPr>
        <xdr:cNvSpPr/>
      </xdr:nvSpPr>
      <xdr:spPr>
        <a:xfrm>
          <a:off x="4127500" y="6138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15603</xdr:rowOff>
    </xdr:from>
    <xdr:to>
      <xdr:col>20</xdr:col>
      <xdr:colOff>38100</xdr:colOff>
      <xdr:row>37</xdr:row>
      <xdr:rowOff>117203</xdr:rowOff>
    </xdr:to>
    <xdr:sp macro="" textlink="">
      <xdr:nvSpPr>
        <xdr:cNvPr id="65" name="フローチャート: 判断 64">
          <a:extLst>
            <a:ext uri="{FF2B5EF4-FFF2-40B4-BE49-F238E27FC236}">
              <a16:creationId xmlns:a16="http://schemas.microsoft.com/office/drawing/2014/main" id="{D5E52306-7087-4488-B111-CD0B2A1D9EE8}"/>
            </a:ext>
          </a:extLst>
        </xdr:cNvPr>
        <xdr:cNvSpPr/>
      </xdr:nvSpPr>
      <xdr:spPr>
        <a:xfrm>
          <a:off x="3384550" y="613065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159294</xdr:rowOff>
    </xdr:from>
    <xdr:to>
      <xdr:col>15</xdr:col>
      <xdr:colOff>101600</xdr:colOff>
      <xdr:row>37</xdr:row>
      <xdr:rowOff>89444</xdr:rowOff>
    </xdr:to>
    <xdr:sp macro="" textlink="">
      <xdr:nvSpPr>
        <xdr:cNvPr id="66" name="フローチャート: 判断 65">
          <a:extLst>
            <a:ext uri="{FF2B5EF4-FFF2-40B4-BE49-F238E27FC236}">
              <a16:creationId xmlns:a16="http://schemas.microsoft.com/office/drawing/2014/main" id="{D8DA54CC-2558-4459-A1FD-9FCA7E62AAF9}"/>
            </a:ext>
          </a:extLst>
        </xdr:cNvPr>
        <xdr:cNvSpPr/>
      </xdr:nvSpPr>
      <xdr:spPr>
        <a:xfrm>
          <a:off x="2571750" y="610924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129903</xdr:rowOff>
    </xdr:from>
    <xdr:to>
      <xdr:col>10</xdr:col>
      <xdr:colOff>165100</xdr:colOff>
      <xdr:row>37</xdr:row>
      <xdr:rowOff>60053</xdr:rowOff>
    </xdr:to>
    <xdr:sp macro="" textlink="">
      <xdr:nvSpPr>
        <xdr:cNvPr id="67" name="フローチャート: 判断 66">
          <a:extLst>
            <a:ext uri="{FF2B5EF4-FFF2-40B4-BE49-F238E27FC236}">
              <a16:creationId xmlns:a16="http://schemas.microsoft.com/office/drawing/2014/main" id="{C656F2F5-A5D5-47A6-964B-893895989646}"/>
            </a:ext>
          </a:extLst>
        </xdr:cNvPr>
        <xdr:cNvSpPr/>
      </xdr:nvSpPr>
      <xdr:spPr>
        <a:xfrm>
          <a:off x="1778000" y="607985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107043</xdr:rowOff>
    </xdr:from>
    <xdr:to>
      <xdr:col>6</xdr:col>
      <xdr:colOff>38100</xdr:colOff>
      <xdr:row>37</xdr:row>
      <xdr:rowOff>37193</xdr:rowOff>
    </xdr:to>
    <xdr:sp macro="" textlink="">
      <xdr:nvSpPr>
        <xdr:cNvPr id="68" name="フローチャート: 判断 67">
          <a:extLst>
            <a:ext uri="{FF2B5EF4-FFF2-40B4-BE49-F238E27FC236}">
              <a16:creationId xmlns:a16="http://schemas.microsoft.com/office/drawing/2014/main" id="{5AFE02DC-CBF1-4D7C-978F-5C5D65B57C71}"/>
            </a:ext>
          </a:extLst>
        </xdr:cNvPr>
        <xdr:cNvSpPr/>
      </xdr:nvSpPr>
      <xdr:spPr>
        <a:xfrm>
          <a:off x="984250" y="6056993"/>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2829E585-B026-4341-9DF7-011501F587F7}"/>
            </a:ext>
          </a:extLst>
        </xdr:cNvPr>
        <xdr:cNvSpPr txBox="1"/>
      </xdr:nvSpPr>
      <xdr:spPr>
        <a:xfrm>
          <a:off x="40068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08FCD61F-A6DB-4175-A3E4-58F5D512E38C}"/>
            </a:ext>
          </a:extLst>
        </xdr:cNvPr>
        <xdr:cNvSpPr txBox="1"/>
      </xdr:nvSpPr>
      <xdr:spPr>
        <a:xfrm>
          <a:off x="32575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4C180BEF-076B-4198-A3B4-060CC09DC21F}"/>
            </a:ext>
          </a:extLst>
        </xdr:cNvPr>
        <xdr:cNvSpPr txBox="1"/>
      </xdr:nvSpPr>
      <xdr:spPr>
        <a:xfrm>
          <a:off x="24511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C90E90E7-5507-4E82-84E5-C7707061D7BA}"/>
            </a:ext>
          </a:extLst>
        </xdr:cNvPr>
        <xdr:cNvSpPr txBox="1"/>
      </xdr:nvSpPr>
      <xdr:spPr>
        <a:xfrm>
          <a:off x="1657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a:extLst>
            <a:ext uri="{FF2B5EF4-FFF2-40B4-BE49-F238E27FC236}">
              <a16:creationId xmlns:a16="http://schemas.microsoft.com/office/drawing/2014/main" id="{CA943931-D4FF-46DA-A223-55B2544FAB68}"/>
            </a:ext>
          </a:extLst>
        </xdr:cNvPr>
        <xdr:cNvSpPr txBox="1"/>
      </xdr:nvSpPr>
      <xdr:spPr>
        <a:xfrm>
          <a:off x="857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170724</xdr:rowOff>
    </xdr:from>
    <xdr:to>
      <xdr:col>24</xdr:col>
      <xdr:colOff>114300</xdr:colOff>
      <xdr:row>39</xdr:row>
      <xdr:rowOff>100874</xdr:rowOff>
    </xdr:to>
    <xdr:sp macro="" textlink="">
      <xdr:nvSpPr>
        <xdr:cNvPr id="74" name="楕円 73">
          <a:extLst>
            <a:ext uri="{FF2B5EF4-FFF2-40B4-BE49-F238E27FC236}">
              <a16:creationId xmlns:a16="http://schemas.microsoft.com/office/drawing/2014/main" id="{FCEB7EFE-47E1-42D0-85BE-6E55052EB3F7}"/>
            </a:ext>
          </a:extLst>
        </xdr:cNvPr>
        <xdr:cNvSpPr/>
      </xdr:nvSpPr>
      <xdr:spPr>
        <a:xfrm>
          <a:off x="4127500" y="6444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149151</xdr:rowOff>
    </xdr:from>
    <xdr:ext cx="405111" cy="259045"/>
    <xdr:sp macro="" textlink="">
      <xdr:nvSpPr>
        <xdr:cNvPr id="75" name="【図書館】&#10;有形固定資産減価償却率該当値テキスト">
          <a:extLst>
            <a:ext uri="{FF2B5EF4-FFF2-40B4-BE49-F238E27FC236}">
              <a16:creationId xmlns:a16="http://schemas.microsoft.com/office/drawing/2014/main" id="{10144413-5C9F-455D-B8CA-BC907102FFAB}"/>
            </a:ext>
          </a:extLst>
        </xdr:cNvPr>
        <xdr:cNvSpPr txBox="1"/>
      </xdr:nvSpPr>
      <xdr:spPr>
        <a:xfrm>
          <a:off x="4216400" y="64293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39</xdr:row>
      <xdr:rowOff>907</xdr:rowOff>
    </xdr:from>
    <xdr:to>
      <xdr:col>20</xdr:col>
      <xdr:colOff>38100</xdr:colOff>
      <xdr:row>39</xdr:row>
      <xdr:rowOff>102507</xdr:rowOff>
    </xdr:to>
    <xdr:sp macro="" textlink="">
      <xdr:nvSpPr>
        <xdr:cNvPr id="76" name="楕円 75">
          <a:extLst>
            <a:ext uri="{FF2B5EF4-FFF2-40B4-BE49-F238E27FC236}">
              <a16:creationId xmlns:a16="http://schemas.microsoft.com/office/drawing/2014/main" id="{8D732394-F278-4B2E-8018-3F76E8736848}"/>
            </a:ext>
          </a:extLst>
        </xdr:cNvPr>
        <xdr:cNvSpPr/>
      </xdr:nvSpPr>
      <xdr:spPr>
        <a:xfrm>
          <a:off x="3384550" y="644615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39</xdr:row>
      <xdr:rowOff>50074</xdr:rowOff>
    </xdr:from>
    <xdr:to>
      <xdr:col>24</xdr:col>
      <xdr:colOff>63500</xdr:colOff>
      <xdr:row>39</xdr:row>
      <xdr:rowOff>51707</xdr:rowOff>
    </xdr:to>
    <xdr:cxnSp macro="">
      <xdr:nvCxnSpPr>
        <xdr:cNvPr id="77" name="直線コネクタ 76">
          <a:extLst>
            <a:ext uri="{FF2B5EF4-FFF2-40B4-BE49-F238E27FC236}">
              <a16:creationId xmlns:a16="http://schemas.microsoft.com/office/drawing/2014/main" id="{62EDC24C-F0BB-409E-855A-B05FC17A65CC}"/>
            </a:ext>
          </a:extLst>
        </xdr:cNvPr>
        <xdr:cNvCxnSpPr/>
      </xdr:nvCxnSpPr>
      <xdr:spPr>
        <a:xfrm flipV="1">
          <a:off x="3429000" y="6495324"/>
          <a:ext cx="74930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129903</xdr:rowOff>
    </xdr:from>
    <xdr:to>
      <xdr:col>15</xdr:col>
      <xdr:colOff>101600</xdr:colOff>
      <xdr:row>39</xdr:row>
      <xdr:rowOff>60053</xdr:rowOff>
    </xdr:to>
    <xdr:sp macro="" textlink="">
      <xdr:nvSpPr>
        <xdr:cNvPr id="78" name="楕円 77">
          <a:extLst>
            <a:ext uri="{FF2B5EF4-FFF2-40B4-BE49-F238E27FC236}">
              <a16:creationId xmlns:a16="http://schemas.microsoft.com/office/drawing/2014/main" id="{D4737400-B382-49D6-8669-D4B4F4FD326C}"/>
            </a:ext>
          </a:extLst>
        </xdr:cNvPr>
        <xdr:cNvSpPr/>
      </xdr:nvSpPr>
      <xdr:spPr>
        <a:xfrm>
          <a:off x="2571750" y="641005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39</xdr:row>
      <xdr:rowOff>9253</xdr:rowOff>
    </xdr:from>
    <xdr:to>
      <xdr:col>19</xdr:col>
      <xdr:colOff>177800</xdr:colOff>
      <xdr:row>39</xdr:row>
      <xdr:rowOff>51707</xdr:rowOff>
    </xdr:to>
    <xdr:cxnSp macro="">
      <xdr:nvCxnSpPr>
        <xdr:cNvPr id="79" name="直線コネクタ 78">
          <a:extLst>
            <a:ext uri="{FF2B5EF4-FFF2-40B4-BE49-F238E27FC236}">
              <a16:creationId xmlns:a16="http://schemas.microsoft.com/office/drawing/2014/main" id="{7745773A-0EBE-453A-985A-1CE3E7E2712F}"/>
            </a:ext>
          </a:extLst>
        </xdr:cNvPr>
        <xdr:cNvCxnSpPr/>
      </xdr:nvCxnSpPr>
      <xdr:spPr>
        <a:xfrm>
          <a:off x="2622550" y="6454503"/>
          <a:ext cx="806450" cy="42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38</xdr:row>
      <xdr:rowOff>85816</xdr:rowOff>
    </xdr:from>
    <xdr:to>
      <xdr:col>10</xdr:col>
      <xdr:colOff>165100</xdr:colOff>
      <xdr:row>39</xdr:row>
      <xdr:rowOff>15966</xdr:rowOff>
    </xdr:to>
    <xdr:sp macro="" textlink="">
      <xdr:nvSpPr>
        <xdr:cNvPr id="80" name="楕円 79">
          <a:extLst>
            <a:ext uri="{FF2B5EF4-FFF2-40B4-BE49-F238E27FC236}">
              <a16:creationId xmlns:a16="http://schemas.microsoft.com/office/drawing/2014/main" id="{71E9DFC4-9BA0-4392-9CD1-E9D2B58A772C}"/>
            </a:ext>
          </a:extLst>
        </xdr:cNvPr>
        <xdr:cNvSpPr/>
      </xdr:nvSpPr>
      <xdr:spPr>
        <a:xfrm>
          <a:off x="1778000" y="636596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136616</xdr:rowOff>
    </xdr:from>
    <xdr:to>
      <xdr:col>15</xdr:col>
      <xdr:colOff>50800</xdr:colOff>
      <xdr:row>39</xdr:row>
      <xdr:rowOff>9253</xdr:rowOff>
    </xdr:to>
    <xdr:cxnSp macro="">
      <xdr:nvCxnSpPr>
        <xdr:cNvPr id="81" name="直線コネクタ 80">
          <a:extLst>
            <a:ext uri="{FF2B5EF4-FFF2-40B4-BE49-F238E27FC236}">
              <a16:creationId xmlns:a16="http://schemas.microsoft.com/office/drawing/2014/main" id="{F8F425FD-AB6A-4E68-97CC-DC664A8075A3}"/>
            </a:ext>
          </a:extLst>
        </xdr:cNvPr>
        <xdr:cNvCxnSpPr/>
      </xdr:nvCxnSpPr>
      <xdr:spPr>
        <a:xfrm>
          <a:off x="1828800" y="6416766"/>
          <a:ext cx="793750" cy="377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38</xdr:row>
      <xdr:rowOff>48260</xdr:rowOff>
    </xdr:from>
    <xdr:to>
      <xdr:col>6</xdr:col>
      <xdr:colOff>38100</xdr:colOff>
      <xdr:row>38</xdr:row>
      <xdr:rowOff>149860</xdr:rowOff>
    </xdr:to>
    <xdr:sp macro="" textlink="">
      <xdr:nvSpPr>
        <xdr:cNvPr id="82" name="楕円 81">
          <a:extLst>
            <a:ext uri="{FF2B5EF4-FFF2-40B4-BE49-F238E27FC236}">
              <a16:creationId xmlns:a16="http://schemas.microsoft.com/office/drawing/2014/main" id="{5B597048-ACF8-409F-92AF-E5E7A180985F}"/>
            </a:ext>
          </a:extLst>
        </xdr:cNvPr>
        <xdr:cNvSpPr/>
      </xdr:nvSpPr>
      <xdr:spPr>
        <a:xfrm>
          <a:off x="984250" y="632841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38</xdr:row>
      <xdr:rowOff>99060</xdr:rowOff>
    </xdr:from>
    <xdr:to>
      <xdr:col>10</xdr:col>
      <xdr:colOff>114300</xdr:colOff>
      <xdr:row>38</xdr:row>
      <xdr:rowOff>136616</xdr:rowOff>
    </xdr:to>
    <xdr:cxnSp macro="">
      <xdr:nvCxnSpPr>
        <xdr:cNvPr id="83" name="直線コネクタ 82">
          <a:extLst>
            <a:ext uri="{FF2B5EF4-FFF2-40B4-BE49-F238E27FC236}">
              <a16:creationId xmlns:a16="http://schemas.microsoft.com/office/drawing/2014/main" id="{37529051-6811-4BB6-8AC4-FCCC9BCBCFCE}"/>
            </a:ext>
          </a:extLst>
        </xdr:cNvPr>
        <xdr:cNvCxnSpPr/>
      </xdr:nvCxnSpPr>
      <xdr:spPr>
        <a:xfrm>
          <a:off x="1028700" y="6379210"/>
          <a:ext cx="8001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133730</xdr:rowOff>
    </xdr:from>
    <xdr:ext cx="405111" cy="259045"/>
    <xdr:sp macro="" textlink="">
      <xdr:nvSpPr>
        <xdr:cNvPr id="84" name="n_1aveValue【図書館】&#10;有形固定資産減価償却率">
          <a:extLst>
            <a:ext uri="{FF2B5EF4-FFF2-40B4-BE49-F238E27FC236}">
              <a16:creationId xmlns:a16="http://schemas.microsoft.com/office/drawing/2014/main" id="{4632D531-0A4E-4E4C-A840-A883F3EF90A2}"/>
            </a:ext>
          </a:extLst>
        </xdr:cNvPr>
        <xdr:cNvSpPr txBox="1"/>
      </xdr:nvSpPr>
      <xdr:spPr>
        <a:xfrm>
          <a:off x="3239144" y="59185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105971</xdr:rowOff>
    </xdr:from>
    <xdr:ext cx="405111" cy="259045"/>
    <xdr:sp macro="" textlink="">
      <xdr:nvSpPr>
        <xdr:cNvPr id="85" name="n_2aveValue【図書館】&#10;有形固定資産減価償却率">
          <a:extLst>
            <a:ext uri="{FF2B5EF4-FFF2-40B4-BE49-F238E27FC236}">
              <a16:creationId xmlns:a16="http://schemas.microsoft.com/office/drawing/2014/main" id="{4ADDCC99-43B5-446C-8CF6-ED8E75B6BDAC}"/>
            </a:ext>
          </a:extLst>
        </xdr:cNvPr>
        <xdr:cNvSpPr txBox="1"/>
      </xdr:nvSpPr>
      <xdr:spPr>
        <a:xfrm>
          <a:off x="2439044" y="58908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76580</xdr:rowOff>
    </xdr:from>
    <xdr:ext cx="405111" cy="259045"/>
    <xdr:sp macro="" textlink="">
      <xdr:nvSpPr>
        <xdr:cNvPr id="86" name="n_3aveValue【図書館】&#10;有形固定資産減価償却率">
          <a:extLst>
            <a:ext uri="{FF2B5EF4-FFF2-40B4-BE49-F238E27FC236}">
              <a16:creationId xmlns:a16="http://schemas.microsoft.com/office/drawing/2014/main" id="{816B4DD8-4445-49F7-9C23-17C27EB74AEF}"/>
            </a:ext>
          </a:extLst>
        </xdr:cNvPr>
        <xdr:cNvSpPr txBox="1"/>
      </xdr:nvSpPr>
      <xdr:spPr>
        <a:xfrm>
          <a:off x="1645294" y="58614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53720</xdr:rowOff>
    </xdr:from>
    <xdr:ext cx="405111" cy="259045"/>
    <xdr:sp macro="" textlink="">
      <xdr:nvSpPr>
        <xdr:cNvPr id="87" name="n_4aveValue【図書館】&#10;有形固定資産減価償却率">
          <a:extLst>
            <a:ext uri="{FF2B5EF4-FFF2-40B4-BE49-F238E27FC236}">
              <a16:creationId xmlns:a16="http://schemas.microsoft.com/office/drawing/2014/main" id="{B4809BB2-335F-467A-9CDD-F63CF35004F3}"/>
            </a:ext>
          </a:extLst>
        </xdr:cNvPr>
        <xdr:cNvSpPr txBox="1"/>
      </xdr:nvSpPr>
      <xdr:spPr>
        <a:xfrm>
          <a:off x="851544" y="58385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39</xdr:row>
      <xdr:rowOff>93634</xdr:rowOff>
    </xdr:from>
    <xdr:ext cx="405111" cy="259045"/>
    <xdr:sp macro="" textlink="">
      <xdr:nvSpPr>
        <xdr:cNvPr id="88" name="n_1mainValue【図書館】&#10;有形固定資産減価償却率">
          <a:extLst>
            <a:ext uri="{FF2B5EF4-FFF2-40B4-BE49-F238E27FC236}">
              <a16:creationId xmlns:a16="http://schemas.microsoft.com/office/drawing/2014/main" id="{5DF98F7A-885E-42D6-A319-33F5D15E8DAF}"/>
            </a:ext>
          </a:extLst>
        </xdr:cNvPr>
        <xdr:cNvSpPr txBox="1"/>
      </xdr:nvSpPr>
      <xdr:spPr>
        <a:xfrm>
          <a:off x="3239144" y="65388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39</xdr:row>
      <xdr:rowOff>51180</xdr:rowOff>
    </xdr:from>
    <xdr:ext cx="405111" cy="259045"/>
    <xdr:sp macro="" textlink="">
      <xdr:nvSpPr>
        <xdr:cNvPr id="89" name="n_2mainValue【図書館】&#10;有形固定資産減価償却率">
          <a:extLst>
            <a:ext uri="{FF2B5EF4-FFF2-40B4-BE49-F238E27FC236}">
              <a16:creationId xmlns:a16="http://schemas.microsoft.com/office/drawing/2014/main" id="{48D4829A-F4F3-48A7-B5E0-2418C0CCCE91}"/>
            </a:ext>
          </a:extLst>
        </xdr:cNvPr>
        <xdr:cNvSpPr txBox="1"/>
      </xdr:nvSpPr>
      <xdr:spPr>
        <a:xfrm>
          <a:off x="2439044" y="64964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39</xdr:row>
      <xdr:rowOff>7093</xdr:rowOff>
    </xdr:from>
    <xdr:ext cx="405111" cy="259045"/>
    <xdr:sp macro="" textlink="">
      <xdr:nvSpPr>
        <xdr:cNvPr id="90" name="n_3mainValue【図書館】&#10;有形固定資産減価償却率">
          <a:extLst>
            <a:ext uri="{FF2B5EF4-FFF2-40B4-BE49-F238E27FC236}">
              <a16:creationId xmlns:a16="http://schemas.microsoft.com/office/drawing/2014/main" id="{3A5D8766-7233-43C4-8992-03B37350988F}"/>
            </a:ext>
          </a:extLst>
        </xdr:cNvPr>
        <xdr:cNvSpPr txBox="1"/>
      </xdr:nvSpPr>
      <xdr:spPr>
        <a:xfrm>
          <a:off x="1645294" y="64523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140987</xdr:rowOff>
    </xdr:from>
    <xdr:ext cx="405111" cy="259045"/>
    <xdr:sp macro="" textlink="">
      <xdr:nvSpPr>
        <xdr:cNvPr id="91" name="n_4mainValue【図書館】&#10;有形固定資産減価償却率">
          <a:extLst>
            <a:ext uri="{FF2B5EF4-FFF2-40B4-BE49-F238E27FC236}">
              <a16:creationId xmlns:a16="http://schemas.microsoft.com/office/drawing/2014/main" id="{3D0AA742-EA17-4F19-8F66-F6F576A01A1E}"/>
            </a:ext>
          </a:extLst>
        </xdr:cNvPr>
        <xdr:cNvSpPr txBox="1"/>
      </xdr:nvSpPr>
      <xdr:spPr>
        <a:xfrm>
          <a:off x="851544" y="64211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a:extLst>
            <a:ext uri="{FF2B5EF4-FFF2-40B4-BE49-F238E27FC236}">
              <a16:creationId xmlns:a16="http://schemas.microsoft.com/office/drawing/2014/main" id="{AF49540A-91AB-44C0-B130-B53048816F60}"/>
            </a:ext>
          </a:extLst>
        </xdr:cNvPr>
        <xdr:cNvSpPr/>
      </xdr:nvSpPr>
      <xdr:spPr>
        <a:xfrm>
          <a:off x="595630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a:extLst>
            <a:ext uri="{FF2B5EF4-FFF2-40B4-BE49-F238E27FC236}">
              <a16:creationId xmlns:a16="http://schemas.microsoft.com/office/drawing/2014/main" id="{93B24373-649B-429C-8D64-48CD34013CB3}"/>
            </a:ext>
          </a:extLst>
        </xdr:cNvPr>
        <xdr:cNvSpPr/>
      </xdr:nvSpPr>
      <xdr:spPr>
        <a:xfrm>
          <a:off x="60642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a:extLst>
            <a:ext uri="{FF2B5EF4-FFF2-40B4-BE49-F238E27FC236}">
              <a16:creationId xmlns:a16="http://schemas.microsoft.com/office/drawing/2014/main" id="{368CCAD4-B404-43DE-B4B7-8BD70E06A482}"/>
            </a:ext>
          </a:extLst>
        </xdr:cNvPr>
        <xdr:cNvSpPr/>
      </xdr:nvSpPr>
      <xdr:spPr>
        <a:xfrm>
          <a:off x="60642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a:extLst>
            <a:ext uri="{FF2B5EF4-FFF2-40B4-BE49-F238E27FC236}">
              <a16:creationId xmlns:a16="http://schemas.microsoft.com/office/drawing/2014/main" id="{949877EF-1830-4026-9761-88DECF4E36F1}"/>
            </a:ext>
          </a:extLst>
        </xdr:cNvPr>
        <xdr:cNvSpPr/>
      </xdr:nvSpPr>
      <xdr:spPr>
        <a:xfrm>
          <a:off x="69850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a:extLst>
            <a:ext uri="{FF2B5EF4-FFF2-40B4-BE49-F238E27FC236}">
              <a16:creationId xmlns:a16="http://schemas.microsoft.com/office/drawing/2014/main" id="{4A5D59AE-A450-4F61-940E-EF622E1BD40C}"/>
            </a:ext>
          </a:extLst>
        </xdr:cNvPr>
        <xdr:cNvSpPr/>
      </xdr:nvSpPr>
      <xdr:spPr>
        <a:xfrm>
          <a:off x="69850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a:extLst>
            <a:ext uri="{FF2B5EF4-FFF2-40B4-BE49-F238E27FC236}">
              <a16:creationId xmlns:a16="http://schemas.microsoft.com/office/drawing/2014/main" id="{F0FCE3A2-1272-4317-94EF-425AED7752FD}"/>
            </a:ext>
          </a:extLst>
        </xdr:cNvPr>
        <xdr:cNvSpPr/>
      </xdr:nvSpPr>
      <xdr:spPr>
        <a:xfrm>
          <a:off x="8013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a:extLst>
            <a:ext uri="{FF2B5EF4-FFF2-40B4-BE49-F238E27FC236}">
              <a16:creationId xmlns:a16="http://schemas.microsoft.com/office/drawing/2014/main" id="{A3DC1FC2-A559-4806-B165-042A936BFD26}"/>
            </a:ext>
          </a:extLst>
        </xdr:cNvPr>
        <xdr:cNvSpPr/>
      </xdr:nvSpPr>
      <xdr:spPr>
        <a:xfrm>
          <a:off x="8013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a:extLst>
            <a:ext uri="{FF2B5EF4-FFF2-40B4-BE49-F238E27FC236}">
              <a16:creationId xmlns:a16="http://schemas.microsoft.com/office/drawing/2014/main" id="{69CC5A0C-6B45-4966-8BDA-201A666B1C1F}"/>
            </a:ext>
          </a:extLst>
        </xdr:cNvPr>
        <xdr:cNvSpPr/>
      </xdr:nvSpPr>
      <xdr:spPr>
        <a:xfrm>
          <a:off x="595630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100" name="テキスト ボックス 99">
          <a:extLst>
            <a:ext uri="{FF2B5EF4-FFF2-40B4-BE49-F238E27FC236}">
              <a16:creationId xmlns:a16="http://schemas.microsoft.com/office/drawing/2014/main" id="{FEAA1FB2-34A3-41E0-8FD8-48CEE2550A02}"/>
            </a:ext>
          </a:extLst>
        </xdr:cNvPr>
        <xdr:cNvSpPr txBox="1"/>
      </xdr:nvSpPr>
      <xdr:spPr>
        <a:xfrm>
          <a:off x="591820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a:extLst>
            <a:ext uri="{FF2B5EF4-FFF2-40B4-BE49-F238E27FC236}">
              <a16:creationId xmlns:a16="http://schemas.microsoft.com/office/drawing/2014/main" id="{4CFD76B0-DA4F-470A-923D-49205BDB8449}"/>
            </a:ext>
          </a:extLst>
        </xdr:cNvPr>
        <xdr:cNvCxnSpPr/>
      </xdr:nvCxnSpPr>
      <xdr:spPr>
        <a:xfrm>
          <a:off x="5956300" y="7346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2" name="直線コネクタ 101">
          <a:extLst>
            <a:ext uri="{FF2B5EF4-FFF2-40B4-BE49-F238E27FC236}">
              <a16:creationId xmlns:a16="http://schemas.microsoft.com/office/drawing/2014/main" id="{6EDA2492-666F-4C35-B62F-C21B929B94CF}"/>
            </a:ext>
          </a:extLst>
        </xdr:cNvPr>
        <xdr:cNvCxnSpPr/>
      </xdr:nvCxnSpPr>
      <xdr:spPr>
        <a:xfrm>
          <a:off x="5956300" y="6978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3" name="テキスト ボックス 102">
          <a:extLst>
            <a:ext uri="{FF2B5EF4-FFF2-40B4-BE49-F238E27FC236}">
              <a16:creationId xmlns:a16="http://schemas.microsoft.com/office/drawing/2014/main" id="{6BB73BCE-3DA0-42BE-9648-5AE54EA0B5D5}"/>
            </a:ext>
          </a:extLst>
        </xdr:cNvPr>
        <xdr:cNvSpPr txBox="1"/>
      </xdr:nvSpPr>
      <xdr:spPr>
        <a:xfrm>
          <a:off x="552722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4" name="直線コネクタ 103">
          <a:extLst>
            <a:ext uri="{FF2B5EF4-FFF2-40B4-BE49-F238E27FC236}">
              <a16:creationId xmlns:a16="http://schemas.microsoft.com/office/drawing/2014/main" id="{2CFB2B05-4453-4612-8192-2C43E6B9C8AE}"/>
            </a:ext>
          </a:extLst>
        </xdr:cNvPr>
        <xdr:cNvCxnSpPr/>
      </xdr:nvCxnSpPr>
      <xdr:spPr>
        <a:xfrm>
          <a:off x="5956300" y="6610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105" name="テキスト ボックス 104">
          <a:extLst>
            <a:ext uri="{FF2B5EF4-FFF2-40B4-BE49-F238E27FC236}">
              <a16:creationId xmlns:a16="http://schemas.microsoft.com/office/drawing/2014/main" id="{4FBAEF83-6027-4321-84FB-03790B3581B1}"/>
            </a:ext>
          </a:extLst>
        </xdr:cNvPr>
        <xdr:cNvSpPr txBox="1"/>
      </xdr:nvSpPr>
      <xdr:spPr>
        <a:xfrm>
          <a:off x="5527221" y="6474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6" name="直線コネクタ 105">
          <a:extLst>
            <a:ext uri="{FF2B5EF4-FFF2-40B4-BE49-F238E27FC236}">
              <a16:creationId xmlns:a16="http://schemas.microsoft.com/office/drawing/2014/main" id="{FB5FB7A3-1643-43F3-9876-8DEFBA771F04}"/>
            </a:ext>
          </a:extLst>
        </xdr:cNvPr>
        <xdr:cNvCxnSpPr/>
      </xdr:nvCxnSpPr>
      <xdr:spPr>
        <a:xfrm>
          <a:off x="5956300" y="6248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7" name="テキスト ボックス 106">
          <a:extLst>
            <a:ext uri="{FF2B5EF4-FFF2-40B4-BE49-F238E27FC236}">
              <a16:creationId xmlns:a16="http://schemas.microsoft.com/office/drawing/2014/main" id="{A33021E1-8CE7-4ACF-B9BF-9AC281D5ABBD}"/>
            </a:ext>
          </a:extLst>
        </xdr:cNvPr>
        <xdr:cNvSpPr txBox="1"/>
      </xdr:nvSpPr>
      <xdr:spPr>
        <a:xfrm>
          <a:off x="5527221" y="6112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8" name="直線コネクタ 107">
          <a:extLst>
            <a:ext uri="{FF2B5EF4-FFF2-40B4-BE49-F238E27FC236}">
              <a16:creationId xmlns:a16="http://schemas.microsoft.com/office/drawing/2014/main" id="{4D8131BF-B2EE-4255-8E94-AD8B1C02381F}"/>
            </a:ext>
          </a:extLst>
        </xdr:cNvPr>
        <xdr:cNvCxnSpPr/>
      </xdr:nvCxnSpPr>
      <xdr:spPr>
        <a:xfrm>
          <a:off x="5956300" y="5880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9" name="テキスト ボックス 108">
          <a:extLst>
            <a:ext uri="{FF2B5EF4-FFF2-40B4-BE49-F238E27FC236}">
              <a16:creationId xmlns:a16="http://schemas.microsoft.com/office/drawing/2014/main" id="{F289E2B5-77CB-4B84-BFCA-2DF13102D7CC}"/>
            </a:ext>
          </a:extLst>
        </xdr:cNvPr>
        <xdr:cNvSpPr txBox="1"/>
      </xdr:nvSpPr>
      <xdr:spPr>
        <a:xfrm>
          <a:off x="5527221" y="5744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0" name="直線コネクタ 109">
          <a:extLst>
            <a:ext uri="{FF2B5EF4-FFF2-40B4-BE49-F238E27FC236}">
              <a16:creationId xmlns:a16="http://schemas.microsoft.com/office/drawing/2014/main" id="{86D68FF9-97E4-480D-97DA-C35D1C920645}"/>
            </a:ext>
          </a:extLst>
        </xdr:cNvPr>
        <xdr:cNvCxnSpPr/>
      </xdr:nvCxnSpPr>
      <xdr:spPr>
        <a:xfrm>
          <a:off x="5956300" y="5511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11" name="テキスト ボックス 110">
          <a:extLst>
            <a:ext uri="{FF2B5EF4-FFF2-40B4-BE49-F238E27FC236}">
              <a16:creationId xmlns:a16="http://schemas.microsoft.com/office/drawing/2014/main" id="{B34F3C94-0B3A-48F1-AAE0-0EA85ACCED26}"/>
            </a:ext>
          </a:extLst>
        </xdr:cNvPr>
        <xdr:cNvSpPr txBox="1"/>
      </xdr:nvSpPr>
      <xdr:spPr>
        <a:xfrm>
          <a:off x="5527221" y="5375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a:extLst>
            <a:ext uri="{FF2B5EF4-FFF2-40B4-BE49-F238E27FC236}">
              <a16:creationId xmlns:a16="http://schemas.microsoft.com/office/drawing/2014/main" id="{003606E5-C6F2-4B48-B143-2D8EC99F47BF}"/>
            </a:ext>
          </a:extLst>
        </xdr:cNvPr>
        <xdr:cNvCxnSpPr/>
      </xdr:nvCxnSpPr>
      <xdr:spPr>
        <a:xfrm>
          <a:off x="5956300" y="514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3" name="テキスト ボックス 112">
          <a:extLst>
            <a:ext uri="{FF2B5EF4-FFF2-40B4-BE49-F238E27FC236}">
              <a16:creationId xmlns:a16="http://schemas.microsoft.com/office/drawing/2014/main" id="{B508225C-6981-46F7-8A3A-FE7C1C6BF439}"/>
            </a:ext>
          </a:extLst>
        </xdr:cNvPr>
        <xdr:cNvSpPr txBox="1"/>
      </xdr:nvSpPr>
      <xdr:spPr>
        <a:xfrm>
          <a:off x="552722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図書館】&#10;一人当たり面積グラフ枠">
          <a:extLst>
            <a:ext uri="{FF2B5EF4-FFF2-40B4-BE49-F238E27FC236}">
              <a16:creationId xmlns:a16="http://schemas.microsoft.com/office/drawing/2014/main" id="{15F8419B-DA81-40DD-AA24-DCCDE96848B5}"/>
            </a:ext>
          </a:extLst>
        </xdr:cNvPr>
        <xdr:cNvSpPr/>
      </xdr:nvSpPr>
      <xdr:spPr>
        <a:xfrm>
          <a:off x="595630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12700</xdr:rowOff>
    </xdr:from>
    <xdr:to>
      <xdr:col>54</xdr:col>
      <xdr:colOff>189865</xdr:colOff>
      <xdr:row>41</xdr:row>
      <xdr:rowOff>107950</xdr:rowOff>
    </xdr:to>
    <xdr:cxnSp macro="">
      <xdr:nvCxnSpPr>
        <xdr:cNvPr id="115" name="直線コネクタ 114">
          <a:extLst>
            <a:ext uri="{FF2B5EF4-FFF2-40B4-BE49-F238E27FC236}">
              <a16:creationId xmlns:a16="http://schemas.microsoft.com/office/drawing/2014/main" id="{86AECCAE-A4CE-49DA-A207-04D3E2E6B6E9}"/>
            </a:ext>
          </a:extLst>
        </xdr:cNvPr>
        <xdr:cNvCxnSpPr/>
      </xdr:nvCxnSpPr>
      <xdr:spPr>
        <a:xfrm flipV="1">
          <a:off x="9429115" y="5632450"/>
          <a:ext cx="0" cy="1250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111777</xdr:rowOff>
    </xdr:from>
    <xdr:ext cx="469744" cy="259045"/>
    <xdr:sp macro="" textlink="">
      <xdr:nvSpPr>
        <xdr:cNvPr id="116" name="【図書館】&#10;一人当たり面積最小値テキスト">
          <a:extLst>
            <a:ext uri="{FF2B5EF4-FFF2-40B4-BE49-F238E27FC236}">
              <a16:creationId xmlns:a16="http://schemas.microsoft.com/office/drawing/2014/main" id="{E255E2C9-A1D1-4664-8971-1185CEB0F143}"/>
            </a:ext>
          </a:extLst>
        </xdr:cNvPr>
        <xdr:cNvSpPr txBox="1"/>
      </xdr:nvSpPr>
      <xdr:spPr>
        <a:xfrm>
          <a:off x="9467850" y="6887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107950</xdr:rowOff>
    </xdr:from>
    <xdr:to>
      <xdr:col>55</xdr:col>
      <xdr:colOff>88900</xdr:colOff>
      <xdr:row>41</xdr:row>
      <xdr:rowOff>107950</xdr:rowOff>
    </xdr:to>
    <xdr:cxnSp macro="">
      <xdr:nvCxnSpPr>
        <xdr:cNvPr id="117" name="直線コネクタ 116">
          <a:extLst>
            <a:ext uri="{FF2B5EF4-FFF2-40B4-BE49-F238E27FC236}">
              <a16:creationId xmlns:a16="http://schemas.microsoft.com/office/drawing/2014/main" id="{53CFE17A-23DE-4843-BF4B-B0A8D2BEA0DF}"/>
            </a:ext>
          </a:extLst>
        </xdr:cNvPr>
        <xdr:cNvCxnSpPr/>
      </xdr:nvCxnSpPr>
      <xdr:spPr>
        <a:xfrm>
          <a:off x="9359900" y="68834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130827</xdr:rowOff>
    </xdr:from>
    <xdr:ext cx="469744" cy="259045"/>
    <xdr:sp macro="" textlink="">
      <xdr:nvSpPr>
        <xdr:cNvPr id="118" name="【図書館】&#10;一人当たり面積最大値テキスト">
          <a:extLst>
            <a:ext uri="{FF2B5EF4-FFF2-40B4-BE49-F238E27FC236}">
              <a16:creationId xmlns:a16="http://schemas.microsoft.com/office/drawing/2014/main" id="{37B46FDB-AFBD-4009-8C18-5A369D667E88}"/>
            </a:ext>
          </a:extLst>
        </xdr:cNvPr>
        <xdr:cNvSpPr txBox="1"/>
      </xdr:nvSpPr>
      <xdr:spPr>
        <a:xfrm>
          <a:off x="9467850" y="5420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12700</xdr:rowOff>
    </xdr:from>
    <xdr:to>
      <xdr:col>55</xdr:col>
      <xdr:colOff>88900</xdr:colOff>
      <xdr:row>34</xdr:row>
      <xdr:rowOff>12700</xdr:rowOff>
    </xdr:to>
    <xdr:cxnSp macro="">
      <xdr:nvCxnSpPr>
        <xdr:cNvPr id="119" name="直線コネクタ 118">
          <a:extLst>
            <a:ext uri="{FF2B5EF4-FFF2-40B4-BE49-F238E27FC236}">
              <a16:creationId xmlns:a16="http://schemas.microsoft.com/office/drawing/2014/main" id="{B032E40E-C95E-4430-AD33-C0FF102888E2}"/>
            </a:ext>
          </a:extLst>
        </xdr:cNvPr>
        <xdr:cNvCxnSpPr/>
      </xdr:nvCxnSpPr>
      <xdr:spPr>
        <a:xfrm>
          <a:off x="9359900" y="56324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37</xdr:row>
      <xdr:rowOff>86377</xdr:rowOff>
    </xdr:from>
    <xdr:ext cx="469744" cy="259045"/>
    <xdr:sp macro="" textlink="">
      <xdr:nvSpPr>
        <xdr:cNvPr id="120" name="【図書館】&#10;一人当たり面積平均値テキスト">
          <a:extLst>
            <a:ext uri="{FF2B5EF4-FFF2-40B4-BE49-F238E27FC236}">
              <a16:creationId xmlns:a16="http://schemas.microsoft.com/office/drawing/2014/main" id="{DB5A9E89-E5E0-4A73-8FB9-233B0FCBBB18}"/>
            </a:ext>
          </a:extLst>
        </xdr:cNvPr>
        <xdr:cNvSpPr txBox="1"/>
      </xdr:nvSpPr>
      <xdr:spPr>
        <a:xfrm>
          <a:off x="9467850" y="62014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63500</xdr:rowOff>
    </xdr:from>
    <xdr:to>
      <xdr:col>55</xdr:col>
      <xdr:colOff>50800</xdr:colOff>
      <xdr:row>38</xdr:row>
      <xdr:rowOff>165100</xdr:rowOff>
    </xdr:to>
    <xdr:sp macro="" textlink="">
      <xdr:nvSpPr>
        <xdr:cNvPr id="121" name="フローチャート: 判断 120">
          <a:extLst>
            <a:ext uri="{FF2B5EF4-FFF2-40B4-BE49-F238E27FC236}">
              <a16:creationId xmlns:a16="http://schemas.microsoft.com/office/drawing/2014/main" id="{B1612A32-910D-47A7-98AD-3924725C619B}"/>
            </a:ext>
          </a:extLst>
        </xdr:cNvPr>
        <xdr:cNvSpPr/>
      </xdr:nvSpPr>
      <xdr:spPr>
        <a:xfrm>
          <a:off x="9398000" y="63436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63500</xdr:rowOff>
    </xdr:from>
    <xdr:to>
      <xdr:col>50</xdr:col>
      <xdr:colOff>165100</xdr:colOff>
      <xdr:row>38</xdr:row>
      <xdr:rowOff>165100</xdr:rowOff>
    </xdr:to>
    <xdr:sp macro="" textlink="">
      <xdr:nvSpPr>
        <xdr:cNvPr id="122" name="フローチャート: 判断 121">
          <a:extLst>
            <a:ext uri="{FF2B5EF4-FFF2-40B4-BE49-F238E27FC236}">
              <a16:creationId xmlns:a16="http://schemas.microsoft.com/office/drawing/2014/main" id="{AC3FF5F0-86FA-4102-91FA-A0F80A2B4AF9}"/>
            </a:ext>
          </a:extLst>
        </xdr:cNvPr>
        <xdr:cNvSpPr/>
      </xdr:nvSpPr>
      <xdr:spPr>
        <a:xfrm>
          <a:off x="8636000" y="6343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38</xdr:row>
      <xdr:rowOff>63500</xdr:rowOff>
    </xdr:from>
    <xdr:to>
      <xdr:col>46</xdr:col>
      <xdr:colOff>38100</xdr:colOff>
      <xdr:row>38</xdr:row>
      <xdr:rowOff>165100</xdr:rowOff>
    </xdr:to>
    <xdr:sp macro="" textlink="">
      <xdr:nvSpPr>
        <xdr:cNvPr id="123" name="フローチャート: 判断 122">
          <a:extLst>
            <a:ext uri="{FF2B5EF4-FFF2-40B4-BE49-F238E27FC236}">
              <a16:creationId xmlns:a16="http://schemas.microsoft.com/office/drawing/2014/main" id="{F1AF0513-F2BA-46A8-BA65-DF5E86F019D8}"/>
            </a:ext>
          </a:extLst>
        </xdr:cNvPr>
        <xdr:cNvSpPr/>
      </xdr:nvSpPr>
      <xdr:spPr>
        <a:xfrm>
          <a:off x="7842250" y="63436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38</xdr:row>
      <xdr:rowOff>50800</xdr:rowOff>
    </xdr:from>
    <xdr:to>
      <xdr:col>41</xdr:col>
      <xdr:colOff>101600</xdr:colOff>
      <xdr:row>38</xdr:row>
      <xdr:rowOff>152400</xdr:rowOff>
    </xdr:to>
    <xdr:sp macro="" textlink="">
      <xdr:nvSpPr>
        <xdr:cNvPr id="124" name="フローチャート: 判断 123">
          <a:extLst>
            <a:ext uri="{FF2B5EF4-FFF2-40B4-BE49-F238E27FC236}">
              <a16:creationId xmlns:a16="http://schemas.microsoft.com/office/drawing/2014/main" id="{8A87C7B9-CC95-4B3D-9F7D-6C1CBB1B5D6E}"/>
            </a:ext>
          </a:extLst>
        </xdr:cNvPr>
        <xdr:cNvSpPr/>
      </xdr:nvSpPr>
      <xdr:spPr>
        <a:xfrm>
          <a:off x="7029450" y="633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38</xdr:row>
      <xdr:rowOff>63500</xdr:rowOff>
    </xdr:from>
    <xdr:to>
      <xdr:col>36</xdr:col>
      <xdr:colOff>165100</xdr:colOff>
      <xdr:row>38</xdr:row>
      <xdr:rowOff>165100</xdr:rowOff>
    </xdr:to>
    <xdr:sp macro="" textlink="">
      <xdr:nvSpPr>
        <xdr:cNvPr id="125" name="フローチャート: 判断 124">
          <a:extLst>
            <a:ext uri="{FF2B5EF4-FFF2-40B4-BE49-F238E27FC236}">
              <a16:creationId xmlns:a16="http://schemas.microsoft.com/office/drawing/2014/main" id="{0D8C2274-06B6-415D-9D54-CE1DEC73AF93}"/>
            </a:ext>
          </a:extLst>
        </xdr:cNvPr>
        <xdr:cNvSpPr/>
      </xdr:nvSpPr>
      <xdr:spPr>
        <a:xfrm>
          <a:off x="6235700" y="6343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5929FB10-8AE6-4781-A705-452DD09ED510}"/>
            </a:ext>
          </a:extLst>
        </xdr:cNvPr>
        <xdr:cNvSpPr txBox="1"/>
      </xdr:nvSpPr>
      <xdr:spPr>
        <a:xfrm>
          <a:off x="92583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C133A5A9-89CC-40F9-BD01-2AF436C18808}"/>
            </a:ext>
          </a:extLst>
        </xdr:cNvPr>
        <xdr:cNvSpPr txBox="1"/>
      </xdr:nvSpPr>
      <xdr:spPr>
        <a:xfrm>
          <a:off x="8515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2B7756D6-F7FA-4F33-9A4D-4669A1801AE9}"/>
            </a:ext>
          </a:extLst>
        </xdr:cNvPr>
        <xdr:cNvSpPr txBox="1"/>
      </xdr:nvSpPr>
      <xdr:spPr>
        <a:xfrm>
          <a:off x="7715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id="{AEAC48E1-45C5-4FE2-B5A5-3C3192521585}"/>
            </a:ext>
          </a:extLst>
        </xdr:cNvPr>
        <xdr:cNvSpPr txBox="1"/>
      </xdr:nvSpPr>
      <xdr:spPr>
        <a:xfrm>
          <a:off x="690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a:extLst>
            <a:ext uri="{FF2B5EF4-FFF2-40B4-BE49-F238E27FC236}">
              <a16:creationId xmlns:a16="http://schemas.microsoft.com/office/drawing/2014/main" id="{D73E304A-77A0-4BB1-BFFF-5DD6C0424FBB}"/>
            </a:ext>
          </a:extLst>
        </xdr:cNvPr>
        <xdr:cNvSpPr txBox="1"/>
      </xdr:nvSpPr>
      <xdr:spPr>
        <a:xfrm>
          <a:off x="6115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82550</xdr:rowOff>
    </xdr:from>
    <xdr:to>
      <xdr:col>55</xdr:col>
      <xdr:colOff>50800</xdr:colOff>
      <xdr:row>40</xdr:row>
      <xdr:rowOff>12700</xdr:rowOff>
    </xdr:to>
    <xdr:sp macro="" textlink="">
      <xdr:nvSpPr>
        <xdr:cNvPr id="131" name="楕円 130">
          <a:extLst>
            <a:ext uri="{FF2B5EF4-FFF2-40B4-BE49-F238E27FC236}">
              <a16:creationId xmlns:a16="http://schemas.microsoft.com/office/drawing/2014/main" id="{5138CB8F-EA47-4AF6-B253-99A39C2E4257}"/>
            </a:ext>
          </a:extLst>
        </xdr:cNvPr>
        <xdr:cNvSpPr/>
      </xdr:nvSpPr>
      <xdr:spPr>
        <a:xfrm>
          <a:off x="9398000" y="65278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60977</xdr:rowOff>
    </xdr:from>
    <xdr:ext cx="469744" cy="259045"/>
    <xdr:sp macro="" textlink="">
      <xdr:nvSpPr>
        <xdr:cNvPr id="132" name="【図書館】&#10;一人当たり面積該当値テキスト">
          <a:extLst>
            <a:ext uri="{FF2B5EF4-FFF2-40B4-BE49-F238E27FC236}">
              <a16:creationId xmlns:a16="http://schemas.microsoft.com/office/drawing/2014/main" id="{356D1B1C-3592-4605-B361-61551D42BD03}"/>
            </a:ext>
          </a:extLst>
        </xdr:cNvPr>
        <xdr:cNvSpPr txBox="1"/>
      </xdr:nvSpPr>
      <xdr:spPr>
        <a:xfrm>
          <a:off x="9467850" y="6506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82550</xdr:rowOff>
    </xdr:from>
    <xdr:to>
      <xdr:col>50</xdr:col>
      <xdr:colOff>165100</xdr:colOff>
      <xdr:row>40</xdr:row>
      <xdr:rowOff>12700</xdr:rowOff>
    </xdr:to>
    <xdr:sp macro="" textlink="">
      <xdr:nvSpPr>
        <xdr:cNvPr id="133" name="楕円 132">
          <a:extLst>
            <a:ext uri="{FF2B5EF4-FFF2-40B4-BE49-F238E27FC236}">
              <a16:creationId xmlns:a16="http://schemas.microsoft.com/office/drawing/2014/main" id="{50177763-831C-4C48-AA20-17BEF1DBDF0B}"/>
            </a:ext>
          </a:extLst>
        </xdr:cNvPr>
        <xdr:cNvSpPr/>
      </xdr:nvSpPr>
      <xdr:spPr>
        <a:xfrm>
          <a:off x="8636000" y="65278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39</xdr:row>
      <xdr:rowOff>133350</xdr:rowOff>
    </xdr:from>
    <xdr:to>
      <xdr:col>55</xdr:col>
      <xdr:colOff>0</xdr:colOff>
      <xdr:row>39</xdr:row>
      <xdr:rowOff>133350</xdr:rowOff>
    </xdr:to>
    <xdr:cxnSp macro="">
      <xdr:nvCxnSpPr>
        <xdr:cNvPr id="134" name="直線コネクタ 133">
          <a:extLst>
            <a:ext uri="{FF2B5EF4-FFF2-40B4-BE49-F238E27FC236}">
              <a16:creationId xmlns:a16="http://schemas.microsoft.com/office/drawing/2014/main" id="{84A10AEA-D254-4FD5-A576-71D3B16E4119}"/>
            </a:ext>
          </a:extLst>
        </xdr:cNvPr>
        <xdr:cNvCxnSpPr/>
      </xdr:nvCxnSpPr>
      <xdr:spPr>
        <a:xfrm>
          <a:off x="8686800" y="6578600"/>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39</xdr:row>
      <xdr:rowOff>82550</xdr:rowOff>
    </xdr:from>
    <xdr:to>
      <xdr:col>46</xdr:col>
      <xdr:colOff>38100</xdr:colOff>
      <xdr:row>40</xdr:row>
      <xdr:rowOff>12700</xdr:rowOff>
    </xdr:to>
    <xdr:sp macro="" textlink="">
      <xdr:nvSpPr>
        <xdr:cNvPr id="135" name="楕円 134">
          <a:extLst>
            <a:ext uri="{FF2B5EF4-FFF2-40B4-BE49-F238E27FC236}">
              <a16:creationId xmlns:a16="http://schemas.microsoft.com/office/drawing/2014/main" id="{E1413848-9CCA-4E81-8915-BF4091359106}"/>
            </a:ext>
          </a:extLst>
        </xdr:cNvPr>
        <xdr:cNvSpPr/>
      </xdr:nvSpPr>
      <xdr:spPr>
        <a:xfrm>
          <a:off x="7842250" y="65278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133350</xdr:rowOff>
    </xdr:from>
    <xdr:to>
      <xdr:col>50</xdr:col>
      <xdr:colOff>114300</xdr:colOff>
      <xdr:row>39</xdr:row>
      <xdr:rowOff>133350</xdr:rowOff>
    </xdr:to>
    <xdr:cxnSp macro="">
      <xdr:nvCxnSpPr>
        <xdr:cNvPr id="136" name="直線コネクタ 135">
          <a:extLst>
            <a:ext uri="{FF2B5EF4-FFF2-40B4-BE49-F238E27FC236}">
              <a16:creationId xmlns:a16="http://schemas.microsoft.com/office/drawing/2014/main" id="{28A2A809-9DD9-4128-8D56-F2CD4CFF5DE3}"/>
            </a:ext>
          </a:extLst>
        </xdr:cNvPr>
        <xdr:cNvCxnSpPr/>
      </xdr:nvCxnSpPr>
      <xdr:spPr>
        <a:xfrm>
          <a:off x="7886700" y="657860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39</xdr:row>
      <xdr:rowOff>82550</xdr:rowOff>
    </xdr:from>
    <xdr:to>
      <xdr:col>41</xdr:col>
      <xdr:colOff>101600</xdr:colOff>
      <xdr:row>40</xdr:row>
      <xdr:rowOff>12700</xdr:rowOff>
    </xdr:to>
    <xdr:sp macro="" textlink="">
      <xdr:nvSpPr>
        <xdr:cNvPr id="137" name="楕円 136">
          <a:extLst>
            <a:ext uri="{FF2B5EF4-FFF2-40B4-BE49-F238E27FC236}">
              <a16:creationId xmlns:a16="http://schemas.microsoft.com/office/drawing/2014/main" id="{342F21DF-EC24-4CAC-84D0-92595853CBFA}"/>
            </a:ext>
          </a:extLst>
        </xdr:cNvPr>
        <xdr:cNvSpPr/>
      </xdr:nvSpPr>
      <xdr:spPr>
        <a:xfrm>
          <a:off x="7029450" y="65278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39</xdr:row>
      <xdr:rowOff>133350</xdr:rowOff>
    </xdr:from>
    <xdr:to>
      <xdr:col>45</xdr:col>
      <xdr:colOff>177800</xdr:colOff>
      <xdr:row>39</xdr:row>
      <xdr:rowOff>133350</xdr:rowOff>
    </xdr:to>
    <xdr:cxnSp macro="">
      <xdr:nvCxnSpPr>
        <xdr:cNvPr id="138" name="直線コネクタ 137">
          <a:extLst>
            <a:ext uri="{FF2B5EF4-FFF2-40B4-BE49-F238E27FC236}">
              <a16:creationId xmlns:a16="http://schemas.microsoft.com/office/drawing/2014/main" id="{EF950D74-70E6-4110-B70C-0F957D030A1B}"/>
            </a:ext>
          </a:extLst>
        </xdr:cNvPr>
        <xdr:cNvCxnSpPr/>
      </xdr:nvCxnSpPr>
      <xdr:spPr>
        <a:xfrm>
          <a:off x="7080250" y="6578600"/>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39</xdr:row>
      <xdr:rowOff>82550</xdr:rowOff>
    </xdr:from>
    <xdr:to>
      <xdr:col>36</xdr:col>
      <xdr:colOff>165100</xdr:colOff>
      <xdr:row>40</xdr:row>
      <xdr:rowOff>12700</xdr:rowOff>
    </xdr:to>
    <xdr:sp macro="" textlink="">
      <xdr:nvSpPr>
        <xdr:cNvPr id="139" name="楕円 138">
          <a:extLst>
            <a:ext uri="{FF2B5EF4-FFF2-40B4-BE49-F238E27FC236}">
              <a16:creationId xmlns:a16="http://schemas.microsoft.com/office/drawing/2014/main" id="{310E03D5-6CC0-41DC-A3F1-3166D8FCBB65}"/>
            </a:ext>
          </a:extLst>
        </xdr:cNvPr>
        <xdr:cNvSpPr/>
      </xdr:nvSpPr>
      <xdr:spPr>
        <a:xfrm>
          <a:off x="6235700" y="65278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39</xdr:row>
      <xdr:rowOff>133350</xdr:rowOff>
    </xdr:from>
    <xdr:to>
      <xdr:col>41</xdr:col>
      <xdr:colOff>50800</xdr:colOff>
      <xdr:row>39</xdr:row>
      <xdr:rowOff>133350</xdr:rowOff>
    </xdr:to>
    <xdr:cxnSp macro="">
      <xdr:nvCxnSpPr>
        <xdr:cNvPr id="140" name="直線コネクタ 139">
          <a:extLst>
            <a:ext uri="{FF2B5EF4-FFF2-40B4-BE49-F238E27FC236}">
              <a16:creationId xmlns:a16="http://schemas.microsoft.com/office/drawing/2014/main" id="{7D0D0692-6F0F-4787-96D1-C2721121839C}"/>
            </a:ext>
          </a:extLst>
        </xdr:cNvPr>
        <xdr:cNvCxnSpPr/>
      </xdr:nvCxnSpPr>
      <xdr:spPr>
        <a:xfrm>
          <a:off x="6286500" y="657860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37</xdr:row>
      <xdr:rowOff>10177</xdr:rowOff>
    </xdr:from>
    <xdr:ext cx="469744" cy="259045"/>
    <xdr:sp macro="" textlink="">
      <xdr:nvSpPr>
        <xdr:cNvPr id="141" name="n_1aveValue【図書館】&#10;一人当たり面積">
          <a:extLst>
            <a:ext uri="{FF2B5EF4-FFF2-40B4-BE49-F238E27FC236}">
              <a16:creationId xmlns:a16="http://schemas.microsoft.com/office/drawing/2014/main" id="{16019788-0E23-4A40-B3CF-6DD711B43061}"/>
            </a:ext>
          </a:extLst>
        </xdr:cNvPr>
        <xdr:cNvSpPr txBox="1"/>
      </xdr:nvSpPr>
      <xdr:spPr>
        <a:xfrm>
          <a:off x="8458277" y="6125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37</xdr:row>
      <xdr:rowOff>10177</xdr:rowOff>
    </xdr:from>
    <xdr:ext cx="469744" cy="259045"/>
    <xdr:sp macro="" textlink="">
      <xdr:nvSpPr>
        <xdr:cNvPr id="142" name="n_2aveValue【図書館】&#10;一人当たり面積">
          <a:extLst>
            <a:ext uri="{FF2B5EF4-FFF2-40B4-BE49-F238E27FC236}">
              <a16:creationId xmlns:a16="http://schemas.microsoft.com/office/drawing/2014/main" id="{F147C54C-38DB-4F3F-92FF-9138D4B92FF9}"/>
            </a:ext>
          </a:extLst>
        </xdr:cNvPr>
        <xdr:cNvSpPr txBox="1"/>
      </xdr:nvSpPr>
      <xdr:spPr>
        <a:xfrm>
          <a:off x="7677227" y="6125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36</xdr:row>
      <xdr:rowOff>168927</xdr:rowOff>
    </xdr:from>
    <xdr:ext cx="469744" cy="259045"/>
    <xdr:sp macro="" textlink="">
      <xdr:nvSpPr>
        <xdr:cNvPr id="143" name="n_3aveValue【図書館】&#10;一人当たり面積">
          <a:extLst>
            <a:ext uri="{FF2B5EF4-FFF2-40B4-BE49-F238E27FC236}">
              <a16:creationId xmlns:a16="http://schemas.microsoft.com/office/drawing/2014/main" id="{687EA061-2CFA-4969-9D8A-3D7D68C6C69A}"/>
            </a:ext>
          </a:extLst>
        </xdr:cNvPr>
        <xdr:cNvSpPr txBox="1"/>
      </xdr:nvSpPr>
      <xdr:spPr>
        <a:xfrm>
          <a:off x="6864427" y="6112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37</xdr:row>
      <xdr:rowOff>10177</xdr:rowOff>
    </xdr:from>
    <xdr:ext cx="469744" cy="259045"/>
    <xdr:sp macro="" textlink="">
      <xdr:nvSpPr>
        <xdr:cNvPr id="144" name="n_4aveValue【図書館】&#10;一人当たり面積">
          <a:extLst>
            <a:ext uri="{FF2B5EF4-FFF2-40B4-BE49-F238E27FC236}">
              <a16:creationId xmlns:a16="http://schemas.microsoft.com/office/drawing/2014/main" id="{CFE2025B-F839-4A00-A56D-6AD28B384502}"/>
            </a:ext>
          </a:extLst>
        </xdr:cNvPr>
        <xdr:cNvSpPr txBox="1"/>
      </xdr:nvSpPr>
      <xdr:spPr>
        <a:xfrm>
          <a:off x="6070677" y="6125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40</xdr:row>
      <xdr:rowOff>3827</xdr:rowOff>
    </xdr:from>
    <xdr:ext cx="469744" cy="259045"/>
    <xdr:sp macro="" textlink="">
      <xdr:nvSpPr>
        <xdr:cNvPr id="145" name="n_1mainValue【図書館】&#10;一人当たり面積">
          <a:extLst>
            <a:ext uri="{FF2B5EF4-FFF2-40B4-BE49-F238E27FC236}">
              <a16:creationId xmlns:a16="http://schemas.microsoft.com/office/drawing/2014/main" id="{19DF2C23-C2C1-48E2-9B96-7C77754ACE01}"/>
            </a:ext>
          </a:extLst>
        </xdr:cNvPr>
        <xdr:cNvSpPr txBox="1"/>
      </xdr:nvSpPr>
      <xdr:spPr>
        <a:xfrm>
          <a:off x="8458277" y="6614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40</xdr:row>
      <xdr:rowOff>3827</xdr:rowOff>
    </xdr:from>
    <xdr:ext cx="469744" cy="259045"/>
    <xdr:sp macro="" textlink="">
      <xdr:nvSpPr>
        <xdr:cNvPr id="146" name="n_2mainValue【図書館】&#10;一人当たり面積">
          <a:extLst>
            <a:ext uri="{FF2B5EF4-FFF2-40B4-BE49-F238E27FC236}">
              <a16:creationId xmlns:a16="http://schemas.microsoft.com/office/drawing/2014/main" id="{CD55F5DD-5D18-4E7B-ADB4-6BF47244193B}"/>
            </a:ext>
          </a:extLst>
        </xdr:cNvPr>
        <xdr:cNvSpPr txBox="1"/>
      </xdr:nvSpPr>
      <xdr:spPr>
        <a:xfrm>
          <a:off x="7677227" y="6614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40</xdr:row>
      <xdr:rowOff>3827</xdr:rowOff>
    </xdr:from>
    <xdr:ext cx="469744" cy="259045"/>
    <xdr:sp macro="" textlink="">
      <xdr:nvSpPr>
        <xdr:cNvPr id="147" name="n_3mainValue【図書館】&#10;一人当たり面積">
          <a:extLst>
            <a:ext uri="{FF2B5EF4-FFF2-40B4-BE49-F238E27FC236}">
              <a16:creationId xmlns:a16="http://schemas.microsoft.com/office/drawing/2014/main" id="{EA0E8FC2-5198-4853-AE85-5536CC93BD11}"/>
            </a:ext>
          </a:extLst>
        </xdr:cNvPr>
        <xdr:cNvSpPr txBox="1"/>
      </xdr:nvSpPr>
      <xdr:spPr>
        <a:xfrm>
          <a:off x="6864427" y="6614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40</xdr:row>
      <xdr:rowOff>3827</xdr:rowOff>
    </xdr:from>
    <xdr:ext cx="469744" cy="259045"/>
    <xdr:sp macro="" textlink="">
      <xdr:nvSpPr>
        <xdr:cNvPr id="148" name="n_4mainValue【図書館】&#10;一人当たり面積">
          <a:extLst>
            <a:ext uri="{FF2B5EF4-FFF2-40B4-BE49-F238E27FC236}">
              <a16:creationId xmlns:a16="http://schemas.microsoft.com/office/drawing/2014/main" id="{419B2F95-C10C-4880-8952-EC95737B56D5}"/>
            </a:ext>
          </a:extLst>
        </xdr:cNvPr>
        <xdr:cNvSpPr txBox="1"/>
      </xdr:nvSpPr>
      <xdr:spPr>
        <a:xfrm>
          <a:off x="6070677" y="6614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9" name="正方形/長方形 148">
          <a:extLst>
            <a:ext uri="{FF2B5EF4-FFF2-40B4-BE49-F238E27FC236}">
              <a16:creationId xmlns:a16="http://schemas.microsoft.com/office/drawing/2014/main" id="{60EE2D77-6564-433C-A0BB-9B49049CCCAC}"/>
            </a:ext>
          </a:extLst>
        </xdr:cNvPr>
        <xdr:cNvSpPr/>
      </xdr:nvSpPr>
      <xdr:spPr>
        <a:xfrm>
          <a:off x="6858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0" name="正方形/長方形 149">
          <a:extLst>
            <a:ext uri="{FF2B5EF4-FFF2-40B4-BE49-F238E27FC236}">
              <a16:creationId xmlns:a16="http://schemas.microsoft.com/office/drawing/2014/main" id="{0FAF628E-B127-4906-BBA8-E70A16E40FF3}"/>
            </a:ext>
          </a:extLst>
        </xdr:cNvPr>
        <xdr:cNvSpPr/>
      </xdr:nvSpPr>
      <xdr:spPr>
        <a:xfrm>
          <a:off x="8128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1" name="正方形/長方形 150">
          <a:extLst>
            <a:ext uri="{FF2B5EF4-FFF2-40B4-BE49-F238E27FC236}">
              <a16:creationId xmlns:a16="http://schemas.microsoft.com/office/drawing/2014/main" id="{9F41D72F-C900-4E6E-BB23-EA0676027D73}"/>
            </a:ext>
          </a:extLst>
        </xdr:cNvPr>
        <xdr:cNvSpPr/>
      </xdr:nvSpPr>
      <xdr:spPr>
        <a:xfrm>
          <a:off x="8128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2" name="正方形/長方形 151">
          <a:extLst>
            <a:ext uri="{FF2B5EF4-FFF2-40B4-BE49-F238E27FC236}">
              <a16:creationId xmlns:a16="http://schemas.microsoft.com/office/drawing/2014/main" id="{DD81CB05-67B7-4BA7-BA34-D85FF2492FBD}"/>
            </a:ext>
          </a:extLst>
        </xdr:cNvPr>
        <xdr:cNvSpPr/>
      </xdr:nvSpPr>
      <xdr:spPr>
        <a:xfrm>
          <a:off x="17145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3" name="正方形/長方形 152">
          <a:extLst>
            <a:ext uri="{FF2B5EF4-FFF2-40B4-BE49-F238E27FC236}">
              <a16:creationId xmlns:a16="http://schemas.microsoft.com/office/drawing/2014/main" id="{C1662434-E5AC-4956-B959-BBB19925970E}"/>
            </a:ext>
          </a:extLst>
        </xdr:cNvPr>
        <xdr:cNvSpPr/>
      </xdr:nvSpPr>
      <xdr:spPr>
        <a:xfrm>
          <a:off x="17145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4" name="正方形/長方形 153">
          <a:extLst>
            <a:ext uri="{FF2B5EF4-FFF2-40B4-BE49-F238E27FC236}">
              <a16:creationId xmlns:a16="http://schemas.microsoft.com/office/drawing/2014/main" id="{69B37E2A-7BF7-4C31-8E5C-7E37758C9C6E}"/>
            </a:ext>
          </a:extLst>
        </xdr:cNvPr>
        <xdr:cNvSpPr/>
      </xdr:nvSpPr>
      <xdr:spPr>
        <a:xfrm>
          <a:off x="2743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5" name="正方形/長方形 154">
          <a:extLst>
            <a:ext uri="{FF2B5EF4-FFF2-40B4-BE49-F238E27FC236}">
              <a16:creationId xmlns:a16="http://schemas.microsoft.com/office/drawing/2014/main" id="{A369629E-7FDC-4255-98AF-4EBA738FB22B}"/>
            </a:ext>
          </a:extLst>
        </xdr:cNvPr>
        <xdr:cNvSpPr/>
      </xdr:nvSpPr>
      <xdr:spPr>
        <a:xfrm>
          <a:off x="2743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6" name="正方形/長方形 155">
          <a:extLst>
            <a:ext uri="{FF2B5EF4-FFF2-40B4-BE49-F238E27FC236}">
              <a16:creationId xmlns:a16="http://schemas.microsoft.com/office/drawing/2014/main" id="{2E7F0AF6-0079-4753-B9B9-8372B8088157}"/>
            </a:ext>
          </a:extLst>
        </xdr:cNvPr>
        <xdr:cNvSpPr/>
      </xdr:nvSpPr>
      <xdr:spPr>
        <a:xfrm>
          <a:off x="6858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7" name="テキスト ボックス 156">
          <a:extLst>
            <a:ext uri="{FF2B5EF4-FFF2-40B4-BE49-F238E27FC236}">
              <a16:creationId xmlns:a16="http://schemas.microsoft.com/office/drawing/2014/main" id="{47E9939C-4ABD-4835-B03B-EF054A9D6A0A}"/>
            </a:ext>
          </a:extLst>
        </xdr:cNvPr>
        <xdr:cNvSpPr txBox="1"/>
      </xdr:nvSpPr>
      <xdr:spPr>
        <a:xfrm>
          <a:off x="6667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8" name="直線コネクタ 157">
          <a:extLst>
            <a:ext uri="{FF2B5EF4-FFF2-40B4-BE49-F238E27FC236}">
              <a16:creationId xmlns:a16="http://schemas.microsoft.com/office/drawing/2014/main" id="{1D001551-FC3D-4784-BECF-B6CFDC0B6FA6}"/>
            </a:ext>
          </a:extLst>
        </xdr:cNvPr>
        <xdr:cNvCxnSpPr/>
      </xdr:nvCxnSpPr>
      <xdr:spPr>
        <a:xfrm>
          <a:off x="6858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9" name="テキスト ボックス 158">
          <a:extLst>
            <a:ext uri="{FF2B5EF4-FFF2-40B4-BE49-F238E27FC236}">
              <a16:creationId xmlns:a16="http://schemas.microsoft.com/office/drawing/2014/main" id="{1D8C44D8-4E37-436B-A66D-C6264023339D}"/>
            </a:ext>
          </a:extLst>
        </xdr:cNvPr>
        <xdr:cNvSpPr txBox="1"/>
      </xdr:nvSpPr>
      <xdr:spPr>
        <a:xfrm>
          <a:off x="27577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60" name="直線コネクタ 159">
          <a:extLst>
            <a:ext uri="{FF2B5EF4-FFF2-40B4-BE49-F238E27FC236}">
              <a16:creationId xmlns:a16="http://schemas.microsoft.com/office/drawing/2014/main" id="{CA341772-60E3-495E-9DAC-2F98D6CD4D93}"/>
            </a:ext>
          </a:extLst>
        </xdr:cNvPr>
        <xdr:cNvCxnSpPr/>
      </xdr:nvCxnSpPr>
      <xdr:spPr>
        <a:xfrm>
          <a:off x="685800" y="107033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61" name="テキスト ボックス 160">
          <a:extLst>
            <a:ext uri="{FF2B5EF4-FFF2-40B4-BE49-F238E27FC236}">
              <a16:creationId xmlns:a16="http://schemas.microsoft.com/office/drawing/2014/main" id="{C0EF8773-A490-40B2-B42E-048020A33013}"/>
            </a:ext>
          </a:extLst>
        </xdr:cNvPr>
        <xdr:cNvSpPr txBox="1"/>
      </xdr:nvSpPr>
      <xdr:spPr>
        <a:xfrm>
          <a:off x="275771" y="105675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62" name="直線コネクタ 161">
          <a:extLst>
            <a:ext uri="{FF2B5EF4-FFF2-40B4-BE49-F238E27FC236}">
              <a16:creationId xmlns:a16="http://schemas.microsoft.com/office/drawing/2014/main" id="{DD09058E-26FA-4991-B1F7-B3909D5B566E}"/>
            </a:ext>
          </a:extLst>
        </xdr:cNvPr>
        <xdr:cNvCxnSpPr/>
      </xdr:nvCxnSpPr>
      <xdr:spPr>
        <a:xfrm>
          <a:off x="685800" y="103895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3" name="テキスト ボックス 162">
          <a:extLst>
            <a:ext uri="{FF2B5EF4-FFF2-40B4-BE49-F238E27FC236}">
              <a16:creationId xmlns:a16="http://schemas.microsoft.com/office/drawing/2014/main" id="{EE7C2C4B-D6BE-4AD2-9B60-BCDEA69BE4CF}"/>
            </a:ext>
          </a:extLst>
        </xdr:cNvPr>
        <xdr:cNvSpPr txBox="1"/>
      </xdr:nvSpPr>
      <xdr:spPr>
        <a:xfrm>
          <a:off x="339891" y="102472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4" name="直線コネクタ 163">
          <a:extLst>
            <a:ext uri="{FF2B5EF4-FFF2-40B4-BE49-F238E27FC236}">
              <a16:creationId xmlns:a16="http://schemas.microsoft.com/office/drawing/2014/main" id="{5F6EC5FA-3D0B-402B-B7B0-F3869BE7DD69}"/>
            </a:ext>
          </a:extLst>
        </xdr:cNvPr>
        <xdr:cNvCxnSpPr/>
      </xdr:nvCxnSpPr>
      <xdr:spPr>
        <a:xfrm>
          <a:off x="685800" y="100756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5" name="テキスト ボックス 164">
          <a:extLst>
            <a:ext uri="{FF2B5EF4-FFF2-40B4-BE49-F238E27FC236}">
              <a16:creationId xmlns:a16="http://schemas.microsoft.com/office/drawing/2014/main" id="{D811CA08-05C5-4124-9A32-7E637092117F}"/>
            </a:ext>
          </a:extLst>
        </xdr:cNvPr>
        <xdr:cNvSpPr txBox="1"/>
      </xdr:nvSpPr>
      <xdr:spPr>
        <a:xfrm>
          <a:off x="339891" y="99334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6" name="直線コネクタ 165">
          <a:extLst>
            <a:ext uri="{FF2B5EF4-FFF2-40B4-BE49-F238E27FC236}">
              <a16:creationId xmlns:a16="http://schemas.microsoft.com/office/drawing/2014/main" id="{6B416EF8-199E-44A3-B07E-7787B7814F2B}"/>
            </a:ext>
          </a:extLst>
        </xdr:cNvPr>
        <xdr:cNvCxnSpPr/>
      </xdr:nvCxnSpPr>
      <xdr:spPr>
        <a:xfrm>
          <a:off x="685800" y="975541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7" name="テキスト ボックス 166">
          <a:extLst>
            <a:ext uri="{FF2B5EF4-FFF2-40B4-BE49-F238E27FC236}">
              <a16:creationId xmlns:a16="http://schemas.microsoft.com/office/drawing/2014/main" id="{61E80B24-319F-4C9E-A76B-B54CE5A9AFB9}"/>
            </a:ext>
          </a:extLst>
        </xdr:cNvPr>
        <xdr:cNvSpPr txBox="1"/>
      </xdr:nvSpPr>
      <xdr:spPr>
        <a:xfrm>
          <a:off x="339891" y="961954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8" name="直線コネクタ 167">
          <a:extLst>
            <a:ext uri="{FF2B5EF4-FFF2-40B4-BE49-F238E27FC236}">
              <a16:creationId xmlns:a16="http://schemas.microsoft.com/office/drawing/2014/main" id="{3268C170-DB7D-4758-9B9D-001ED8D5CF2D}"/>
            </a:ext>
          </a:extLst>
        </xdr:cNvPr>
        <xdr:cNvCxnSpPr/>
      </xdr:nvCxnSpPr>
      <xdr:spPr>
        <a:xfrm>
          <a:off x="685800" y="94415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9" name="テキスト ボックス 168">
          <a:extLst>
            <a:ext uri="{FF2B5EF4-FFF2-40B4-BE49-F238E27FC236}">
              <a16:creationId xmlns:a16="http://schemas.microsoft.com/office/drawing/2014/main" id="{BC5DF9FF-FFCC-4E8D-A0D2-B7AF3F0EB1CE}"/>
            </a:ext>
          </a:extLst>
        </xdr:cNvPr>
        <xdr:cNvSpPr txBox="1"/>
      </xdr:nvSpPr>
      <xdr:spPr>
        <a:xfrm>
          <a:off x="339891" y="93056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70" name="直線コネクタ 169">
          <a:extLst>
            <a:ext uri="{FF2B5EF4-FFF2-40B4-BE49-F238E27FC236}">
              <a16:creationId xmlns:a16="http://schemas.microsoft.com/office/drawing/2014/main" id="{13EC582F-8619-4FF4-8A64-716891A1F9CF}"/>
            </a:ext>
          </a:extLst>
        </xdr:cNvPr>
        <xdr:cNvCxnSpPr/>
      </xdr:nvCxnSpPr>
      <xdr:spPr>
        <a:xfrm>
          <a:off x="685800" y="91276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71" name="テキスト ボックス 170">
          <a:extLst>
            <a:ext uri="{FF2B5EF4-FFF2-40B4-BE49-F238E27FC236}">
              <a16:creationId xmlns:a16="http://schemas.microsoft.com/office/drawing/2014/main" id="{BF963293-9C7D-4F68-AEFA-4D90473B40F4}"/>
            </a:ext>
          </a:extLst>
        </xdr:cNvPr>
        <xdr:cNvSpPr txBox="1"/>
      </xdr:nvSpPr>
      <xdr:spPr>
        <a:xfrm>
          <a:off x="384961" y="899179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2" name="直線コネクタ 171">
          <a:extLst>
            <a:ext uri="{FF2B5EF4-FFF2-40B4-BE49-F238E27FC236}">
              <a16:creationId xmlns:a16="http://schemas.microsoft.com/office/drawing/2014/main" id="{0F7D9D0B-7A7E-4C2C-890A-A9EC084144C8}"/>
            </a:ext>
          </a:extLst>
        </xdr:cNvPr>
        <xdr:cNvCxnSpPr/>
      </xdr:nvCxnSpPr>
      <xdr:spPr>
        <a:xfrm>
          <a:off x="6858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3" name="【体育館・プール】&#10;有形固定資産減価償却率グラフ枠">
          <a:extLst>
            <a:ext uri="{FF2B5EF4-FFF2-40B4-BE49-F238E27FC236}">
              <a16:creationId xmlns:a16="http://schemas.microsoft.com/office/drawing/2014/main" id="{FBB8FE64-DF89-4F3E-AD5F-B589DDF1C020}"/>
            </a:ext>
          </a:extLst>
        </xdr:cNvPr>
        <xdr:cNvSpPr/>
      </xdr:nvSpPr>
      <xdr:spPr>
        <a:xfrm>
          <a:off x="6858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35923</xdr:rowOff>
    </xdr:from>
    <xdr:to>
      <xdr:col>24</xdr:col>
      <xdr:colOff>62865</xdr:colOff>
      <xdr:row>64</xdr:row>
      <xdr:rowOff>130628</xdr:rowOff>
    </xdr:to>
    <xdr:cxnSp macro="">
      <xdr:nvCxnSpPr>
        <xdr:cNvPr id="174" name="直線コネクタ 173">
          <a:extLst>
            <a:ext uri="{FF2B5EF4-FFF2-40B4-BE49-F238E27FC236}">
              <a16:creationId xmlns:a16="http://schemas.microsoft.com/office/drawing/2014/main" id="{0E910431-2A47-45A6-91E4-D9FE9E4B6569}"/>
            </a:ext>
          </a:extLst>
        </xdr:cNvPr>
        <xdr:cNvCxnSpPr/>
      </xdr:nvCxnSpPr>
      <xdr:spPr>
        <a:xfrm flipV="1">
          <a:off x="4177665" y="9287873"/>
          <a:ext cx="0" cy="14155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134455</xdr:rowOff>
    </xdr:from>
    <xdr:ext cx="469744" cy="259045"/>
    <xdr:sp macro="" textlink="">
      <xdr:nvSpPr>
        <xdr:cNvPr id="175" name="【体育館・プール】&#10;有形固定資産減価償却率最小値テキスト">
          <a:extLst>
            <a:ext uri="{FF2B5EF4-FFF2-40B4-BE49-F238E27FC236}">
              <a16:creationId xmlns:a16="http://schemas.microsoft.com/office/drawing/2014/main" id="{958B87F7-E275-4F9A-872A-69A5AC39E3B4}"/>
            </a:ext>
          </a:extLst>
        </xdr:cNvPr>
        <xdr:cNvSpPr txBox="1"/>
      </xdr:nvSpPr>
      <xdr:spPr>
        <a:xfrm>
          <a:off x="4216400" y="107072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130628</xdr:rowOff>
    </xdr:from>
    <xdr:to>
      <xdr:col>24</xdr:col>
      <xdr:colOff>152400</xdr:colOff>
      <xdr:row>64</xdr:row>
      <xdr:rowOff>130628</xdr:rowOff>
    </xdr:to>
    <xdr:cxnSp macro="">
      <xdr:nvCxnSpPr>
        <xdr:cNvPr id="176" name="直線コネクタ 175">
          <a:extLst>
            <a:ext uri="{FF2B5EF4-FFF2-40B4-BE49-F238E27FC236}">
              <a16:creationId xmlns:a16="http://schemas.microsoft.com/office/drawing/2014/main" id="{F14220E8-D791-4062-96B8-80B81E3AA787}"/>
            </a:ext>
          </a:extLst>
        </xdr:cNvPr>
        <xdr:cNvCxnSpPr/>
      </xdr:nvCxnSpPr>
      <xdr:spPr>
        <a:xfrm>
          <a:off x="4108450" y="107033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154050</xdr:rowOff>
    </xdr:from>
    <xdr:ext cx="405111" cy="259045"/>
    <xdr:sp macro="" textlink="">
      <xdr:nvSpPr>
        <xdr:cNvPr id="177" name="【体育館・プール】&#10;有形固定資産減価償却率最大値テキスト">
          <a:extLst>
            <a:ext uri="{FF2B5EF4-FFF2-40B4-BE49-F238E27FC236}">
              <a16:creationId xmlns:a16="http://schemas.microsoft.com/office/drawing/2014/main" id="{3F79AEBD-3DF6-4A0F-BBCC-FD233E17A443}"/>
            </a:ext>
          </a:extLst>
        </xdr:cNvPr>
        <xdr:cNvSpPr txBox="1"/>
      </xdr:nvSpPr>
      <xdr:spPr>
        <a:xfrm>
          <a:off x="4216400" y="90758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35923</xdr:rowOff>
    </xdr:from>
    <xdr:to>
      <xdr:col>24</xdr:col>
      <xdr:colOff>152400</xdr:colOff>
      <xdr:row>56</xdr:row>
      <xdr:rowOff>35923</xdr:rowOff>
    </xdr:to>
    <xdr:cxnSp macro="">
      <xdr:nvCxnSpPr>
        <xdr:cNvPr id="178" name="直線コネクタ 177">
          <a:extLst>
            <a:ext uri="{FF2B5EF4-FFF2-40B4-BE49-F238E27FC236}">
              <a16:creationId xmlns:a16="http://schemas.microsoft.com/office/drawing/2014/main" id="{06F3ADF2-6527-4D67-A073-10DD19A99799}"/>
            </a:ext>
          </a:extLst>
        </xdr:cNvPr>
        <xdr:cNvCxnSpPr/>
      </xdr:nvCxnSpPr>
      <xdr:spPr>
        <a:xfrm>
          <a:off x="4108450" y="928787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130101</xdr:rowOff>
    </xdr:from>
    <xdr:ext cx="405111" cy="259045"/>
    <xdr:sp macro="" textlink="">
      <xdr:nvSpPr>
        <xdr:cNvPr id="179" name="【体育館・プール】&#10;有形固定資産減価償却率平均値テキスト">
          <a:extLst>
            <a:ext uri="{FF2B5EF4-FFF2-40B4-BE49-F238E27FC236}">
              <a16:creationId xmlns:a16="http://schemas.microsoft.com/office/drawing/2014/main" id="{32F592E5-8A30-4129-BF8F-69A1A97B60B5}"/>
            </a:ext>
          </a:extLst>
        </xdr:cNvPr>
        <xdr:cNvSpPr txBox="1"/>
      </xdr:nvSpPr>
      <xdr:spPr>
        <a:xfrm>
          <a:off x="4216400" y="1004245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151674</xdr:rowOff>
    </xdr:from>
    <xdr:to>
      <xdr:col>24</xdr:col>
      <xdr:colOff>114300</xdr:colOff>
      <xdr:row>61</xdr:row>
      <xdr:rowOff>81824</xdr:rowOff>
    </xdr:to>
    <xdr:sp macro="" textlink="">
      <xdr:nvSpPr>
        <xdr:cNvPr id="180" name="フローチャート: 判断 179">
          <a:extLst>
            <a:ext uri="{FF2B5EF4-FFF2-40B4-BE49-F238E27FC236}">
              <a16:creationId xmlns:a16="http://schemas.microsoft.com/office/drawing/2014/main" id="{9C88E4E0-2C30-465E-9E04-2CE3CC0E9B76}"/>
            </a:ext>
          </a:extLst>
        </xdr:cNvPr>
        <xdr:cNvSpPr/>
      </xdr:nvSpPr>
      <xdr:spPr>
        <a:xfrm>
          <a:off x="4127500" y="1006402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141877</xdr:rowOff>
    </xdr:from>
    <xdr:to>
      <xdr:col>20</xdr:col>
      <xdr:colOff>38100</xdr:colOff>
      <xdr:row>61</xdr:row>
      <xdr:rowOff>72027</xdr:rowOff>
    </xdr:to>
    <xdr:sp macro="" textlink="">
      <xdr:nvSpPr>
        <xdr:cNvPr id="181" name="フローチャート: 判断 180">
          <a:extLst>
            <a:ext uri="{FF2B5EF4-FFF2-40B4-BE49-F238E27FC236}">
              <a16:creationId xmlns:a16="http://schemas.microsoft.com/office/drawing/2014/main" id="{D53A9BB6-A1E3-409C-84A8-AB027C0576F7}"/>
            </a:ext>
          </a:extLst>
        </xdr:cNvPr>
        <xdr:cNvSpPr/>
      </xdr:nvSpPr>
      <xdr:spPr>
        <a:xfrm>
          <a:off x="3384550" y="1005422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161472</xdr:rowOff>
    </xdr:from>
    <xdr:to>
      <xdr:col>15</xdr:col>
      <xdr:colOff>101600</xdr:colOff>
      <xdr:row>61</xdr:row>
      <xdr:rowOff>91622</xdr:rowOff>
    </xdr:to>
    <xdr:sp macro="" textlink="">
      <xdr:nvSpPr>
        <xdr:cNvPr id="182" name="フローチャート: 判断 181">
          <a:extLst>
            <a:ext uri="{FF2B5EF4-FFF2-40B4-BE49-F238E27FC236}">
              <a16:creationId xmlns:a16="http://schemas.microsoft.com/office/drawing/2014/main" id="{E81AA38C-35EA-4A10-A19B-4E18B64D458D}"/>
            </a:ext>
          </a:extLst>
        </xdr:cNvPr>
        <xdr:cNvSpPr/>
      </xdr:nvSpPr>
      <xdr:spPr>
        <a:xfrm>
          <a:off x="2571750" y="1007382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120650</xdr:rowOff>
    </xdr:from>
    <xdr:to>
      <xdr:col>10</xdr:col>
      <xdr:colOff>165100</xdr:colOff>
      <xdr:row>61</xdr:row>
      <xdr:rowOff>50800</xdr:rowOff>
    </xdr:to>
    <xdr:sp macro="" textlink="">
      <xdr:nvSpPr>
        <xdr:cNvPr id="183" name="フローチャート: 判断 182">
          <a:extLst>
            <a:ext uri="{FF2B5EF4-FFF2-40B4-BE49-F238E27FC236}">
              <a16:creationId xmlns:a16="http://schemas.microsoft.com/office/drawing/2014/main" id="{30584047-25A1-4844-9AEF-785661736BD0}"/>
            </a:ext>
          </a:extLst>
        </xdr:cNvPr>
        <xdr:cNvSpPr/>
      </xdr:nvSpPr>
      <xdr:spPr>
        <a:xfrm>
          <a:off x="1778000" y="100330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117384</xdr:rowOff>
    </xdr:from>
    <xdr:to>
      <xdr:col>6</xdr:col>
      <xdr:colOff>38100</xdr:colOff>
      <xdr:row>61</xdr:row>
      <xdr:rowOff>47534</xdr:rowOff>
    </xdr:to>
    <xdr:sp macro="" textlink="">
      <xdr:nvSpPr>
        <xdr:cNvPr id="184" name="フローチャート: 判断 183">
          <a:extLst>
            <a:ext uri="{FF2B5EF4-FFF2-40B4-BE49-F238E27FC236}">
              <a16:creationId xmlns:a16="http://schemas.microsoft.com/office/drawing/2014/main" id="{5163A3B6-18F4-46ED-9118-31583214A200}"/>
            </a:ext>
          </a:extLst>
        </xdr:cNvPr>
        <xdr:cNvSpPr/>
      </xdr:nvSpPr>
      <xdr:spPr>
        <a:xfrm>
          <a:off x="984250" y="1002973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id="{29799406-F41D-45B2-876C-0CA65F179A80}"/>
            </a:ext>
          </a:extLst>
        </xdr:cNvPr>
        <xdr:cNvSpPr txBox="1"/>
      </xdr:nvSpPr>
      <xdr:spPr>
        <a:xfrm>
          <a:off x="40068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DB0CDC20-6704-4F87-BDF3-B1B278753877}"/>
            </a:ext>
          </a:extLst>
        </xdr:cNvPr>
        <xdr:cNvSpPr txBox="1"/>
      </xdr:nvSpPr>
      <xdr:spPr>
        <a:xfrm>
          <a:off x="32575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7" name="テキスト ボックス 186">
          <a:extLst>
            <a:ext uri="{FF2B5EF4-FFF2-40B4-BE49-F238E27FC236}">
              <a16:creationId xmlns:a16="http://schemas.microsoft.com/office/drawing/2014/main" id="{254E7C33-4525-44B2-BD9E-4035D349D901}"/>
            </a:ext>
          </a:extLst>
        </xdr:cNvPr>
        <xdr:cNvSpPr txBox="1"/>
      </xdr:nvSpPr>
      <xdr:spPr>
        <a:xfrm>
          <a:off x="24511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8" name="テキスト ボックス 187">
          <a:extLst>
            <a:ext uri="{FF2B5EF4-FFF2-40B4-BE49-F238E27FC236}">
              <a16:creationId xmlns:a16="http://schemas.microsoft.com/office/drawing/2014/main" id="{43355911-996E-4CEB-A604-6BEDC2D32C35}"/>
            </a:ext>
          </a:extLst>
        </xdr:cNvPr>
        <xdr:cNvSpPr txBox="1"/>
      </xdr:nvSpPr>
      <xdr:spPr>
        <a:xfrm>
          <a:off x="1657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9" name="テキスト ボックス 188">
          <a:extLst>
            <a:ext uri="{FF2B5EF4-FFF2-40B4-BE49-F238E27FC236}">
              <a16:creationId xmlns:a16="http://schemas.microsoft.com/office/drawing/2014/main" id="{FF8BDC37-49FB-410D-8F43-87B5CF5597AD}"/>
            </a:ext>
          </a:extLst>
        </xdr:cNvPr>
        <xdr:cNvSpPr txBox="1"/>
      </xdr:nvSpPr>
      <xdr:spPr>
        <a:xfrm>
          <a:off x="857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19413</xdr:rowOff>
    </xdr:from>
    <xdr:to>
      <xdr:col>24</xdr:col>
      <xdr:colOff>114300</xdr:colOff>
      <xdr:row>57</xdr:row>
      <xdr:rowOff>121013</xdr:rowOff>
    </xdr:to>
    <xdr:sp macro="" textlink="">
      <xdr:nvSpPr>
        <xdr:cNvPr id="190" name="楕円 189">
          <a:extLst>
            <a:ext uri="{FF2B5EF4-FFF2-40B4-BE49-F238E27FC236}">
              <a16:creationId xmlns:a16="http://schemas.microsoft.com/office/drawing/2014/main" id="{6170550F-04E7-4328-8EAE-61CAFA7D6ACD}"/>
            </a:ext>
          </a:extLst>
        </xdr:cNvPr>
        <xdr:cNvSpPr/>
      </xdr:nvSpPr>
      <xdr:spPr>
        <a:xfrm>
          <a:off x="4127500" y="9436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56</xdr:row>
      <xdr:rowOff>42290</xdr:rowOff>
    </xdr:from>
    <xdr:ext cx="405111" cy="259045"/>
    <xdr:sp macro="" textlink="">
      <xdr:nvSpPr>
        <xdr:cNvPr id="191" name="【体育館・プール】&#10;有形固定資産減価償却率該当値テキスト">
          <a:extLst>
            <a:ext uri="{FF2B5EF4-FFF2-40B4-BE49-F238E27FC236}">
              <a16:creationId xmlns:a16="http://schemas.microsoft.com/office/drawing/2014/main" id="{3D9B529D-7B6A-4327-9E3F-B371966C5976}"/>
            </a:ext>
          </a:extLst>
        </xdr:cNvPr>
        <xdr:cNvSpPr txBox="1"/>
      </xdr:nvSpPr>
      <xdr:spPr>
        <a:xfrm>
          <a:off x="4216400" y="92942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128815</xdr:rowOff>
    </xdr:from>
    <xdr:to>
      <xdr:col>20</xdr:col>
      <xdr:colOff>38100</xdr:colOff>
      <xdr:row>57</xdr:row>
      <xdr:rowOff>58965</xdr:rowOff>
    </xdr:to>
    <xdr:sp macro="" textlink="">
      <xdr:nvSpPr>
        <xdr:cNvPr id="192" name="楕円 191">
          <a:extLst>
            <a:ext uri="{FF2B5EF4-FFF2-40B4-BE49-F238E27FC236}">
              <a16:creationId xmlns:a16="http://schemas.microsoft.com/office/drawing/2014/main" id="{7DBAC656-A088-44E5-B3DB-E04D9EF6390A}"/>
            </a:ext>
          </a:extLst>
        </xdr:cNvPr>
        <xdr:cNvSpPr/>
      </xdr:nvSpPr>
      <xdr:spPr>
        <a:xfrm>
          <a:off x="3384550" y="938076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57</xdr:row>
      <xdr:rowOff>8165</xdr:rowOff>
    </xdr:from>
    <xdr:to>
      <xdr:col>24</xdr:col>
      <xdr:colOff>63500</xdr:colOff>
      <xdr:row>57</xdr:row>
      <xdr:rowOff>70213</xdr:rowOff>
    </xdr:to>
    <xdr:cxnSp macro="">
      <xdr:nvCxnSpPr>
        <xdr:cNvPr id="193" name="直線コネクタ 192">
          <a:extLst>
            <a:ext uri="{FF2B5EF4-FFF2-40B4-BE49-F238E27FC236}">
              <a16:creationId xmlns:a16="http://schemas.microsoft.com/office/drawing/2014/main" id="{A2CAED81-D653-40E6-A91A-D9C2ABBBBA79}"/>
            </a:ext>
          </a:extLst>
        </xdr:cNvPr>
        <xdr:cNvCxnSpPr/>
      </xdr:nvCxnSpPr>
      <xdr:spPr>
        <a:xfrm>
          <a:off x="3429000" y="9425215"/>
          <a:ext cx="749300" cy="62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153307</xdr:rowOff>
    </xdr:from>
    <xdr:to>
      <xdr:col>15</xdr:col>
      <xdr:colOff>101600</xdr:colOff>
      <xdr:row>60</xdr:row>
      <xdr:rowOff>83457</xdr:rowOff>
    </xdr:to>
    <xdr:sp macro="" textlink="">
      <xdr:nvSpPr>
        <xdr:cNvPr id="194" name="楕円 193">
          <a:extLst>
            <a:ext uri="{FF2B5EF4-FFF2-40B4-BE49-F238E27FC236}">
              <a16:creationId xmlns:a16="http://schemas.microsoft.com/office/drawing/2014/main" id="{8FAC04D9-0C41-4E6D-AF2D-3E10EDAA68D6}"/>
            </a:ext>
          </a:extLst>
        </xdr:cNvPr>
        <xdr:cNvSpPr/>
      </xdr:nvSpPr>
      <xdr:spPr>
        <a:xfrm>
          <a:off x="2571750" y="990055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8165</xdr:rowOff>
    </xdr:from>
    <xdr:to>
      <xdr:col>19</xdr:col>
      <xdr:colOff>177800</xdr:colOff>
      <xdr:row>60</xdr:row>
      <xdr:rowOff>32657</xdr:rowOff>
    </xdr:to>
    <xdr:cxnSp macro="">
      <xdr:nvCxnSpPr>
        <xdr:cNvPr id="195" name="直線コネクタ 194">
          <a:extLst>
            <a:ext uri="{FF2B5EF4-FFF2-40B4-BE49-F238E27FC236}">
              <a16:creationId xmlns:a16="http://schemas.microsoft.com/office/drawing/2014/main" id="{82078B26-6F74-46AF-855E-7CA2E06922D9}"/>
            </a:ext>
          </a:extLst>
        </xdr:cNvPr>
        <xdr:cNvCxnSpPr/>
      </xdr:nvCxnSpPr>
      <xdr:spPr>
        <a:xfrm flipV="1">
          <a:off x="2622550" y="9425215"/>
          <a:ext cx="806450" cy="5197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101056</xdr:rowOff>
    </xdr:from>
    <xdr:to>
      <xdr:col>10</xdr:col>
      <xdr:colOff>165100</xdr:colOff>
      <xdr:row>60</xdr:row>
      <xdr:rowOff>31206</xdr:rowOff>
    </xdr:to>
    <xdr:sp macro="" textlink="">
      <xdr:nvSpPr>
        <xdr:cNvPr id="196" name="楕円 195">
          <a:extLst>
            <a:ext uri="{FF2B5EF4-FFF2-40B4-BE49-F238E27FC236}">
              <a16:creationId xmlns:a16="http://schemas.microsoft.com/office/drawing/2014/main" id="{FF01ECA1-29A8-48CF-9388-BAE2FE33E184}"/>
            </a:ext>
          </a:extLst>
        </xdr:cNvPr>
        <xdr:cNvSpPr/>
      </xdr:nvSpPr>
      <xdr:spPr>
        <a:xfrm>
          <a:off x="1778000" y="984830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151856</xdr:rowOff>
    </xdr:from>
    <xdr:to>
      <xdr:col>15</xdr:col>
      <xdr:colOff>50800</xdr:colOff>
      <xdr:row>60</xdr:row>
      <xdr:rowOff>32657</xdr:rowOff>
    </xdr:to>
    <xdr:cxnSp macro="">
      <xdr:nvCxnSpPr>
        <xdr:cNvPr id="197" name="直線コネクタ 196">
          <a:extLst>
            <a:ext uri="{FF2B5EF4-FFF2-40B4-BE49-F238E27FC236}">
              <a16:creationId xmlns:a16="http://schemas.microsoft.com/office/drawing/2014/main" id="{46C476A7-6D0A-4F06-B2BF-04E548697352}"/>
            </a:ext>
          </a:extLst>
        </xdr:cNvPr>
        <xdr:cNvCxnSpPr/>
      </xdr:nvCxnSpPr>
      <xdr:spPr>
        <a:xfrm>
          <a:off x="1828800" y="9899106"/>
          <a:ext cx="793750" cy="459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59</xdr:row>
      <xdr:rowOff>87993</xdr:rowOff>
    </xdr:from>
    <xdr:to>
      <xdr:col>6</xdr:col>
      <xdr:colOff>38100</xdr:colOff>
      <xdr:row>60</xdr:row>
      <xdr:rowOff>18143</xdr:rowOff>
    </xdr:to>
    <xdr:sp macro="" textlink="">
      <xdr:nvSpPr>
        <xdr:cNvPr id="198" name="楕円 197">
          <a:extLst>
            <a:ext uri="{FF2B5EF4-FFF2-40B4-BE49-F238E27FC236}">
              <a16:creationId xmlns:a16="http://schemas.microsoft.com/office/drawing/2014/main" id="{8B445868-06C5-4454-B6B8-9E9585F321C6}"/>
            </a:ext>
          </a:extLst>
        </xdr:cNvPr>
        <xdr:cNvSpPr/>
      </xdr:nvSpPr>
      <xdr:spPr>
        <a:xfrm>
          <a:off x="984250" y="9835243"/>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59</xdr:row>
      <xdr:rowOff>138793</xdr:rowOff>
    </xdr:from>
    <xdr:to>
      <xdr:col>10</xdr:col>
      <xdr:colOff>114300</xdr:colOff>
      <xdr:row>59</xdr:row>
      <xdr:rowOff>151856</xdr:rowOff>
    </xdr:to>
    <xdr:cxnSp macro="">
      <xdr:nvCxnSpPr>
        <xdr:cNvPr id="199" name="直線コネクタ 198">
          <a:extLst>
            <a:ext uri="{FF2B5EF4-FFF2-40B4-BE49-F238E27FC236}">
              <a16:creationId xmlns:a16="http://schemas.microsoft.com/office/drawing/2014/main" id="{74EECFD4-FA67-43A1-A918-7B0215A45B78}"/>
            </a:ext>
          </a:extLst>
        </xdr:cNvPr>
        <xdr:cNvCxnSpPr/>
      </xdr:nvCxnSpPr>
      <xdr:spPr>
        <a:xfrm>
          <a:off x="1028700" y="9886043"/>
          <a:ext cx="8001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61</xdr:row>
      <xdr:rowOff>63154</xdr:rowOff>
    </xdr:from>
    <xdr:ext cx="405111" cy="259045"/>
    <xdr:sp macro="" textlink="">
      <xdr:nvSpPr>
        <xdr:cNvPr id="200" name="n_1aveValue【体育館・プール】&#10;有形固定資産減価償却率">
          <a:extLst>
            <a:ext uri="{FF2B5EF4-FFF2-40B4-BE49-F238E27FC236}">
              <a16:creationId xmlns:a16="http://schemas.microsoft.com/office/drawing/2014/main" id="{BCDE0295-CE90-4F41-877B-2723FC3C5097}"/>
            </a:ext>
          </a:extLst>
        </xdr:cNvPr>
        <xdr:cNvSpPr txBox="1"/>
      </xdr:nvSpPr>
      <xdr:spPr>
        <a:xfrm>
          <a:off x="3239144" y="101406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82749</xdr:rowOff>
    </xdr:from>
    <xdr:ext cx="405111" cy="259045"/>
    <xdr:sp macro="" textlink="">
      <xdr:nvSpPr>
        <xdr:cNvPr id="201" name="n_2aveValue【体育館・プール】&#10;有形固定資産減価償却率">
          <a:extLst>
            <a:ext uri="{FF2B5EF4-FFF2-40B4-BE49-F238E27FC236}">
              <a16:creationId xmlns:a16="http://schemas.microsoft.com/office/drawing/2014/main" id="{DEC500F9-35AC-4B0E-BADB-5D834551DF81}"/>
            </a:ext>
          </a:extLst>
        </xdr:cNvPr>
        <xdr:cNvSpPr txBox="1"/>
      </xdr:nvSpPr>
      <xdr:spPr>
        <a:xfrm>
          <a:off x="2439044" y="101601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41927</xdr:rowOff>
    </xdr:from>
    <xdr:ext cx="405111" cy="259045"/>
    <xdr:sp macro="" textlink="">
      <xdr:nvSpPr>
        <xdr:cNvPr id="202" name="n_3aveValue【体育館・プール】&#10;有形固定資産減価償却率">
          <a:extLst>
            <a:ext uri="{FF2B5EF4-FFF2-40B4-BE49-F238E27FC236}">
              <a16:creationId xmlns:a16="http://schemas.microsoft.com/office/drawing/2014/main" id="{21E67E7E-8534-4FA7-90C2-E2DFF5C4A593}"/>
            </a:ext>
          </a:extLst>
        </xdr:cNvPr>
        <xdr:cNvSpPr txBox="1"/>
      </xdr:nvSpPr>
      <xdr:spPr>
        <a:xfrm>
          <a:off x="1645294" y="10119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61</xdr:row>
      <xdr:rowOff>38661</xdr:rowOff>
    </xdr:from>
    <xdr:ext cx="405111" cy="259045"/>
    <xdr:sp macro="" textlink="">
      <xdr:nvSpPr>
        <xdr:cNvPr id="203" name="n_4aveValue【体育館・プール】&#10;有形固定資産減価償却率">
          <a:extLst>
            <a:ext uri="{FF2B5EF4-FFF2-40B4-BE49-F238E27FC236}">
              <a16:creationId xmlns:a16="http://schemas.microsoft.com/office/drawing/2014/main" id="{15C0A2E4-92E5-4DB6-8F3D-4FBE33B169F9}"/>
            </a:ext>
          </a:extLst>
        </xdr:cNvPr>
        <xdr:cNvSpPr txBox="1"/>
      </xdr:nvSpPr>
      <xdr:spPr>
        <a:xfrm>
          <a:off x="851544" y="101161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55</xdr:row>
      <xdr:rowOff>75492</xdr:rowOff>
    </xdr:from>
    <xdr:ext cx="405111" cy="259045"/>
    <xdr:sp macro="" textlink="">
      <xdr:nvSpPr>
        <xdr:cNvPr id="204" name="n_1mainValue【体育館・プール】&#10;有形固定資産減価償却率">
          <a:extLst>
            <a:ext uri="{FF2B5EF4-FFF2-40B4-BE49-F238E27FC236}">
              <a16:creationId xmlns:a16="http://schemas.microsoft.com/office/drawing/2014/main" id="{BE56E6F5-2CF4-4F79-B145-EB1FE96D414D}"/>
            </a:ext>
          </a:extLst>
        </xdr:cNvPr>
        <xdr:cNvSpPr txBox="1"/>
      </xdr:nvSpPr>
      <xdr:spPr>
        <a:xfrm>
          <a:off x="3239144" y="9162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99984</xdr:rowOff>
    </xdr:from>
    <xdr:ext cx="405111" cy="259045"/>
    <xdr:sp macro="" textlink="">
      <xdr:nvSpPr>
        <xdr:cNvPr id="205" name="n_2mainValue【体育館・プール】&#10;有形固定資産減価償却率">
          <a:extLst>
            <a:ext uri="{FF2B5EF4-FFF2-40B4-BE49-F238E27FC236}">
              <a16:creationId xmlns:a16="http://schemas.microsoft.com/office/drawing/2014/main" id="{1E3A4C4E-BDD8-4844-9345-883313ED6F29}"/>
            </a:ext>
          </a:extLst>
        </xdr:cNvPr>
        <xdr:cNvSpPr txBox="1"/>
      </xdr:nvSpPr>
      <xdr:spPr>
        <a:xfrm>
          <a:off x="2439044" y="96821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47733</xdr:rowOff>
    </xdr:from>
    <xdr:ext cx="405111" cy="259045"/>
    <xdr:sp macro="" textlink="">
      <xdr:nvSpPr>
        <xdr:cNvPr id="206" name="n_3mainValue【体育館・プール】&#10;有形固定資産減価償却率">
          <a:extLst>
            <a:ext uri="{FF2B5EF4-FFF2-40B4-BE49-F238E27FC236}">
              <a16:creationId xmlns:a16="http://schemas.microsoft.com/office/drawing/2014/main" id="{B32D391A-08C6-4BA4-9F1D-715E7E3A8EF4}"/>
            </a:ext>
          </a:extLst>
        </xdr:cNvPr>
        <xdr:cNvSpPr txBox="1"/>
      </xdr:nvSpPr>
      <xdr:spPr>
        <a:xfrm>
          <a:off x="1645294" y="96298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34670</xdr:rowOff>
    </xdr:from>
    <xdr:ext cx="405111" cy="259045"/>
    <xdr:sp macro="" textlink="">
      <xdr:nvSpPr>
        <xdr:cNvPr id="207" name="n_4mainValue【体育館・プール】&#10;有形固定資産減価償却率">
          <a:extLst>
            <a:ext uri="{FF2B5EF4-FFF2-40B4-BE49-F238E27FC236}">
              <a16:creationId xmlns:a16="http://schemas.microsoft.com/office/drawing/2014/main" id="{98542A7F-A1D6-4F6F-9772-EA2502004D7F}"/>
            </a:ext>
          </a:extLst>
        </xdr:cNvPr>
        <xdr:cNvSpPr txBox="1"/>
      </xdr:nvSpPr>
      <xdr:spPr>
        <a:xfrm>
          <a:off x="851544" y="96168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8" name="正方形/長方形 207">
          <a:extLst>
            <a:ext uri="{FF2B5EF4-FFF2-40B4-BE49-F238E27FC236}">
              <a16:creationId xmlns:a16="http://schemas.microsoft.com/office/drawing/2014/main" id="{3819D37D-6319-4B22-A52F-CC86B2F882DE}"/>
            </a:ext>
          </a:extLst>
        </xdr:cNvPr>
        <xdr:cNvSpPr/>
      </xdr:nvSpPr>
      <xdr:spPr>
        <a:xfrm>
          <a:off x="595630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9" name="正方形/長方形 208">
          <a:extLst>
            <a:ext uri="{FF2B5EF4-FFF2-40B4-BE49-F238E27FC236}">
              <a16:creationId xmlns:a16="http://schemas.microsoft.com/office/drawing/2014/main" id="{B1C2984E-530D-4607-A95E-C2CBC950ABFE}"/>
            </a:ext>
          </a:extLst>
        </xdr:cNvPr>
        <xdr:cNvSpPr/>
      </xdr:nvSpPr>
      <xdr:spPr>
        <a:xfrm>
          <a:off x="60642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10" name="正方形/長方形 209">
          <a:extLst>
            <a:ext uri="{FF2B5EF4-FFF2-40B4-BE49-F238E27FC236}">
              <a16:creationId xmlns:a16="http://schemas.microsoft.com/office/drawing/2014/main" id="{1B928821-8D02-4247-8DAC-B007398F7E25}"/>
            </a:ext>
          </a:extLst>
        </xdr:cNvPr>
        <xdr:cNvSpPr/>
      </xdr:nvSpPr>
      <xdr:spPr>
        <a:xfrm>
          <a:off x="60642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1" name="正方形/長方形 210">
          <a:extLst>
            <a:ext uri="{FF2B5EF4-FFF2-40B4-BE49-F238E27FC236}">
              <a16:creationId xmlns:a16="http://schemas.microsoft.com/office/drawing/2014/main" id="{4B707079-59BD-4273-9AEA-5D71DDE844D8}"/>
            </a:ext>
          </a:extLst>
        </xdr:cNvPr>
        <xdr:cNvSpPr/>
      </xdr:nvSpPr>
      <xdr:spPr>
        <a:xfrm>
          <a:off x="69850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2" name="正方形/長方形 211">
          <a:extLst>
            <a:ext uri="{FF2B5EF4-FFF2-40B4-BE49-F238E27FC236}">
              <a16:creationId xmlns:a16="http://schemas.microsoft.com/office/drawing/2014/main" id="{74C8434D-9ED1-494F-8574-07632A9A7312}"/>
            </a:ext>
          </a:extLst>
        </xdr:cNvPr>
        <xdr:cNvSpPr/>
      </xdr:nvSpPr>
      <xdr:spPr>
        <a:xfrm>
          <a:off x="69850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3" name="正方形/長方形 212">
          <a:extLst>
            <a:ext uri="{FF2B5EF4-FFF2-40B4-BE49-F238E27FC236}">
              <a16:creationId xmlns:a16="http://schemas.microsoft.com/office/drawing/2014/main" id="{208B6910-2B62-4292-BC20-B235DF6E19E3}"/>
            </a:ext>
          </a:extLst>
        </xdr:cNvPr>
        <xdr:cNvSpPr/>
      </xdr:nvSpPr>
      <xdr:spPr>
        <a:xfrm>
          <a:off x="8013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4" name="正方形/長方形 213">
          <a:extLst>
            <a:ext uri="{FF2B5EF4-FFF2-40B4-BE49-F238E27FC236}">
              <a16:creationId xmlns:a16="http://schemas.microsoft.com/office/drawing/2014/main" id="{D92025C8-AD79-4302-BBD4-7C926304818E}"/>
            </a:ext>
          </a:extLst>
        </xdr:cNvPr>
        <xdr:cNvSpPr/>
      </xdr:nvSpPr>
      <xdr:spPr>
        <a:xfrm>
          <a:off x="8013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5" name="正方形/長方形 214">
          <a:extLst>
            <a:ext uri="{FF2B5EF4-FFF2-40B4-BE49-F238E27FC236}">
              <a16:creationId xmlns:a16="http://schemas.microsoft.com/office/drawing/2014/main" id="{AF69D3BB-1213-44FE-A83E-CE2A7320D533}"/>
            </a:ext>
          </a:extLst>
        </xdr:cNvPr>
        <xdr:cNvSpPr/>
      </xdr:nvSpPr>
      <xdr:spPr>
        <a:xfrm>
          <a:off x="595630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6" name="テキスト ボックス 215">
          <a:extLst>
            <a:ext uri="{FF2B5EF4-FFF2-40B4-BE49-F238E27FC236}">
              <a16:creationId xmlns:a16="http://schemas.microsoft.com/office/drawing/2014/main" id="{21A0FE20-99C2-46CF-B5C4-CFB65B3D7DDE}"/>
            </a:ext>
          </a:extLst>
        </xdr:cNvPr>
        <xdr:cNvSpPr txBox="1"/>
      </xdr:nvSpPr>
      <xdr:spPr>
        <a:xfrm>
          <a:off x="591820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7" name="直線コネクタ 216">
          <a:extLst>
            <a:ext uri="{FF2B5EF4-FFF2-40B4-BE49-F238E27FC236}">
              <a16:creationId xmlns:a16="http://schemas.microsoft.com/office/drawing/2014/main" id="{81BCD187-0904-4B98-8BE9-BDA3EF296536}"/>
            </a:ext>
          </a:extLst>
        </xdr:cNvPr>
        <xdr:cNvCxnSpPr/>
      </xdr:nvCxnSpPr>
      <xdr:spPr>
        <a:xfrm>
          <a:off x="5956300" y="11017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8" name="直線コネクタ 217">
          <a:extLst>
            <a:ext uri="{FF2B5EF4-FFF2-40B4-BE49-F238E27FC236}">
              <a16:creationId xmlns:a16="http://schemas.microsoft.com/office/drawing/2014/main" id="{6793E1DD-A8BB-4C6D-8303-999605DDAD10}"/>
            </a:ext>
          </a:extLst>
        </xdr:cNvPr>
        <xdr:cNvCxnSpPr/>
      </xdr:nvCxnSpPr>
      <xdr:spPr>
        <a:xfrm>
          <a:off x="5956300" y="10648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219" name="テキスト ボックス 218">
          <a:extLst>
            <a:ext uri="{FF2B5EF4-FFF2-40B4-BE49-F238E27FC236}">
              <a16:creationId xmlns:a16="http://schemas.microsoft.com/office/drawing/2014/main" id="{109C7629-96F2-4E1F-8805-62D662360812}"/>
            </a:ext>
          </a:extLst>
        </xdr:cNvPr>
        <xdr:cNvSpPr txBox="1"/>
      </xdr:nvSpPr>
      <xdr:spPr>
        <a:xfrm>
          <a:off x="5527221" y="10513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20" name="直線コネクタ 219">
          <a:extLst>
            <a:ext uri="{FF2B5EF4-FFF2-40B4-BE49-F238E27FC236}">
              <a16:creationId xmlns:a16="http://schemas.microsoft.com/office/drawing/2014/main" id="{2DAA5F7F-880E-405C-BB57-E5033414C971}"/>
            </a:ext>
          </a:extLst>
        </xdr:cNvPr>
        <xdr:cNvCxnSpPr/>
      </xdr:nvCxnSpPr>
      <xdr:spPr>
        <a:xfrm>
          <a:off x="5956300" y="10280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21" name="テキスト ボックス 220">
          <a:extLst>
            <a:ext uri="{FF2B5EF4-FFF2-40B4-BE49-F238E27FC236}">
              <a16:creationId xmlns:a16="http://schemas.microsoft.com/office/drawing/2014/main" id="{4186AFED-145F-4208-A3C3-01FED4262ED0}"/>
            </a:ext>
          </a:extLst>
        </xdr:cNvPr>
        <xdr:cNvSpPr txBox="1"/>
      </xdr:nvSpPr>
      <xdr:spPr>
        <a:xfrm>
          <a:off x="55272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22" name="直線コネクタ 221">
          <a:extLst>
            <a:ext uri="{FF2B5EF4-FFF2-40B4-BE49-F238E27FC236}">
              <a16:creationId xmlns:a16="http://schemas.microsoft.com/office/drawing/2014/main" id="{0685BE16-2A1B-4655-8AC9-1DC077001F95}"/>
            </a:ext>
          </a:extLst>
        </xdr:cNvPr>
        <xdr:cNvCxnSpPr/>
      </xdr:nvCxnSpPr>
      <xdr:spPr>
        <a:xfrm>
          <a:off x="5956300" y="9912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23" name="テキスト ボックス 222">
          <a:extLst>
            <a:ext uri="{FF2B5EF4-FFF2-40B4-BE49-F238E27FC236}">
              <a16:creationId xmlns:a16="http://schemas.microsoft.com/office/drawing/2014/main" id="{BF63DD02-A0AE-4192-B05D-53A84EA86783}"/>
            </a:ext>
          </a:extLst>
        </xdr:cNvPr>
        <xdr:cNvSpPr txBox="1"/>
      </xdr:nvSpPr>
      <xdr:spPr>
        <a:xfrm>
          <a:off x="5527221" y="9776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4" name="直線コネクタ 223">
          <a:extLst>
            <a:ext uri="{FF2B5EF4-FFF2-40B4-BE49-F238E27FC236}">
              <a16:creationId xmlns:a16="http://schemas.microsoft.com/office/drawing/2014/main" id="{5DBB7AE8-C8CF-459B-BC97-58A6E3245270}"/>
            </a:ext>
          </a:extLst>
        </xdr:cNvPr>
        <xdr:cNvCxnSpPr/>
      </xdr:nvCxnSpPr>
      <xdr:spPr>
        <a:xfrm>
          <a:off x="5956300" y="9550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25" name="テキスト ボックス 224">
          <a:extLst>
            <a:ext uri="{FF2B5EF4-FFF2-40B4-BE49-F238E27FC236}">
              <a16:creationId xmlns:a16="http://schemas.microsoft.com/office/drawing/2014/main" id="{9D74C9FE-2240-4DC7-B3FD-E8B03A2C864A}"/>
            </a:ext>
          </a:extLst>
        </xdr:cNvPr>
        <xdr:cNvSpPr txBox="1"/>
      </xdr:nvSpPr>
      <xdr:spPr>
        <a:xfrm>
          <a:off x="5527221" y="941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6" name="直線コネクタ 225">
          <a:extLst>
            <a:ext uri="{FF2B5EF4-FFF2-40B4-BE49-F238E27FC236}">
              <a16:creationId xmlns:a16="http://schemas.microsoft.com/office/drawing/2014/main" id="{8A1FA0E6-AF00-4FF1-A140-1949C1DC4A69}"/>
            </a:ext>
          </a:extLst>
        </xdr:cNvPr>
        <xdr:cNvCxnSpPr/>
      </xdr:nvCxnSpPr>
      <xdr:spPr>
        <a:xfrm>
          <a:off x="5956300" y="9182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27" name="テキスト ボックス 226">
          <a:extLst>
            <a:ext uri="{FF2B5EF4-FFF2-40B4-BE49-F238E27FC236}">
              <a16:creationId xmlns:a16="http://schemas.microsoft.com/office/drawing/2014/main" id="{6FB592A9-F0CD-4FEA-AF9A-D92413826750}"/>
            </a:ext>
          </a:extLst>
        </xdr:cNvPr>
        <xdr:cNvSpPr txBox="1"/>
      </xdr:nvSpPr>
      <xdr:spPr>
        <a:xfrm>
          <a:off x="5527221" y="9046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8" name="直線コネクタ 227">
          <a:extLst>
            <a:ext uri="{FF2B5EF4-FFF2-40B4-BE49-F238E27FC236}">
              <a16:creationId xmlns:a16="http://schemas.microsoft.com/office/drawing/2014/main" id="{BC967DA8-ABB8-4A92-8290-5C74A6C7B247}"/>
            </a:ext>
          </a:extLst>
        </xdr:cNvPr>
        <xdr:cNvCxnSpPr/>
      </xdr:nvCxnSpPr>
      <xdr:spPr>
        <a:xfrm>
          <a:off x="5956300" y="8813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9" name="テキスト ボックス 228">
          <a:extLst>
            <a:ext uri="{FF2B5EF4-FFF2-40B4-BE49-F238E27FC236}">
              <a16:creationId xmlns:a16="http://schemas.microsoft.com/office/drawing/2014/main" id="{AFB50D24-3694-446A-AB6B-BBEF38DB1873}"/>
            </a:ext>
          </a:extLst>
        </xdr:cNvPr>
        <xdr:cNvSpPr txBox="1"/>
      </xdr:nvSpPr>
      <xdr:spPr>
        <a:xfrm>
          <a:off x="552722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30" name="【体育館・プール】&#10;一人当たり面積グラフ枠">
          <a:extLst>
            <a:ext uri="{FF2B5EF4-FFF2-40B4-BE49-F238E27FC236}">
              <a16:creationId xmlns:a16="http://schemas.microsoft.com/office/drawing/2014/main" id="{2F89CE20-359B-495E-A04C-5BF43C3ABFE2}"/>
            </a:ext>
          </a:extLst>
        </xdr:cNvPr>
        <xdr:cNvSpPr/>
      </xdr:nvSpPr>
      <xdr:spPr>
        <a:xfrm>
          <a:off x="595630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57</xdr:row>
      <xdr:rowOff>7620</xdr:rowOff>
    </xdr:from>
    <xdr:to>
      <xdr:col>54</xdr:col>
      <xdr:colOff>189865</xdr:colOff>
      <xdr:row>64</xdr:row>
      <xdr:rowOff>60960</xdr:rowOff>
    </xdr:to>
    <xdr:cxnSp macro="">
      <xdr:nvCxnSpPr>
        <xdr:cNvPr id="231" name="直線コネクタ 230">
          <a:extLst>
            <a:ext uri="{FF2B5EF4-FFF2-40B4-BE49-F238E27FC236}">
              <a16:creationId xmlns:a16="http://schemas.microsoft.com/office/drawing/2014/main" id="{99BEEF8D-5F11-4973-B245-7F799E469743}"/>
            </a:ext>
          </a:extLst>
        </xdr:cNvPr>
        <xdr:cNvCxnSpPr/>
      </xdr:nvCxnSpPr>
      <xdr:spPr>
        <a:xfrm flipV="1">
          <a:off x="9429115" y="9424670"/>
          <a:ext cx="0" cy="12090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64787</xdr:rowOff>
    </xdr:from>
    <xdr:ext cx="469744" cy="259045"/>
    <xdr:sp macro="" textlink="">
      <xdr:nvSpPr>
        <xdr:cNvPr id="232" name="【体育館・プール】&#10;一人当たり面積最小値テキスト">
          <a:extLst>
            <a:ext uri="{FF2B5EF4-FFF2-40B4-BE49-F238E27FC236}">
              <a16:creationId xmlns:a16="http://schemas.microsoft.com/office/drawing/2014/main" id="{C34F48AF-E5F0-4BCB-A9E3-E8C956707EE0}"/>
            </a:ext>
          </a:extLst>
        </xdr:cNvPr>
        <xdr:cNvSpPr txBox="1"/>
      </xdr:nvSpPr>
      <xdr:spPr>
        <a:xfrm>
          <a:off x="9467850" y="10637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60960</xdr:rowOff>
    </xdr:from>
    <xdr:to>
      <xdr:col>55</xdr:col>
      <xdr:colOff>88900</xdr:colOff>
      <xdr:row>64</xdr:row>
      <xdr:rowOff>60960</xdr:rowOff>
    </xdr:to>
    <xdr:cxnSp macro="">
      <xdr:nvCxnSpPr>
        <xdr:cNvPr id="233" name="直線コネクタ 232">
          <a:extLst>
            <a:ext uri="{FF2B5EF4-FFF2-40B4-BE49-F238E27FC236}">
              <a16:creationId xmlns:a16="http://schemas.microsoft.com/office/drawing/2014/main" id="{7A0485C2-5E63-4759-A390-D91851DACF98}"/>
            </a:ext>
          </a:extLst>
        </xdr:cNvPr>
        <xdr:cNvCxnSpPr/>
      </xdr:nvCxnSpPr>
      <xdr:spPr>
        <a:xfrm>
          <a:off x="9359900" y="1063371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125747</xdr:rowOff>
    </xdr:from>
    <xdr:ext cx="469744" cy="259045"/>
    <xdr:sp macro="" textlink="">
      <xdr:nvSpPr>
        <xdr:cNvPr id="234" name="【体育館・プール】&#10;一人当たり面積最大値テキスト">
          <a:extLst>
            <a:ext uri="{FF2B5EF4-FFF2-40B4-BE49-F238E27FC236}">
              <a16:creationId xmlns:a16="http://schemas.microsoft.com/office/drawing/2014/main" id="{93EBD6E3-4DDA-4867-A2A6-81EFD5313F99}"/>
            </a:ext>
          </a:extLst>
        </xdr:cNvPr>
        <xdr:cNvSpPr txBox="1"/>
      </xdr:nvSpPr>
      <xdr:spPr>
        <a:xfrm>
          <a:off x="9467850" y="92125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7620</xdr:rowOff>
    </xdr:from>
    <xdr:to>
      <xdr:col>55</xdr:col>
      <xdr:colOff>88900</xdr:colOff>
      <xdr:row>57</xdr:row>
      <xdr:rowOff>7620</xdr:rowOff>
    </xdr:to>
    <xdr:cxnSp macro="">
      <xdr:nvCxnSpPr>
        <xdr:cNvPr id="235" name="直線コネクタ 234">
          <a:extLst>
            <a:ext uri="{FF2B5EF4-FFF2-40B4-BE49-F238E27FC236}">
              <a16:creationId xmlns:a16="http://schemas.microsoft.com/office/drawing/2014/main" id="{A03E0888-EF87-4AD4-9ECC-16F8EB0309B8}"/>
            </a:ext>
          </a:extLst>
        </xdr:cNvPr>
        <xdr:cNvCxnSpPr/>
      </xdr:nvCxnSpPr>
      <xdr:spPr>
        <a:xfrm>
          <a:off x="9359900" y="942467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3827</xdr:rowOff>
    </xdr:from>
    <xdr:ext cx="469744" cy="259045"/>
    <xdr:sp macro="" textlink="">
      <xdr:nvSpPr>
        <xdr:cNvPr id="236" name="【体育館・プール】&#10;一人当たり面積平均値テキスト">
          <a:extLst>
            <a:ext uri="{FF2B5EF4-FFF2-40B4-BE49-F238E27FC236}">
              <a16:creationId xmlns:a16="http://schemas.microsoft.com/office/drawing/2014/main" id="{874FEBD5-3B47-4DFD-B437-5C62243846BA}"/>
            </a:ext>
          </a:extLst>
        </xdr:cNvPr>
        <xdr:cNvSpPr txBox="1"/>
      </xdr:nvSpPr>
      <xdr:spPr>
        <a:xfrm>
          <a:off x="9467850" y="102463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25400</xdr:rowOff>
    </xdr:from>
    <xdr:to>
      <xdr:col>55</xdr:col>
      <xdr:colOff>50800</xdr:colOff>
      <xdr:row>62</xdr:row>
      <xdr:rowOff>127000</xdr:rowOff>
    </xdr:to>
    <xdr:sp macro="" textlink="">
      <xdr:nvSpPr>
        <xdr:cNvPr id="237" name="フローチャート: 判断 236">
          <a:extLst>
            <a:ext uri="{FF2B5EF4-FFF2-40B4-BE49-F238E27FC236}">
              <a16:creationId xmlns:a16="http://schemas.microsoft.com/office/drawing/2014/main" id="{AA5E89A7-3473-437B-AD3A-C48F4CA5996C}"/>
            </a:ext>
          </a:extLst>
        </xdr:cNvPr>
        <xdr:cNvSpPr/>
      </xdr:nvSpPr>
      <xdr:spPr>
        <a:xfrm>
          <a:off x="9398000" y="102679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12065</xdr:rowOff>
    </xdr:from>
    <xdr:to>
      <xdr:col>50</xdr:col>
      <xdr:colOff>165100</xdr:colOff>
      <xdr:row>62</xdr:row>
      <xdr:rowOff>113665</xdr:rowOff>
    </xdr:to>
    <xdr:sp macro="" textlink="">
      <xdr:nvSpPr>
        <xdr:cNvPr id="238" name="フローチャート: 判断 237">
          <a:extLst>
            <a:ext uri="{FF2B5EF4-FFF2-40B4-BE49-F238E27FC236}">
              <a16:creationId xmlns:a16="http://schemas.microsoft.com/office/drawing/2014/main" id="{ECE315AD-DF03-40C3-B5CA-3DF08DA9E4A6}"/>
            </a:ext>
          </a:extLst>
        </xdr:cNvPr>
        <xdr:cNvSpPr/>
      </xdr:nvSpPr>
      <xdr:spPr>
        <a:xfrm>
          <a:off x="8636000" y="10254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101600</xdr:rowOff>
    </xdr:from>
    <xdr:to>
      <xdr:col>46</xdr:col>
      <xdr:colOff>38100</xdr:colOff>
      <xdr:row>62</xdr:row>
      <xdr:rowOff>31750</xdr:rowOff>
    </xdr:to>
    <xdr:sp macro="" textlink="">
      <xdr:nvSpPr>
        <xdr:cNvPr id="239" name="フローチャート: 判断 238">
          <a:extLst>
            <a:ext uri="{FF2B5EF4-FFF2-40B4-BE49-F238E27FC236}">
              <a16:creationId xmlns:a16="http://schemas.microsoft.com/office/drawing/2014/main" id="{520A5983-B216-48B0-999B-76E09AA23AD6}"/>
            </a:ext>
          </a:extLst>
        </xdr:cNvPr>
        <xdr:cNvSpPr/>
      </xdr:nvSpPr>
      <xdr:spPr>
        <a:xfrm>
          <a:off x="7842250" y="1017905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103505</xdr:rowOff>
    </xdr:from>
    <xdr:to>
      <xdr:col>41</xdr:col>
      <xdr:colOff>101600</xdr:colOff>
      <xdr:row>62</xdr:row>
      <xdr:rowOff>33655</xdr:rowOff>
    </xdr:to>
    <xdr:sp macro="" textlink="">
      <xdr:nvSpPr>
        <xdr:cNvPr id="240" name="フローチャート: 判断 239">
          <a:extLst>
            <a:ext uri="{FF2B5EF4-FFF2-40B4-BE49-F238E27FC236}">
              <a16:creationId xmlns:a16="http://schemas.microsoft.com/office/drawing/2014/main" id="{604294B4-CA0A-4A89-ADD5-E49DB6EDF74B}"/>
            </a:ext>
          </a:extLst>
        </xdr:cNvPr>
        <xdr:cNvSpPr/>
      </xdr:nvSpPr>
      <xdr:spPr>
        <a:xfrm>
          <a:off x="7029450" y="1018095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42545</xdr:rowOff>
    </xdr:from>
    <xdr:to>
      <xdr:col>36</xdr:col>
      <xdr:colOff>165100</xdr:colOff>
      <xdr:row>62</xdr:row>
      <xdr:rowOff>144145</xdr:rowOff>
    </xdr:to>
    <xdr:sp macro="" textlink="">
      <xdr:nvSpPr>
        <xdr:cNvPr id="241" name="フローチャート: 判断 240">
          <a:extLst>
            <a:ext uri="{FF2B5EF4-FFF2-40B4-BE49-F238E27FC236}">
              <a16:creationId xmlns:a16="http://schemas.microsoft.com/office/drawing/2014/main" id="{DF215219-42F9-48E3-8201-E5E446C6102C}"/>
            </a:ext>
          </a:extLst>
        </xdr:cNvPr>
        <xdr:cNvSpPr/>
      </xdr:nvSpPr>
      <xdr:spPr>
        <a:xfrm>
          <a:off x="6235700" y="10285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2" name="テキスト ボックス 241">
          <a:extLst>
            <a:ext uri="{FF2B5EF4-FFF2-40B4-BE49-F238E27FC236}">
              <a16:creationId xmlns:a16="http://schemas.microsoft.com/office/drawing/2014/main" id="{9E4266BB-19E0-4A46-84C7-7567F505E7B6}"/>
            </a:ext>
          </a:extLst>
        </xdr:cNvPr>
        <xdr:cNvSpPr txBox="1"/>
      </xdr:nvSpPr>
      <xdr:spPr>
        <a:xfrm>
          <a:off x="92583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id="{4A7C5DBF-E751-47CF-9918-718C0A532318}"/>
            </a:ext>
          </a:extLst>
        </xdr:cNvPr>
        <xdr:cNvSpPr txBox="1"/>
      </xdr:nvSpPr>
      <xdr:spPr>
        <a:xfrm>
          <a:off x="8515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4" name="テキスト ボックス 243">
          <a:extLst>
            <a:ext uri="{FF2B5EF4-FFF2-40B4-BE49-F238E27FC236}">
              <a16:creationId xmlns:a16="http://schemas.microsoft.com/office/drawing/2014/main" id="{8E999C80-ED17-4E10-81C5-6B6ECC41B451}"/>
            </a:ext>
          </a:extLst>
        </xdr:cNvPr>
        <xdr:cNvSpPr txBox="1"/>
      </xdr:nvSpPr>
      <xdr:spPr>
        <a:xfrm>
          <a:off x="7715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5" name="テキスト ボックス 244">
          <a:extLst>
            <a:ext uri="{FF2B5EF4-FFF2-40B4-BE49-F238E27FC236}">
              <a16:creationId xmlns:a16="http://schemas.microsoft.com/office/drawing/2014/main" id="{04CD80AE-ED42-456C-9343-83A100316EA8}"/>
            </a:ext>
          </a:extLst>
        </xdr:cNvPr>
        <xdr:cNvSpPr txBox="1"/>
      </xdr:nvSpPr>
      <xdr:spPr>
        <a:xfrm>
          <a:off x="690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6" name="テキスト ボックス 245">
          <a:extLst>
            <a:ext uri="{FF2B5EF4-FFF2-40B4-BE49-F238E27FC236}">
              <a16:creationId xmlns:a16="http://schemas.microsoft.com/office/drawing/2014/main" id="{1FABAD97-E86B-4FFF-AFCA-2FA509392373}"/>
            </a:ext>
          </a:extLst>
        </xdr:cNvPr>
        <xdr:cNvSpPr txBox="1"/>
      </xdr:nvSpPr>
      <xdr:spPr>
        <a:xfrm>
          <a:off x="6115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132080</xdr:rowOff>
    </xdr:from>
    <xdr:to>
      <xdr:col>55</xdr:col>
      <xdr:colOff>50800</xdr:colOff>
      <xdr:row>62</xdr:row>
      <xdr:rowOff>62230</xdr:rowOff>
    </xdr:to>
    <xdr:sp macro="" textlink="">
      <xdr:nvSpPr>
        <xdr:cNvPr id="247" name="楕円 246">
          <a:extLst>
            <a:ext uri="{FF2B5EF4-FFF2-40B4-BE49-F238E27FC236}">
              <a16:creationId xmlns:a16="http://schemas.microsoft.com/office/drawing/2014/main" id="{AAE08F9B-A5E7-4D2D-AA6B-81C9AC1501DD}"/>
            </a:ext>
          </a:extLst>
        </xdr:cNvPr>
        <xdr:cNvSpPr/>
      </xdr:nvSpPr>
      <xdr:spPr>
        <a:xfrm>
          <a:off x="9398000" y="1020953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60</xdr:row>
      <xdr:rowOff>154957</xdr:rowOff>
    </xdr:from>
    <xdr:ext cx="469744" cy="259045"/>
    <xdr:sp macro="" textlink="">
      <xdr:nvSpPr>
        <xdr:cNvPr id="248" name="【体育館・プール】&#10;一人当たり面積該当値テキスト">
          <a:extLst>
            <a:ext uri="{FF2B5EF4-FFF2-40B4-BE49-F238E27FC236}">
              <a16:creationId xmlns:a16="http://schemas.microsoft.com/office/drawing/2014/main" id="{F8AAA14C-0709-433E-AE45-90DB4C5C1EE8}"/>
            </a:ext>
          </a:extLst>
        </xdr:cNvPr>
        <xdr:cNvSpPr txBox="1"/>
      </xdr:nvSpPr>
      <xdr:spPr>
        <a:xfrm>
          <a:off x="9467850" y="10067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133985</xdr:rowOff>
    </xdr:from>
    <xdr:to>
      <xdr:col>50</xdr:col>
      <xdr:colOff>165100</xdr:colOff>
      <xdr:row>62</xdr:row>
      <xdr:rowOff>64135</xdr:rowOff>
    </xdr:to>
    <xdr:sp macro="" textlink="">
      <xdr:nvSpPr>
        <xdr:cNvPr id="249" name="楕円 248">
          <a:extLst>
            <a:ext uri="{FF2B5EF4-FFF2-40B4-BE49-F238E27FC236}">
              <a16:creationId xmlns:a16="http://schemas.microsoft.com/office/drawing/2014/main" id="{DCEEEDE5-8B72-4A79-B573-FD1280C87611}"/>
            </a:ext>
          </a:extLst>
        </xdr:cNvPr>
        <xdr:cNvSpPr/>
      </xdr:nvSpPr>
      <xdr:spPr>
        <a:xfrm>
          <a:off x="8636000" y="1021143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11430</xdr:rowOff>
    </xdr:from>
    <xdr:to>
      <xdr:col>55</xdr:col>
      <xdr:colOff>0</xdr:colOff>
      <xdr:row>62</xdr:row>
      <xdr:rowOff>13335</xdr:rowOff>
    </xdr:to>
    <xdr:cxnSp macro="">
      <xdr:nvCxnSpPr>
        <xdr:cNvPr id="250" name="直線コネクタ 249">
          <a:extLst>
            <a:ext uri="{FF2B5EF4-FFF2-40B4-BE49-F238E27FC236}">
              <a16:creationId xmlns:a16="http://schemas.microsoft.com/office/drawing/2014/main" id="{40CB7186-81C4-4032-BD99-C23A0C65975B}"/>
            </a:ext>
          </a:extLst>
        </xdr:cNvPr>
        <xdr:cNvCxnSpPr/>
      </xdr:nvCxnSpPr>
      <xdr:spPr>
        <a:xfrm flipV="1">
          <a:off x="8686800" y="10253980"/>
          <a:ext cx="74295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84455</xdr:rowOff>
    </xdr:from>
    <xdr:to>
      <xdr:col>46</xdr:col>
      <xdr:colOff>38100</xdr:colOff>
      <xdr:row>63</xdr:row>
      <xdr:rowOff>14605</xdr:rowOff>
    </xdr:to>
    <xdr:sp macro="" textlink="">
      <xdr:nvSpPr>
        <xdr:cNvPr id="251" name="楕円 250">
          <a:extLst>
            <a:ext uri="{FF2B5EF4-FFF2-40B4-BE49-F238E27FC236}">
              <a16:creationId xmlns:a16="http://schemas.microsoft.com/office/drawing/2014/main" id="{42EC9479-7224-46B1-805B-9A125FC5FC7A}"/>
            </a:ext>
          </a:extLst>
        </xdr:cNvPr>
        <xdr:cNvSpPr/>
      </xdr:nvSpPr>
      <xdr:spPr>
        <a:xfrm>
          <a:off x="7842250" y="1032700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13335</xdr:rowOff>
    </xdr:from>
    <xdr:to>
      <xdr:col>50</xdr:col>
      <xdr:colOff>114300</xdr:colOff>
      <xdr:row>62</xdr:row>
      <xdr:rowOff>135255</xdr:rowOff>
    </xdr:to>
    <xdr:cxnSp macro="">
      <xdr:nvCxnSpPr>
        <xdr:cNvPr id="252" name="直線コネクタ 251">
          <a:extLst>
            <a:ext uri="{FF2B5EF4-FFF2-40B4-BE49-F238E27FC236}">
              <a16:creationId xmlns:a16="http://schemas.microsoft.com/office/drawing/2014/main" id="{9381EF72-A11B-4F42-B09C-B0B9C54DE61E}"/>
            </a:ext>
          </a:extLst>
        </xdr:cNvPr>
        <xdr:cNvCxnSpPr/>
      </xdr:nvCxnSpPr>
      <xdr:spPr>
        <a:xfrm flipV="1">
          <a:off x="7886700" y="10255885"/>
          <a:ext cx="800100" cy="12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62</xdr:row>
      <xdr:rowOff>84455</xdr:rowOff>
    </xdr:from>
    <xdr:to>
      <xdr:col>41</xdr:col>
      <xdr:colOff>101600</xdr:colOff>
      <xdr:row>63</xdr:row>
      <xdr:rowOff>14605</xdr:rowOff>
    </xdr:to>
    <xdr:sp macro="" textlink="">
      <xdr:nvSpPr>
        <xdr:cNvPr id="253" name="楕円 252">
          <a:extLst>
            <a:ext uri="{FF2B5EF4-FFF2-40B4-BE49-F238E27FC236}">
              <a16:creationId xmlns:a16="http://schemas.microsoft.com/office/drawing/2014/main" id="{32781715-A6FD-4AEB-9DAB-34FE181E24C2}"/>
            </a:ext>
          </a:extLst>
        </xdr:cNvPr>
        <xdr:cNvSpPr/>
      </xdr:nvSpPr>
      <xdr:spPr>
        <a:xfrm>
          <a:off x="7029450" y="1032700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135255</xdr:rowOff>
    </xdr:from>
    <xdr:to>
      <xdr:col>45</xdr:col>
      <xdr:colOff>177800</xdr:colOff>
      <xdr:row>62</xdr:row>
      <xdr:rowOff>135255</xdr:rowOff>
    </xdr:to>
    <xdr:cxnSp macro="">
      <xdr:nvCxnSpPr>
        <xdr:cNvPr id="254" name="直線コネクタ 253">
          <a:extLst>
            <a:ext uri="{FF2B5EF4-FFF2-40B4-BE49-F238E27FC236}">
              <a16:creationId xmlns:a16="http://schemas.microsoft.com/office/drawing/2014/main" id="{29DE598F-F04E-4D80-A537-7EA0626A0FBF}"/>
            </a:ext>
          </a:extLst>
        </xdr:cNvPr>
        <xdr:cNvCxnSpPr/>
      </xdr:nvCxnSpPr>
      <xdr:spPr>
        <a:xfrm>
          <a:off x="7080250" y="10377805"/>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62</xdr:row>
      <xdr:rowOff>78740</xdr:rowOff>
    </xdr:from>
    <xdr:to>
      <xdr:col>36</xdr:col>
      <xdr:colOff>165100</xdr:colOff>
      <xdr:row>63</xdr:row>
      <xdr:rowOff>8890</xdr:rowOff>
    </xdr:to>
    <xdr:sp macro="" textlink="">
      <xdr:nvSpPr>
        <xdr:cNvPr id="255" name="楕円 254">
          <a:extLst>
            <a:ext uri="{FF2B5EF4-FFF2-40B4-BE49-F238E27FC236}">
              <a16:creationId xmlns:a16="http://schemas.microsoft.com/office/drawing/2014/main" id="{D1D46CEB-2D61-4B94-B5D2-AB966092BABF}"/>
            </a:ext>
          </a:extLst>
        </xdr:cNvPr>
        <xdr:cNvSpPr/>
      </xdr:nvSpPr>
      <xdr:spPr>
        <a:xfrm>
          <a:off x="6235700" y="1032129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62</xdr:row>
      <xdr:rowOff>129540</xdr:rowOff>
    </xdr:from>
    <xdr:to>
      <xdr:col>41</xdr:col>
      <xdr:colOff>50800</xdr:colOff>
      <xdr:row>62</xdr:row>
      <xdr:rowOff>135255</xdr:rowOff>
    </xdr:to>
    <xdr:cxnSp macro="">
      <xdr:nvCxnSpPr>
        <xdr:cNvPr id="256" name="直線コネクタ 255">
          <a:extLst>
            <a:ext uri="{FF2B5EF4-FFF2-40B4-BE49-F238E27FC236}">
              <a16:creationId xmlns:a16="http://schemas.microsoft.com/office/drawing/2014/main" id="{5AC68D0A-8199-48BA-9FBF-29A067C087FE}"/>
            </a:ext>
          </a:extLst>
        </xdr:cNvPr>
        <xdr:cNvCxnSpPr/>
      </xdr:nvCxnSpPr>
      <xdr:spPr>
        <a:xfrm>
          <a:off x="6286500" y="10372090"/>
          <a:ext cx="79375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62</xdr:row>
      <xdr:rowOff>104792</xdr:rowOff>
    </xdr:from>
    <xdr:ext cx="469744" cy="259045"/>
    <xdr:sp macro="" textlink="">
      <xdr:nvSpPr>
        <xdr:cNvPr id="257" name="n_1aveValue【体育館・プール】&#10;一人当たり面積">
          <a:extLst>
            <a:ext uri="{FF2B5EF4-FFF2-40B4-BE49-F238E27FC236}">
              <a16:creationId xmlns:a16="http://schemas.microsoft.com/office/drawing/2014/main" id="{96398E6E-F028-4C8B-B2D0-D95998691DC1}"/>
            </a:ext>
          </a:extLst>
        </xdr:cNvPr>
        <xdr:cNvSpPr txBox="1"/>
      </xdr:nvSpPr>
      <xdr:spPr>
        <a:xfrm>
          <a:off x="8458277" y="103473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60</xdr:row>
      <xdr:rowOff>48277</xdr:rowOff>
    </xdr:from>
    <xdr:ext cx="469744" cy="259045"/>
    <xdr:sp macro="" textlink="">
      <xdr:nvSpPr>
        <xdr:cNvPr id="258" name="n_2aveValue【体育館・プール】&#10;一人当たり面積">
          <a:extLst>
            <a:ext uri="{FF2B5EF4-FFF2-40B4-BE49-F238E27FC236}">
              <a16:creationId xmlns:a16="http://schemas.microsoft.com/office/drawing/2014/main" id="{9F74C5CB-AE67-4323-BCCC-54EA036BB562}"/>
            </a:ext>
          </a:extLst>
        </xdr:cNvPr>
        <xdr:cNvSpPr txBox="1"/>
      </xdr:nvSpPr>
      <xdr:spPr>
        <a:xfrm>
          <a:off x="7677227" y="9960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60</xdr:row>
      <xdr:rowOff>50182</xdr:rowOff>
    </xdr:from>
    <xdr:ext cx="469744" cy="259045"/>
    <xdr:sp macro="" textlink="">
      <xdr:nvSpPr>
        <xdr:cNvPr id="259" name="n_3aveValue【体育館・プール】&#10;一人当たり面積">
          <a:extLst>
            <a:ext uri="{FF2B5EF4-FFF2-40B4-BE49-F238E27FC236}">
              <a16:creationId xmlns:a16="http://schemas.microsoft.com/office/drawing/2014/main" id="{83063B52-8220-4B23-A821-A5F17AF6F5A9}"/>
            </a:ext>
          </a:extLst>
        </xdr:cNvPr>
        <xdr:cNvSpPr txBox="1"/>
      </xdr:nvSpPr>
      <xdr:spPr>
        <a:xfrm>
          <a:off x="6864427" y="99625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60</xdr:row>
      <xdr:rowOff>160672</xdr:rowOff>
    </xdr:from>
    <xdr:ext cx="469744" cy="259045"/>
    <xdr:sp macro="" textlink="">
      <xdr:nvSpPr>
        <xdr:cNvPr id="260" name="n_4aveValue【体育館・プール】&#10;一人当たり面積">
          <a:extLst>
            <a:ext uri="{FF2B5EF4-FFF2-40B4-BE49-F238E27FC236}">
              <a16:creationId xmlns:a16="http://schemas.microsoft.com/office/drawing/2014/main" id="{9E171E36-A027-42CE-906B-D916094CE74D}"/>
            </a:ext>
          </a:extLst>
        </xdr:cNvPr>
        <xdr:cNvSpPr txBox="1"/>
      </xdr:nvSpPr>
      <xdr:spPr>
        <a:xfrm>
          <a:off x="6070677" y="10073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60</xdr:row>
      <xdr:rowOff>80662</xdr:rowOff>
    </xdr:from>
    <xdr:ext cx="469744" cy="259045"/>
    <xdr:sp macro="" textlink="">
      <xdr:nvSpPr>
        <xdr:cNvPr id="261" name="n_1mainValue【体育館・プール】&#10;一人当たり面積">
          <a:extLst>
            <a:ext uri="{FF2B5EF4-FFF2-40B4-BE49-F238E27FC236}">
              <a16:creationId xmlns:a16="http://schemas.microsoft.com/office/drawing/2014/main" id="{DD2B35D9-9553-47B7-BF3D-5C1B76426AE6}"/>
            </a:ext>
          </a:extLst>
        </xdr:cNvPr>
        <xdr:cNvSpPr txBox="1"/>
      </xdr:nvSpPr>
      <xdr:spPr>
        <a:xfrm>
          <a:off x="8458277" y="99930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5732</xdr:rowOff>
    </xdr:from>
    <xdr:ext cx="469744" cy="259045"/>
    <xdr:sp macro="" textlink="">
      <xdr:nvSpPr>
        <xdr:cNvPr id="262" name="n_2mainValue【体育館・プール】&#10;一人当たり面積">
          <a:extLst>
            <a:ext uri="{FF2B5EF4-FFF2-40B4-BE49-F238E27FC236}">
              <a16:creationId xmlns:a16="http://schemas.microsoft.com/office/drawing/2014/main" id="{17CBC21C-FAD8-4219-8337-1DB6F62DD457}"/>
            </a:ext>
          </a:extLst>
        </xdr:cNvPr>
        <xdr:cNvSpPr txBox="1"/>
      </xdr:nvSpPr>
      <xdr:spPr>
        <a:xfrm>
          <a:off x="7677227" y="104133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63</xdr:row>
      <xdr:rowOff>5732</xdr:rowOff>
    </xdr:from>
    <xdr:ext cx="469744" cy="259045"/>
    <xdr:sp macro="" textlink="">
      <xdr:nvSpPr>
        <xdr:cNvPr id="263" name="n_3mainValue【体育館・プール】&#10;一人当たり面積">
          <a:extLst>
            <a:ext uri="{FF2B5EF4-FFF2-40B4-BE49-F238E27FC236}">
              <a16:creationId xmlns:a16="http://schemas.microsoft.com/office/drawing/2014/main" id="{975CA748-7648-4306-92C8-7D70448D3E7B}"/>
            </a:ext>
          </a:extLst>
        </xdr:cNvPr>
        <xdr:cNvSpPr txBox="1"/>
      </xdr:nvSpPr>
      <xdr:spPr>
        <a:xfrm>
          <a:off x="6864427" y="104133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63</xdr:row>
      <xdr:rowOff>17</xdr:rowOff>
    </xdr:from>
    <xdr:ext cx="469744" cy="259045"/>
    <xdr:sp macro="" textlink="">
      <xdr:nvSpPr>
        <xdr:cNvPr id="264" name="n_4mainValue【体育館・プール】&#10;一人当たり面積">
          <a:extLst>
            <a:ext uri="{FF2B5EF4-FFF2-40B4-BE49-F238E27FC236}">
              <a16:creationId xmlns:a16="http://schemas.microsoft.com/office/drawing/2014/main" id="{FE8E331B-32EF-4BB3-8081-4027FE178259}"/>
            </a:ext>
          </a:extLst>
        </xdr:cNvPr>
        <xdr:cNvSpPr txBox="1"/>
      </xdr:nvSpPr>
      <xdr:spPr>
        <a:xfrm>
          <a:off x="6070677" y="104076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5" name="正方形/長方形 264">
          <a:extLst>
            <a:ext uri="{FF2B5EF4-FFF2-40B4-BE49-F238E27FC236}">
              <a16:creationId xmlns:a16="http://schemas.microsoft.com/office/drawing/2014/main" id="{4D128C6D-7C47-41F8-BB00-03780C4A8333}"/>
            </a:ext>
          </a:extLst>
        </xdr:cNvPr>
        <xdr:cNvSpPr/>
      </xdr:nvSpPr>
      <xdr:spPr>
        <a:xfrm>
          <a:off x="6858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6" name="正方形/長方形 265">
          <a:extLst>
            <a:ext uri="{FF2B5EF4-FFF2-40B4-BE49-F238E27FC236}">
              <a16:creationId xmlns:a16="http://schemas.microsoft.com/office/drawing/2014/main" id="{747F3455-6E12-4F90-95AB-C2B945CBDB36}"/>
            </a:ext>
          </a:extLst>
        </xdr:cNvPr>
        <xdr:cNvSpPr/>
      </xdr:nvSpPr>
      <xdr:spPr>
        <a:xfrm>
          <a:off x="8128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7" name="正方形/長方形 266">
          <a:extLst>
            <a:ext uri="{FF2B5EF4-FFF2-40B4-BE49-F238E27FC236}">
              <a16:creationId xmlns:a16="http://schemas.microsoft.com/office/drawing/2014/main" id="{39866BE8-E397-4361-A4E5-200FAEB1EA89}"/>
            </a:ext>
          </a:extLst>
        </xdr:cNvPr>
        <xdr:cNvSpPr/>
      </xdr:nvSpPr>
      <xdr:spPr>
        <a:xfrm>
          <a:off x="8128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8" name="正方形/長方形 267">
          <a:extLst>
            <a:ext uri="{FF2B5EF4-FFF2-40B4-BE49-F238E27FC236}">
              <a16:creationId xmlns:a16="http://schemas.microsoft.com/office/drawing/2014/main" id="{8D0FB8E9-A557-4279-899E-B2362A3001B7}"/>
            </a:ext>
          </a:extLst>
        </xdr:cNvPr>
        <xdr:cNvSpPr/>
      </xdr:nvSpPr>
      <xdr:spPr>
        <a:xfrm>
          <a:off x="17145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9" name="正方形/長方形 268">
          <a:extLst>
            <a:ext uri="{FF2B5EF4-FFF2-40B4-BE49-F238E27FC236}">
              <a16:creationId xmlns:a16="http://schemas.microsoft.com/office/drawing/2014/main" id="{F9061BCD-03A6-45C6-A1BA-2FE6CF338B5C}"/>
            </a:ext>
          </a:extLst>
        </xdr:cNvPr>
        <xdr:cNvSpPr/>
      </xdr:nvSpPr>
      <xdr:spPr>
        <a:xfrm>
          <a:off x="17145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70" name="正方形/長方形 269">
          <a:extLst>
            <a:ext uri="{FF2B5EF4-FFF2-40B4-BE49-F238E27FC236}">
              <a16:creationId xmlns:a16="http://schemas.microsoft.com/office/drawing/2014/main" id="{622BE223-08FB-4667-AB35-46491E5649C9}"/>
            </a:ext>
          </a:extLst>
        </xdr:cNvPr>
        <xdr:cNvSpPr/>
      </xdr:nvSpPr>
      <xdr:spPr>
        <a:xfrm>
          <a:off x="2743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1" name="正方形/長方形 270">
          <a:extLst>
            <a:ext uri="{FF2B5EF4-FFF2-40B4-BE49-F238E27FC236}">
              <a16:creationId xmlns:a16="http://schemas.microsoft.com/office/drawing/2014/main" id="{A6E89D91-E8EB-4FAE-8797-0D7CED6D2947}"/>
            </a:ext>
          </a:extLst>
        </xdr:cNvPr>
        <xdr:cNvSpPr/>
      </xdr:nvSpPr>
      <xdr:spPr>
        <a:xfrm>
          <a:off x="2743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2" name="正方形/長方形 271">
          <a:extLst>
            <a:ext uri="{FF2B5EF4-FFF2-40B4-BE49-F238E27FC236}">
              <a16:creationId xmlns:a16="http://schemas.microsoft.com/office/drawing/2014/main" id="{7B106B73-8D46-49EC-A723-07D5C8F979DC}"/>
            </a:ext>
          </a:extLst>
        </xdr:cNvPr>
        <xdr:cNvSpPr/>
      </xdr:nvSpPr>
      <xdr:spPr>
        <a:xfrm>
          <a:off x="6858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3" name="テキスト ボックス 272">
          <a:extLst>
            <a:ext uri="{FF2B5EF4-FFF2-40B4-BE49-F238E27FC236}">
              <a16:creationId xmlns:a16="http://schemas.microsoft.com/office/drawing/2014/main" id="{DA424B76-F7BD-401C-8C62-621032050E33}"/>
            </a:ext>
          </a:extLst>
        </xdr:cNvPr>
        <xdr:cNvSpPr txBox="1"/>
      </xdr:nvSpPr>
      <xdr:spPr>
        <a:xfrm>
          <a:off x="6667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4" name="直線コネクタ 273">
          <a:extLst>
            <a:ext uri="{FF2B5EF4-FFF2-40B4-BE49-F238E27FC236}">
              <a16:creationId xmlns:a16="http://schemas.microsoft.com/office/drawing/2014/main" id="{2871583E-AFCD-4E29-A628-62A12CE07FF5}"/>
            </a:ext>
          </a:extLst>
        </xdr:cNvPr>
        <xdr:cNvCxnSpPr/>
      </xdr:nvCxnSpPr>
      <xdr:spPr>
        <a:xfrm>
          <a:off x="6858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5" name="テキスト ボックス 274">
          <a:extLst>
            <a:ext uri="{FF2B5EF4-FFF2-40B4-BE49-F238E27FC236}">
              <a16:creationId xmlns:a16="http://schemas.microsoft.com/office/drawing/2014/main" id="{A454DB6F-4640-4B67-8D5A-225DCDD00902}"/>
            </a:ext>
          </a:extLst>
        </xdr:cNvPr>
        <xdr:cNvSpPr txBox="1"/>
      </xdr:nvSpPr>
      <xdr:spPr>
        <a:xfrm>
          <a:off x="27577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6" name="直線コネクタ 275">
          <a:extLst>
            <a:ext uri="{FF2B5EF4-FFF2-40B4-BE49-F238E27FC236}">
              <a16:creationId xmlns:a16="http://schemas.microsoft.com/office/drawing/2014/main" id="{3B3DB5E7-7E4E-473B-89CB-2CB965B778D6}"/>
            </a:ext>
          </a:extLst>
        </xdr:cNvPr>
        <xdr:cNvCxnSpPr/>
      </xdr:nvCxnSpPr>
      <xdr:spPr>
        <a:xfrm>
          <a:off x="685800" y="14319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77" name="テキスト ボックス 276">
          <a:extLst>
            <a:ext uri="{FF2B5EF4-FFF2-40B4-BE49-F238E27FC236}">
              <a16:creationId xmlns:a16="http://schemas.microsoft.com/office/drawing/2014/main" id="{528E7FC2-3CDF-485C-A6BA-D18D9D50B1C9}"/>
            </a:ext>
          </a:extLst>
        </xdr:cNvPr>
        <xdr:cNvSpPr txBox="1"/>
      </xdr:nvSpPr>
      <xdr:spPr>
        <a:xfrm>
          <a:off x="27577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8" name="直線コネクタ 277">
          <a:extLst>
            <a:ext uri="{FF2B5EF4-FFF2-40B4-BE49-F238E27FC236}">
              <a16:creationId xmlns:a16="http://schemas.microsoft.com/office/drawing/2014/main" id="{A441D39F-ED06-460B-90C9-FE94AE7FA7A2}"/>
            </a:ext>
          </a:extLst>
        </xdr:cNvPr>
        <xdr:cNvCxnSpPr/>
      </xdr:nvCxnSpPr>
      <xdr:spPr>
        <a:xfrm>
          <a:off x="685800" y="13950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9" name="テキスト ボックス 278">
          <a:extLst>
            <a:ext uri="{FF2B5EF4-FFF2-40B4-BE49-F238E27FC236}">
              <a16:creationId xmlns:a16="http://schemas.microsoft.com/office/drawing/2014/main" id="{C1DB7BB0-78EA-45BF-BA97-F4AD0979BF8A}"/>
            </a:ext>
          </a:extLst>
        </xdr:cNvPr>
        <xdr:cNvSpPr txBox="1"/>
      </xdr:nvSpPr>
      <xdr:spPr>
        <a:xfrm>
          <a:off x="339891" y="13815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80" name="直線コネクタ 279">
          <a:extLst>
            <a:ext uri="{FF2B5EF4-FFF2-40B4-BE49-F238E27FC236}">
              <a16:creationId xmlns:a16="http://schemas.microsoft.com/office/drawing/2014/main" id="{176D5149-6DCE-4894-8C34-D36A56DE55CB}"/>
            </a:ext>
          </a:extLst>
        </xdr:cNvPr>
        <xdr:cNvCxnSpPr/>
      </xdr:nvCxnSpPr>
      <xdr:spPr>
        <a:xfrm>
          <a:off x="685800" y="13582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81" name="テキスト ボックス 280">
          <a:extLst>
            <a:ext uri="{FF2B5EF4-FFF2-40B4-BE49-F238E27FC236}">
              <a16:creationId xmlns:a16="http://schemas.microsoft.com/office/drawing/2014/main" id="{6076A2F5-A0DB-4ADC-B54C-AFC353107DC1}"/>
            </a:ext>
          </a:extLst>
        </xdr:cNvPr>
        <xdr:cNvSpPr txBox="1"/>
      </xdr:nvSpPr>
      <xdr:spPr>
        <a:xfrm>
          <a:off x="339891" y="1344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82" name="直線コネクタ 281">
          <a:extLst>
            <a:ext uri="{FF2B5EF4-FFF2-40B4-BE49-F238E27FC236}">
              <a16:creationId xmlns:a16="http://schemas.microsoft.com/office/drawing/2014/main" id="{904F1866-2FC8-453A-8E1C-F313F996E66A}"/>
            </a:ext>
          </a:extLst>
        </xdr:cNvPr>
        <xdr:cNvCxnSpPr/>
      </xdr:nvCxnSpPr>
      <xdr:spPr>
        <a:xfrm>
          <a:off x="685800" y="13214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83" name="テキスト ボックス 282">
          <a:extLst>
            <a:ext uri="{FF2B5EF4-FFF2-40B4-BE49-F238E27FC236}">
              <a16:creationId xmlns:a16="http://schemas.microsoft.com/office/drawing/2014/main" id="{A157A4DF-A2B0-4B9D-9387-AC1C19611E2A}"/>
            </a:ext>
          </a:extLst>
        </xdr:cNvPr>
        <xdr:cNvSpPr txBox="1"/>
      </xdr:nvSpPr>
      <xdr:spPr>
        <a:xfrm>
          <a:off x="339891" y="13078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84" name="直線コネクタ 283">
          <a:extLst>
            <a:ext uri="{FF2B5EF4-FFF2-40B4-BE49-F238E27FC236}">
              <a16:creationId xmlns:a16="http://schemas.microsoft.com/office/drawing/2014/main" id="{E1258C13-31F0-41E5-AC58-43C1F8316293}"/>
            </a:ext>
          </a:extLst>
        </xdr:cNvPr>
        <xdr:cNvCxnSpPr/>
      </xdr:nvCxnSpPr>
      <xdr:spPr>
        <a:xfrm>
          <a:off x="685800" y="12852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5" name="テキスト ボックス 284">
          <a:extLst>
            <a:ext uri="{FF2B5EF4-FFF2-40B4-BE49-F238E27FC236}">
              <a16:creationId xmlns:a16="http://schemas.microsoft.com/office/drawing/2014/main" id="{D0FCEA4B-32D2-493F-847D-C76CBA68AA44}"/>
            </a:ext>
          </a:extLst>
        </xdr:cNvPr>
        <xdr:cNvSpPr txBox="1"/>
      </xdr:nvSpPr>
      <xdr:spPr>
        <a:xfrm>
          <a:off x="339891" y="12716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6" name="直線コネクタ 285">
          <a:extLst>
            <a:ext uri="{FF2B5EF4-FFF2-40B4-BE49-F238E27FC236}">
              <a16:creationId xmlns:a16="http://schemas.microsoft.com/office/drawing/2014/main" id="{82319AB3-F49B-45E2-BF7B-B6A95D667661}"/>
            </a:ext>
          </a:extLst>
        </xdr:cNvPr>
        <xdr:cNvCxnSpPr/>
      </xdr:nvCxnSpPr>
      <xdr:spPr>
        <a:xfrm>
          <a:off x="6858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87" name="テキスト ボックス 286">
          <a:extLst>
            <a:ext uri="{FF2B5EF4-FFF2-40B4-BE49-F238E27FC236}">
              <a16:creationId xmlns:a16="http://schemas.microsoft.com/office/drawing/2014/main" id="{FC4B5B28-A126-449A-8A15-5F7DFD7AD3A3}"/>
            </a:ext>
          </a:extLst>
        </xdr:cNvPr>
        <xdr:cNvSpPr txBox="1"/>
      </xdr:nvSpPr>
      <xdr:spPr>
        <a:xfrm>
          <a:off x="384961" y="123482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8" name="【福祉施設】&#10;有形固定資産減価償却率グラフ枠">
          <a:extLst>
            <a:ext uri="{FF2B5EF4-FFF2-40B4-BE49-F238E27FC236}">
              <a16:creationId xmlns:a16="http://schemas.microsoft.com/office/drawing/2014/main" id="{5A534E35-96C8-4D41-809F-F017692061B0}"/>
            </a:ext>
          </a:extLst>
        </xdr:cNvPr>
        <xdr:cNvSpPr/>
      </xdr:nvSpPr>
      <xdr:spPr>
        <a:xfrm>
          <a:off x="6858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127636</xdr:rowOff>
    </xdr:from>
    <xdr:to>
      <xdr:col>24</xdr:col>
      <xdr:colOff>62865</xdr:colOff>
      <xdr:row>86</xdr:row>
      <xdr:rowOff>106680</xdr:rowOff>
    </xdr:to>
    <xdr:cxnSp macro="">
      <xdr:nvCxnSpPr>
        <xdr:cNvPr id="289" name="直線コネクタ 288">
          <a:extLst>
            <a:ext uri="{FF2B5EF4-FFF2-40B4-BE49-F238E27FC236}">
              <a16:creationId xmlns:a16="http://schemas.microsoft.com/office/drawing/2014/main" id="{10D5D068-2990-43A5-A5C5-B0DEDB8DC674}"/>
            </a:ext>
          </a:extLst>
        </xdr:cNvPr>
        <xdr:cNvCxnSpPr/>
      </xdr:nvCxnSpPr>
      <xdr:spPr>
        <a:xfrm flipV="1">
          <a:off x="4177665" y="13011786"/>
          <a:ext cx="0" cy="12998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110507</xdr:rowOff>
    </xdr:from>
    <xdr:ext cx="405111" cy="259045"/>
    <xdr:sp macro="" textlink="">
      <xdr:nvSpPr>
        <xdr:cNvPr id="290" name="【福祉施設】&#10;有形固定資産減価償却率最小値テキスト">
          <a:extLst>
            <a:ext uri="{FF2B5EF4-FFF2-40B4-BE49-F238E27FC236}">
              <a16:creationId xmlns:a16="http://schemas.microsoft.com/office/drawing/2014/main" id="{D04611D6-05FC-4272-AC69-0AD1460D7969}"/>
            </a:ext>
          </a:extLst>
        </xdr:cNvPr>
        <xdr:cNvSpPr txBox="1"/>
      </xdr:nvSpPr>
      <xdr:spPr>
        <a:xfrm>
          <a:off x="4216400" y="14315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106680</xdr:rowOff>
    </xdr:from>
    <xdr:to>
      <xdr:col>24</xdr:col>
      <xdr:colOff>152400</xdr:colOff>
      <xdr:row>86</xdr:row>
      <xdr:rowOff>106680</xdr:rowOff>
    </xdr:to>
    <xdr:cxnSp macro="">
      <xdr:nvCxnSpPr>
        <xdr:cNvPr id="291" name="直線コネクタ 290">
          <a:extLst>
            <a:ext uri="{FF2B5EF4-FFF2-40B4-BE49-F238E27FC236}">
              <a16:creationId xmlns:a16="http://schemas.microsoft.com/office/drawing/2014/main" id="{D5943C6C-3410-44F3-AF45-16FD2677BD18}"/>
            </a:ext>
          </a:extLst>
        </xdr:cNvPr>
        <xdr:cNvCxnSpPr/>
      </xdr:nvCxnSpPr>
      <xdr:spPr>
        <a:xfrm>
          <a:off x="4108450" y="1431163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74313</xdr:rowOff>
    </xdr:from>
    <xdr:ext cx="405111" cy="259045"/>
    <xdr:sp macro="" textlink="">
      <xdr:nvSpPr>
        <xdr:cNvPr id="292" name="【福祉施設】&#10;有形固定資産減価償却率最大値テキスト">
          <a:extLst>
            <a:ext uri="{FF2B5EF4-FFF2-40B4-BE49-F238E27FC236}">
              <a16:creationId xmlns:a16="http://schemas.microsoft.com/office/drawing/2014/main" id="{3E316BEC-976E-494F-A342-AF3840C934FA}"/>
            </a:ext>
          </a:extLst>
        </xdr:cNvPr>
        <xdr:cNvSpPr txBox="1"/>
      </xdr:nvSpPr>
      <xdr:spPr>
        <a:xfrm>
          <a:off x="4216400" y="127933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127636</xdr:rowOff>
    </xdr:from>
    <xdr:to>
      <xdr:col>24</xdr:col>
      <xdr:colOff>152400</xdr:colOff>
      <xdr:row>78</xdr:row>
      <xdr:rowOff>127636</xdr:rowOff>
    </xdr:to>
    <xdr:cxnSp macro="">
      <xdr:nvCxnSpPr>
        <xdr:cNvPr id="293" name="直線コネクタ 292">
          <a:extLst>
            <a:ext uri="{FF2B5EF4-FFF2-40B4-BE49-F238E27FC236}">
              <a16:creationId xmlns:a16="http://schemas.microsoft.com/office/drawing/2014/main" id="{15CD5077-46B9-4FFD-A59F-6265571D1E9E}"/>
            </a:ext>
          </a:extLst>
        </xdr:cNvPr>
        <xdr:cNvCxnSpPr/>
      </xdr:nvCxnSpPr>
      <xdr:spPr>
        <a:xfrm>
          <a:off x="4108450" y="1301178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33038</xdr:rowOff>
    </xdr:from>
    <xdr:ext cx="405111" cy="259045"/>
    <xdr:sp macro="" textlink="">
      <xdr:nvSpPr>
        <xdr:cNvPr id="294" name="【福祉施設】&#10;有形固定資産減価償却率平均値テキスト">
          <a:extLst>
            <a:ext uri="{FF2B5EF4-FFF2-40B4-BE49-F238E27FC236}">
              <a16:creationId xmlns:a16="http://schemas.microsoft.com/office/drawing/2014/main" id="{2FE09B58-D66B-4324-ABAE-16756273C329}"/>
            </a:ext>
          </a:extLst>
        </xdr:cNvPr>
        <xdr:cNvSpPr txBox="1"/>
      </xdr:nvSpPr>
      <xdr:spPr>
        <a:xfrm>
          <a:off x="4216400" y="1341248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10161</xdr:rowOff>
    </xdr:from>
    <xdr:to>
      <xdr:col>24</xdr:col>
      <xdr:colOff>114300</xdr:colOff>
      <xdr:row>82</xdr:row>
      <xdr:rowOff>111761</xdr:rowOff>
    </xdr:to>
    <xdr:sp macro="" textlink="">
      <xdr:nvSpPr>
        <xdr:cNvPr id="295" name="フローチャート: 判断 294">
          <a:extLst>
            <a:ext uri="{FF2B5EF4-FFF2-40B4-BE49-F238E27FC236}">
              <a16:creationId xmlns:a16="http://schemas.microsoft.com/office/drawing/2014/main" id="{192BC1E5-2CA3-4F01-B4A6-401467D97A8F}"/>
            </a:ext>
          </a:extLst>
        </xdr:cNvPr>
        <xdr:cNvSpPr/>
      </xdr:nvSpPr>
      <xdr:spPr>
        <a:xfrm>
          <a:off x="4127500" y="13554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122555</xdr:rowOff>
    </xdr:from>
    <xdr:to>
      <xdr:col>20</xdr:col>
      <xdr:colOff>38100</xdr:colOff>
      <xdr:row>82</xdr:row>
      <xdr:rowOff>52705</xdr:rowOff>
    </xdr:to>
    <xdr:sp macro="" textlink="">
      <xdr:nvSpPr>
        <xdr:cNvPr id="296" name="フローチャート: 判断 295">
          <a:extLst>
            <a:ext uri="{FF2B5EF4-FFF2-40B4-BE49-F238E27FC236}">
              <a16:creationId xmlns:a16="http://schemas.microsoft.com/office/drawing/2014/main" id="{284A3CD5-FF6B-476C-A455-17BDF02A1326}"/>
            </a:ext>
          </a:extLst>
        </xdr:cNvPr>
        <xdr:cNvSpPr/>
      </xdr:nvSpPr>
      <xdr:spPr>
        <a:xfrm>
          <a:off x="3384550" y="1350200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82550</xdr:rowOff>
    </xdr:from>
    <xdr:to>
      <xdr:col>15</xdr:col>
      <xdr:colOff>101600</xdr:colOff>
      <xdr:row>82</xdr:row>
      <xdr:rowOff>12700</xdr:rowOff>
    </xdr:to>
    <xdr:sp macro="" textlink="">
      <xdr:nvSpPr>
        <xdr:cNvPr id="297" name="フローチャート: 判断 296">
          <a:extLst>
            <a:ext uri="{FF2B5EF4-FFF2-40B4-BE49-F238E27FC236}">
              <a16:creationId xmlns:a16="http://schemas.microsoft.com/office/drawing/2014/main" id="{E6E490DA-5C6A-4D86-9DE9-4544EC87246A}"/>
            </a:ext>
          </a:extLst>
        </xdr:cNvPr>
        <xdr:cNvSpPr/>
      </xdr:nvSpPr>
      <xdr:spPr>
        <a:xfrm>
          <a:off x="2571750" y="134620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44450</xdr:rowOff>
    </xdr:from>
    <xdr:to>
      <xdr:col>10</xdr:col>
      <xdr:colOff>165100</xdr:colOff>
      <xdr:row>81</xdr:row>
      <xdr:rowOff>146050</xdr:rowOff>
    </xdr:to>
    <xdr:sp macro="" textlink="">
      <xdr:nvSpPr>
        <xdr:cNvPr id="298" name="フローチャート: 判断 297">
          <a:extLst>
            <a:ext uri="{FF2B5EF4-FFF2-40B4-BE49-F238E27FC236}">
              <a16:creationId xmlns:a16="http://schemas.microsoft.com/office/drawing/2014/main" id="{835E3506-00BF-4708-9C3A-960E9D8B33F4}"/>
            </a:ext>
          </a:extLst>
        </xdr:cNvPr>
        <xdr:cNvSpPr/>
      </xdr:nvSpPr>
      <xdr:spPr>
        <a:xfrm>
          <a:off x="1778000" y="1342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63500</xdr:rowOff>
    </xdr:from>
    <xdr:to>
      <xdr:col>6</xdr:col>
      <xdr:colOff>38100</xdr:colOff>
      <xdr:row>81</xdr:row>
      <xdr:rowOff>165100</xdr:rowOff>
    </xdr:to>
    <xdr:sp macro="" textlink="">
      <xdr:nvSpPr>
        <xdr:cNvPr id="299" name="フローチャート: 判断 298">
          <a:extLst>
            <a:ext uri="{FF2B5EF4-FFF2-40B4-BE49-F238E27FC236}">
              <a16:creationId xmlns:a16="http://schemas.microsoft.com/office/drawing/2014/main" id="{C7ACC653-05FF-44F3-B8CB-7F721E006B15}"/>
            </a:ext>
          </a:extLst>
        </xdr:cNvPr>
        <xdr:cNvSpPr/>
      </xdr:nvSpPr>
      <xdr:spPr>
        <a:xfrm>
          <a:off x="984250" y="134429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300" name="テキスト ボックス 299">
          <a:extLst>
            <a:ext uri="{FF2B5EF4-FFF2-40B4-BE49-F238E27FC236}">
              <a16:creationId xmlns:a16="http://schemas.microsoft.com/office/drawing/2014/main" id="{914A4F38-57EE-4CA8-9990-A84DF6114104}"/>
            </a:ext>
          </a:extLst>
        </xdr:cNvPr>
        <xdr:cNvSpPr txBox="1"/>
      </xdr:nvSpPr>
      <xdr:spPr>
        <a:xfrm>
          <a:off x="40068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id="{12BCD37F-6844-4A2D-A5C4-047E5B97CAE3}"/>
            </a:ext>
          </a:extLst>
        </xdr:cNvPr>
        <xdr:cNvSpPr txBox="1"/>
      </xdr:nvSpPr>
      <xdr:spPr>
        <a:xfrm>
          <a:off x="32575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2" name="テキスト ボックス 301">
          <a:extLst>
            <a:ext uri="{FF2B5EF4-FFF2-40B4-BE49-F238E27FC236}">
              <a16:creationId xmlns:a16="http://schemas.microsoft.com/office/drawing/2014/main" id="{5C4D9A78-F1A6-49FF-88EA-26DD4B8A7254}"/>
            </a:ext>
          </a:extLst>
        </xdr:cNvPr>
        <xdr:cNvSpPr txBox="1"/>
      </xdr:nvSpPr>
      <xdr:spPr>
        <a:xfrm>
          <a:off x="24511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3" name="テキスト ボックス 302">
          <a:extLst>
            <a:ext uri="{FF2B5EF4-FFF2-40B4-BE49-F238E27FC236}">
              <a16:creationId xmlns:a16="http://schemas.microsoft.com/office/drawing/2014/main" id="{3A2165BE-9ACD-4FAD-95F1-B0289538EFCE}"/>
            </a:ext>
          </a:extLst>
        </xdr:cNvPr>
        <xdr:cNvSpPr txBox="1"/>
      </xdr:nvSpPr>
      <xdr:spPr>
        <a:xfrm>
          <a:off x="1657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4" name="テキスト ボックス 303">
          <a:extLst>
            <a:ext uri="{FF2B5EF4-FFF2-40B4-BE49-F238E27FC236}">
              <a16:creationId xmlns:a16="http://schemas.microsoft.com/office/drawing/2014/main" id="{038F4114-9A7F-47B8-86AB-BFEDABCB8B9D}"/>
            </a:ext>
          </a:extLst>
        </xdr:cNvPr>
        <xdr:cNvSpPr txBox="1"/>
      </xdr:nvSpPr>
      <xdr:spPr>
        <a:xfrm>
          <a:off x="857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38736</xdr:rowOff>
    </xdr:from>
    <xdr:to>
      <xdr:col>24</xdr:col>
      <xdr:colOff>114300</xdr:colOff>
      <xdr:row>83</xdr:row>
      <xdr:rowOff>140336</xdr:rowOff>
    </xdr:to>
    <xdr:sp macro="" textlink="">
      <xdr:nvSpPr>
        <xdr:cNvPr id="305" name="楕円 304">
          <a:extLst>
            <a:ext uri="{FF2B5EF4-FFF2-40B4-BE49-F238E27FC236}">
              <a16:creationId xmlns:a16="http://schemas.microsoft.com/office/drawing/2014/main" id="{F12C4B5F-D2FF-4996-945D-BDA619090E01}"/>
            </a:ext>
          </a:extLst>
        </xdr:cNvPr>
        <xdr:cNvSpPr/>
      </xdr:nvSpPr>
      <xdr:spPr>
        <a:xfrm>
          <a:off x="4127500" y="13748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83</xdr:row>
      <xdr:rowOff>17163</xdr:rowOff>
    </xdr:from>
    <xdr:ext cx="405111" cy="259045"/>
    <xdr:sp macro="" textlink="">
      <xdr:nvSpPr>
        <xdr:cNvPr id="306" name="【福祉施設】&#10;有形固定資産減価償却率該当値テキスト">
          <a:extLst>
            <a:ext uri="{FF2B5EF4-FFF2-40B4-BE49-F238E27FC236}">
              <a16:creationId xmlns:a16="http://schemas.microsoft.com/office/drawing/2014/main" id="{2A4D8717-692C-479A-BBE5-61EFA44DB78F}"/>
            </a:ext>
          </a:extLst>
        </xdr:cNvPr>
        <xdr:cNvSpPr txBox="1"/>
      </xdr:nvSpPr>
      <xdr:spPr>
        <a:xfrm>
          <a:off x="4216400" y="137268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83</xdr:row>
      <xdr:rowOff>12064</xdr:rowOff>
    </xdr:from>
    <xdr:to>
      <xdr:col>20</xdr:col>
      <xdr:colOff>38100</xdr:colOff>
      <xdr:row>83</xdr:row>
      <xdr:rowOff>113664</xdr:rowOff>
    </xdr:to>
    <xdr:sp macro="" textlink="">
      <xdr:nvSpPr>
        <xdr:cNvPr id="307" name="楕円 306">
          <a:extLst>
            <a:ext uri="{FF2B5EF4-FFF2-40B4-BE49-F238E27FC236}">
              <a16:creationId xmlns:a16="http://schemas.microsoft.com/office/drawing/2014/main" id="{F4B5EE48-24E9-47E8-8283-72FDCF3E1667}"/>
            </a:ext>
          </a:extLst>
        </xdr:cNvPr>
        <xdr:cNvSpPr/>
      </xdr:nvSpPr>
      <xdr:spPr>
        <a:xfrm>
          <a:off x="3384550" y="1372171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83</xdr:row>
      <xdr:rowOff>62864</xdr:rowOff>
    </xdr:from>
    <xdr:to>
      <xdr:col>24</xdr:col>
      <xdr:colOff>63500</xdr:colOff>
      <xdr:row>83</xdr:row>
      <xdr:rowOff>89536</xdr:rowOff>
    </xdr:to>
    <xdr:cxnSp macro="">
      <xdr:nvCxnSpPr>
        <xdr:cNvPr id="308" name="直線コネクタ 307">
          <a:extLst>
            <a:ext uri="{FF2B5EF4-FFF2-40B4-BE49-F238E27FC236}">
              <a16:creationId xmlns:a16="http://schemas.microsoft.com/office/drawing/2014/main" id="{A4F868C8-AEC1-4087-9AB1-C9012969A486}"/>
            </a:ext>
          </a:extLst>
        </xdr:cNvPr>
        <xdr:cNvCxnSpPr/>
      </xdr:nvCxnSpPr>
      <xdr:spPr>
        <a:xfrm>
          <a:off x="3429000" y="13772514"/>
          <a:ext cx="749300" cy="266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83</xdr:row>
      <xdr:rowOff>46355</xdr:rowOff>
    </xdr:from>
    <xdr:to>
      <xdr:col>15</xdr:col>
      <xdr:colOff>101600</xdr:colOff>
      <xdr:row>83</xdr:row>
      <xdr:rowOff>147955</xdr:rowOff>
    </xdr:to>
    <xdr:sp macro="" textlink="">
      <xdr:nvSpPr>
        <xdr:cNvPr id="309" name="楕円 308">
          <a:extLst>
            <a:ext uri="{FF2B5EF4-FFF2-40B4-BE49-F238E27FC236}">
              <a16:creationId xmlns:a16="http://schemas.microsoft.com/office/drawing/2014/main" id="{C4483B15-CB01-40BD-9D78-8E93BED5AACD}"/>
            </a:ext>
          </a:extLst>
        </xdr:cNvPr>
        <xdr:cNvSpPr/>
      </xdr:nvSpPr>
      <xdr:spPr>
        <a:xfrm>
          <a:off x="2571750" y="13756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83</xdr:row>
      <xdr:rowOff>62864</xdr:rowOff>
    </xdr:from>
    <xdr:to>
      <xdr:col>19</xdr:col>
      <xdr:colOff>177800</xdr:colOff>
      <xdr:row>83</xdr:row>
      <xdr:rowOff>97155</xdr:rowOff>
    </xdr:to>
    <xdr:cxnSp macro="">
      <xdr:nvCxnSpPr>
        <xdr:cNvPr id="310" name="直線コネクタ 309">
          <a:extLst>
            <a:ext uri="{FF2B5EF4-FFF2-40B4-BE49-F238E27FC236}">
              <a16:creationId xmlns:a16="http://schemas.microsoft.com/office/drawing/2014/main" id="{536E6AD0-186E-455E-B9E2-57C1ECC95C0B}"/>
            </a:ext>
          </a:extLst>
        </xdr:cNvPr>
        <xdr:cNvCxnSpPr/>
      </xdr:nvCxnSpPr>
      <xdr:spPr>
        <a:xfrm flipV="1">
          <a:off x="2622550" y="13772514"/>
          <a:ext cx="80645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83</xdr:row>
      <xdr:rowOff>8255</xdr:rowOff>
    </xdr:from>
    <xdr:to>
      <xdr:col>10</xdr:col>
      <xdr:colOff>165100</xdr:colOff>
      <xdr:row>83</xdr:row>
      <xdr:rowOff>109855</xdr:rowOff>
    </xdr:to>
    <xdr:sp macro="" textlink="">
      <xdr:nvSpPr>
        <xdr:cNvPr id="311" name="楕円 310">
          <a:extLst>
            <a:ext uri="{FF2B5EF4-FFF2-40B4-BE49-F238E27FC236}">
              <a16:creationId xmlns:a16="http://schemas.microsoft.com/office/drawing/2014/main" id="{983686DA-C768-47FC-9756-B8CA99FC9B6A}"/>
            </a:ext>
          </a:extLst>
        </xdr:cNvPr>
        <xdr:cNvSpPr/>
      </xdr:nvSpPr>
      <xdr:spPr>
        <a:xfrm>
          <a:off x="1778000" y="13717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83</xdr:row>
      <xdr:rowOff>59055</xdr:rowOff>
    </xdr:from>
    <xdr:to>
      <xdr:col>15</xdr:col>
      <xdr:colOff>50800</xdr:colOff>
      <xdr:row>83</xdr:row>
      <xdr:rowOff>97155</xdr:rowOff>
    </xdr:to>
    <xdr:cxnSp macro="">
      <xdr:nvCxnSpPr>
        <xdr:cNvPr id="312" name="直線コネクタ 311">
          <a:extLst>
            <a:ext uri="{FF2B5EF4-FFF2-40B4-BE49-F238E27FC236}">
              <a16:creationId xmlns:a16="http://schemas.microsoft.com/office/drawing/2014/main" id="{D910F5AD-AB02-44AE-96FF-FC92BC7AE758}"/>
            </a:ext>
          </a:extLst>
        </xdr:cNvPr>
        <xdr:cNvCxnSpPr/>
      </xdr:nvCxnSpPr>
      <xdr:spPr>
        <a:xfrm>
          <a:off x="1828800" y="13768705"/>
          <a:ext cx="79375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82</xdr:row>
      <xdr:rowOff>137795</xdr:rowOff>
    </xdr:from>
    <xdr:to>
      <xdr:col>6</xdr:col>
      <xdr:colOff>38100</xdr:colOff>
      <xdr:row>83</xdr:row>
      <xdr:rowOff>67945</xdr:rowOff>
    </xdr:to>
    <xdr:sp macro="" textlink="">
      <xdr:nvSpPr>
        <xdr:cNvPr id="313" name="楕円 312">
          <a:extLst>
            <a:ext uri="{FF2B5EF4-FFF2-40B4-BE49-F238E27FC236}">
              <a16:creationId xmlns:a16="http://schemas.microsoft.com/office/drawing/2014/main" id="{EF1A2731-C042-4D45-92BB-7E244E36A553}"/>
            </a:ext>
          </a:extLst>
        </xdr:cNvPr>
        <xdr:cNvSpPr/>
      </xdr:nvSpPr>
      <xdr:spPr>
        <a:xfrm>
          <a:off x="984250" y="1368234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83</xdr:row>
      <xdr:rowOff>17145</xdr:rowOff>
    </xdr:from>
    <xdr:to>
      <xdr:col>10</xdr:col>
      <xdr:colOff>114300</xdr:colOff>
      <xdr:row>83</xdr:row>
      <xdr:rowOff>59055</xdr:rowOff>
    </xdr:to>
    <xdr:cxnSp macro="">
      <xdr:nvCxnSpPr>
        <xdr:cNvPr id="314" name="直線コネクタ 313">
          <a:extLst>
            <a:ext uri="{FF2B5EF4-FFF2-40B4-BE49-F238E27FC236}">
              <a16:creationId xmlns:a16="http://schemas.microsoft.com/office/drawing/2014/main" id="{3CAA02CE-2604-4590-A58C-F39B3F3C234A}"/>
            </a:ext>
          </a:extLst>
        </xdr:cNvPr>
        <xdr:cNvCxnSpPr/>
      </xdr:nvCxnSpPr>
      <xdr:spPr>
        <a:xfrm>
          <a:off x="1028700" y="13726795"/>
          <a:ext cx="8001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80</xdr:row>
      <xdr:rowOff>69232</xdr:rowOff>
    </xdr:from>
    <xdr:ext cx="405111" cy="259045"/>
    <xdr:sp macro="" textlink="">
      <xdr:nvSpPr>
        <xdr:cNvPr id="315" name="n_1aveValue【福祉施設】&#10;有形固定資産減価償却率">
          <a:extLst>
            <a:ext uri="{FF2B5EF4-FFF2-40B4-BE49-F238E27FC236}">
              <a16:creationId xmlns:a16="http://schemas.microsoft.com/office/drawing/2014/main" id="{37646F22-665E-42CE-ADC7-63EFD2D058D6}"/>
            </a:ext>
          </a:extLst>
        </xdr:cNvPr>
        <xdr:cNvSpPr txBox="1"/>
      </xdr:nvSpPr>
      <xdr:spPr>
        <a:xfrm>
          <a:off x="3239144" y="132835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29227</xdr:rowOff>
    </xdr:from>
    <xdr:ext cx="405111" cy="259045"/>
    <xdr:sp macro="" textlink="">
      <xdr:nvSpPr>
        <xdr:cNvPr id="316" name="n_2aveValue【福祉施設】&#10;有形固定資産減価償却率">
          <a:extLst>
            <a:ext uri="{FF2B5EF4-FFF2-40B4-BE49-F238E27FC236}">
              <a16:creationId xmlns:a16="http://schemas.microsoft.com/office/drawing/2014/main" id="{88D09653-263B-46AA-BC44-1702F7ACA4BE}"/>
            </a:ext>
          </a:extLst>
        </xdr:cNvPr>
        <xdr:cNvSpPr txBox="1"/>
      </xdr:nvSpPr>
      <xdr:spPr>
        <a:xfrm>
          <a:off x="2439044" y="13243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79</xdr:row>
      <xdr:rowOff>162577</xdr:rowOff>
    </xdr:from>
    <xdr:ext cx="405111" cy="259045"/>
    <xdr:sp macro="" textlink="">
      <xdr:nvSpPr>
        <xdr:cNvPr id="317" name="n_3aveValue【福祉施設】&#10;有形固定資産減価償却率">
          <a:extLst>
            <a:ext uri="{FF2B5EF4-FFF2-40B4-BE49-F238E27FC236}">
              <a16:creationId xmlns:a16="http://schemas.microsoft.com/office/drawing/2014/main" id="{F93E6A28-283A-4941-A12B-556DC6E6B59C}"/>
            </a:ext>
          </a:extLst>
        </xdr:cNvPr>
        <xdr:cNvSpPr txBox="1"/>
      </xdr:nvSpPr>
      <xdr:spPr>
        <a:xfrm>
          <a:off x="1645294" y="13211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10177</xdr:rowOff>
    </xdr:from>
    <xdr:ext cx="405111" cy="259045"/>
    <xdr:sp macro="" textlink="">
      <xdr:nvSpPr>
        <xdr:cNvPr id="318" name="n_4aveValue【福祉施設】&#10;有形固定資産減価償却率">
          <a:extLst>
            <a:ext uri="{FF2B5EF4-FFF2-40B4-BE49-F238E27FC236}">
              <a16:creationId xmlns:a16="http://schemas.microsoft.com/office/drawing/2014/main" id="{3FD15AE7-0C24-496A-8002-42301974C59B}"/>
            </a:ext>
          </a:extLst>
        </xdr:cNvPr>
        <xdr:cNvSpPr txBox="1"/>
      </xdr:nvSpPr>
      <xdr:spPr>
        <a:xfrm>
          <a:off x="851544" y="13224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83</xdr:row>
      <xdr:rowOff>104791</xdr:rowOff>
    </xdr:from>
    <xdr:ext cx="405111" cy="259045"/>
    <xdr:sp macro="" textlink="">
      <xdr:nvSpPr>
        <xdr:cNvPr id="319" name="n_1mainValue【福祉施設】&#10;有形固定資産減価償却率">
          <a:extLst>
            <a:ext uri="{FF2B5EF4-FFF2-40B4-BE49-F238E27FC236}">
              <a16:creationId xmlns:a16="http://schemas.microsoft.com/office/drawing/2014/main" id="{9E7A649A-D16A-4C05-A4D1-E71F05676883}"/>
            </a:ext>
          </a:extLst>
        </xdr:cNvPr>
        <xdr:cNvSpPr txBox="1"/>
      </xdr:nvSpPr>
      <xdr:spPr>
        <a:xfrm>
          <a:off x="3239144" y="138144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139082</xdr:rowOff>
    </xdr:from>
    <xdr:ext cx="405111" cy="259045"/>
    <xdr:sp macro="" textlink="">
      <xdr:nvSpPr>
        <xdr:cNvPr id="320" name="n_2mainValue【福祉施設】&#10;有形固定資産減価償却率">
          <a:extLst>
            <a:ext uri="{FF2B5EF4-FFF2-40B4-BE49-F238E27FC236}">
              <a16:creationId xmlns:a16="http://schemas.microsoft.com/office/drawing/2014/main" id="{601ECAA6-ADE4-49DE-A3D1-DFB935738032}"/>
            </a:ext>
          </a:extLst>
        </xdr:cNvPr>
        <xdr:cNvSpPr txBox="1"/>
      </xdr:nvSpPr>
      <xdr:spPr>
        <a:xfrm>
          <a:off x="2439044" y="138487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100982</xdr:rowOff>
    </xdr:from>
    <xdr:ext cx="405111" cy="259045"/>
    <xdr:sp macro="" textlink="">
      <xdr:nvSpPr>
        <xdr:cNvPr id="321" name="n_3mainValue【福祉施設】&#10;有形固定資産減価償却率">
          <a:extLst>
            <a:ext uri="{FF2B5EF4-FFF2-40B4-BE49-F238E27FC236}">
              <a16:creationId xmlns:a16="http://schemas.microsoft.com/office/drawing/2014/main" id="{729C1DB6-A805-4C3D-B579-E4B52EF291D9}"/>
            </a:ext>
          </a:extLst>
        </xdr:cNvPr>
        <xdr:cNvSpPr txBox="1"/>
      </xdr:nvSpPr>
      <xdr:spPr>
        <a:xfrm>
          <a:off x="1645294" y="138106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59072</xdr:rowOff>
    </xdr:from>
    <xdr:ext cx="405111" cy="259045"/>
    <xdr:sp macro="" textlink="">
      <xdr:nvSpPr>
        <xdr:cNvPr id="322" name="n_4mainValue【福祉施設】&#10;有形固定資産減価償却率">
          <a:extLst>
            <a:ext uri="{FF2B5EF4-FFF2-40B4-BE49-F238E27FC236}">
              <a16:creationId xmlns:a16="http://schemas.microsoft.com/office/drawing/2014/main" id="{ACBB2A12-3EEF-4539-B4C2-D1D2CF3A79CE}"/>
            </a:ext>
          </a:extLst>
        </xdr:cNvPr>
        <xdr:cNvSpPr txBox="1"/>
      </xdr:nvSpPr>
      <xdr:spPr>
        <a:xfrm>
          <a:off x="851544" y="13768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3" name="正方形/長方形 322">
          <a:extLst>
            <a:ext uri="{FF2B5EF4-FFF2-40B4-BE49-F238E27FC236}">
              <a16:creationId xmlns:a16="http://schemas.microsoft.com/office/drawing/2014/main" id="{5477A68A-B074-4D4B-849E-8E2485707608}"/>
            </a:ext>
          </a:extLst>
        </xdr:cNvPr>
        <xdr:cNvSpPr/>
      </xdr:nvSpPr>
      <xdr:spPr>
        <a:xfrm>
          <a:off x="595630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4" name="正方形/長方形 323">
          <a:extLst>
            <a:ext uri="{FF2B5EF4-FFF2-40B4-BE49-F238E27FC236}">
              <a16:creationId xmlns:a16="http://schemas.microsoft.com/office/drawing/2014/main" id="{EE9371C9-45CF-455A-8057-E4074547CBAA}"/>
            </a:ext>
          </a:extLst>
        </xdr:cNvPr>
        <xdr:cNvSpPr/>
      </xdr:nvSpPr>
      <xdr:spPr>
        <a:xfrm>
          <a:off x="60642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5" name="正方形/長方形 324">
          <a:extLst>
            <a:ext uri="{FF2B5EF4-FFF2-40B4-BE49-F238E27FC236}">
              <a16:creationId xmlns:a16="http://schemas.microsoft.com/office/drawing/2014/main" id="{26E923BF-60F5-4827-80D8-7A64DA2DB360}"/>
            </a:ext>
          </a:extLst>
        </xdr:cNvPr>
        <xdr:cNvSpPr/>
      </xdr:nvSpPr>
      <xdr:spPr>
        <a:xfrm>
          <a:off x="60642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6" name="正方形/長方形 325">
          <a:extLst>
            <a:ext uri="{FF2B5EF4-FFF2-40B4-BE49-F238E27FC236}">
              <a16:creationId xmlns:a16="http://schemas.microsoft.com/office/drawing/2014/main" id="{70F953DA-943C-45F4-B41E-9364EA512EB8}"/>
            </a:ext>
          </a:extLst>
        </xdr:cNvPr>
        <xdr:cNvSpPr/>
      </xdr:nvSpPr>
      <xdr:spPr>
        <a:xfrm>
          <a:off x="69850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7" name="正方形/長方形 326">
          <a:extLst>
            <a:ext uri="{FF2B5EF4-FFF2-40B4-BE49-F238E27FC236}">
              <a16:creationId xmlns:a16="http://schemas.microsoft.com/office/drawing/2014/main" id="{E9974AE8-F788-4EC4-A2AE-70881ADF958D}"/>
            </a:ext>
          </a:extLst>
        </xdr:cNvPr>
        <xdr:cNvSpPr/>
      </xdr:nvSpPr>
      <xdr:spPr>
        <a:xfrm>
          <a:off x="69850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8" name="正方形/長方形 327">
          <a:extLst>
            <a:ext uri="{FF2B5EF4-FFF2-40B4-BE49-F238E27FC236}">
              <a16:creationId xmlns:a16="http://schemas.microsoft.com/office/drawing/2014/main" id="{F8613B1B-CA81-4CA2-8D9D-C080C299DEAC}"/>
            </a:ext>
          </a:extLst>
        </xdr:cNvPr>
        <xdr:cNvSpPr/>
      </xdr:nvSpPr>
      <xdr:spPr>
        <a:xfrm>
          <a:off x="8013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9" name="正方形/長方形 328">
          <a:extLst>
            <a:ext uri="{FF2B5EF4-FFF2-40B4-BE49-F238E27FC236}">
              <a16:creationId xmlns:a16="http://schemas.microsoft.com/office/drawing/2014/main" id="{D578C908-2F57-4F21-8CD4-090DC326FBC9}"/>
            </a:ext>
          </a:extLst>
        </xdr:cNvPr>
        <xdr:cNvSpPr/>
      </xdr:nvSpPr>
      <xdr:spPr>
        <a:xfrm>
          <a:off x="8013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30" name="正方形/長方形 329">
          <a:extLst>
            <a:ext uri="{FF2B5EF4-FFF2-40B4-BE49-F238E27FC236}">
              <a16:creationId xmlns:a16="http://schemas.microsoft.com/office/drawing/2014/main" id="{4BD6ECED-37B9-4911-B516-2F521DAC3A29}"/>
            </a:ext>
          </a:extLst>
        </xdr:cNvPr>
        <xdr:cNvSpPr/>
      </xdr:nvSpPr>
      <xdr:spPr>
        <a:xfrm>
          <a:off x="595630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1" name="テキスト ボックス 330">
          <a:extLst>
            <a:ext uri="{FF2B5EF4-FFF2-40B4-BE49-F238E27FC236}">
              <a16:creationId xmlns:a16="http://schemas.microsoft.com/office/drawing/2014/main" id="{2F0176C8-4C78-467F-AAA8-1437CAB7AE5B}"/>
            </a:ext>
          </a:extLst>
        </xdr:cNvPr>
        <xdr:cNvSpPr txBox="1"/>
      </xdr:nvSpPr>
      <xdr:spPr>
        <a:xfrm>
          <a:off x="591820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2" name="直線コネクタ 331">
          <a:extLst>
            <a:ext uri="{FF2B5EF4-FFF2-40B4-BE49-F238E27FC236}">
              <a16:creationId xmlns:a16="http://schemas.microsoft.com/office/drawing/2014/main" id="{52816721-D4C8-48F2-93B2-0934E2DC3D09}"/>
            </a:ext>
          </a:extLst>
        </xdr:cNvPr>
        <xdr:cNvCxnSpPr/>
      </xdr:nvCxnSpPr>
      <xdr:spPr>
        <a:xfrm>
          <a:off x="5956300" y="14687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333" name="直線コネクタ 332">
          <a:extLst>
            <a:ext uri="{FF2B5EF4-FFF2-40B4-BE49-F238E27FC236}">
              <a16:creationId xmlns:a16="http://schemas.microsoft.com/office/drawing/2014/main" id="{A179886E-6750-46B2-9D20-91954E5B9C94}"/>
            </a:ext>
          </a:extLst>
        </xdr:cNvPr>
        <xdr:cNvCxnSpPr/>
      </xdr:nvCxnSpPr>
      <xdr:spPr>
        <a:xfrm>
          <a:off x="5956300" y="142430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334" name="テキスト ボックス 333">
          <a:extLst>
            <a:ext uri="{FF2B5EF4-FFF2-40B4-BE49-F238E27FC236}">
              <a16:creationId xmlns:a16="http://schemas.microsoft.com/office/drawing/2014/main" id="{B8B42987-E429-4760-98B3-F063C589CFED}"/>
            </a:ext>
          </a:extLst>
        </xdr:cNvPr>
        <xdr:cNvSpPr txBox="1"/>
      </xdr:nvSpPr>
      <xdr:spPr>
        <a:xfrm>
          <a:off x="5527221" y="1410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335" name="直線コネクタ 334">
          <a:extLst>
            <a:ext uri="{FF2B5EF4-FFF2-40B4-BE49-F238E27FC236}">
              <a16:creationId xmlns:a16="http://schemas.microsoft.com/office/drawing/2014/main" id="{6380127A-81AF-4496-A011-E9A2BDA401CA}"/>
            </a:ext>
          </a:extLst>
        </xdr:cNvPr>
        <xdr:cNvCxnSpPr/>
      </xdr:nvCxnSpPr>
      <xdr:spPr>
        <a:xfrm>
          <a:off x="5956300" y="138049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336" name="テキスト ボックス 335">
          <a:extLst>
            <a:ext uri="{FF2B5EF4-FFF2-40B4-BE49-F238E27FC236}">
              <a16:creationId xmlns:a16="http://schemas.microsoft.com/office/drawing/2014/main" id="{FBCB8CDE-53AF-4CF0-92AF-55112CFA9D79}"/>
            </a:ext>
          </a:extLst>
        </xdr:cNvPr>
        <xdr:cNvSpPr txBox="1"/>
      </xdr:nvSpPr>
      <xdr:spPr>
        <a:xfrm>
          <a:off x="5527221" y="13669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337" name="直線コネクタ 336">
          <a:extLst>
            <a:ext uri="{FF2B5EF4-FFF2-40B4-BE49-F238E27FC236}">
              <a16:creationId xmlns:a16="http://schemas.microsoft.com/office/drawing/2014/main" id="{F65288F4-4DE9-4466-B0AB-5C6A62EF0A22}"/>
            </a:ext>
          </a:extLst>
        </xdr:cNvPr>
        <xdr:cNvCxnSpPr/>
      </xdr:nvCxnSpPr>
      <xdr:spPr>
        <a:xfrm>
          <a:off x="5956300" y="133667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338" name="テキスト ボックス 337">
          <a:extLst>
            <a:ext uri="{FF2B5EF4-FFF2-40B4-BE49-F238E27FC236}">
              <a16:creationId xmlns:a16="http://schemas.microsoft.com/office/drawing/2014/main" id="{D5041E81-5A6F-4E4D-BFC2-880263609571}"/>
            </a:ext>
          </a:extLst>
        </xdr:cNvPr>
        <xdr:cNvSpPr txBox="1"/>
      </xdr:nvSpPr>
      <xdr:spPr>
        <a:xfrm>
          <a:off x="5527221" y="1322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339" name="直線コネクタ 338">
          <a:extLst>
            <a:ext uri="{FF2B5EF4-FFF2-40B4-BE49-F238E27FC236}">
              <a16:creationId xmlns:a16="http://schemas.microsoft.com/office/drawing/2014/main" id="{0A731FD6-68B0-4A3E-B4E2-D20EFE29AE28}"/>
            </a:ext>
          </a:extLst>
        </xdr:cNvPr>
        <xdr:cNvCxnSpPr/>
      </xdr:nvCxnSpPr>
      <xdr:spPr>
        <a:xfrm>
          <a:off x="5956300" y="12922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340" name="テキスト ボックス 339">
          <a:extLst>
            <a:ext uri="{FF2B5EF4-FFF2-40B4-BE49-F238E27FC236}">
              <a16:creationId xmlns:a16="http://schemas.microsoft.com/office/drawing/2014/main" id="{BAD6F5EB-49FA-4531-8709-4CE61284699A}"/>
            </a:ext>
          </a:extLst>
        </xdr:cNvPr>
        <xdr:cNvSpPr txBox="1"/>
      </xdr:nvSpPr>
      <xdr:spPr>
        <a:xfrm>
          <a:off x="5527221" y="12786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1" name="直線コネクタ 340">
          <a:extLst>
            <a:ext uri="{FF2B5EF4-FFF2-40B4-BE49-F238E27FC236}">
              <a16:creationId xmlns:a16="http://schemas.microsoft.com/office/drawing/2014/main" id="{06FE9493-F39F-423C-B7E4-2BC5AF85D18D}"/>
            </a:ext>
          </a:extLst>
        </xdr:cNvPr>
        <xdr:cNvCxnSpPr/>
      </xdr:nvCxnSpPr>
      <xdr:spPr>
        <a:xfrm>
          <a:off x="5956300" y="12484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2" name="テキスト ボックス 341">
          <a:extLst>
            <a:ext uri="{FF2B5EF4-FFF2-40B4-BE49-F238E27FC236}">
              <a16:creationId xmlns:a16="http://schemas.microsoft.com/office/drawing/2014/main" id="{12CBEB64-DD40-45F9-9935-2CF8B4AF9B6B}"/>
            </a:ext>
          </a:extLst>
        </xdr:cNvPr>
        <xdr:cNvSpPr txBox="1"/>
      </xdr:nvSpPr>
      <xdr:spPr>
        <a:xfrm>
          <a:off x="55272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3" name="【福祉施設】&#10;一人当たり面積グラフ枠">
          <a:extLst>
            <a:ext uri="{FF2B5EF4-FFF2-40B4-BE49-F238E27FC236}">
              <a16:creationId xmlns:a16="http://schemas.microsoft.com/office/drawing/2014/main" id="{DD234B4C-FC23-4666-AB56-873C1928911F}"/>
            </a:ext>
          </a:extLst>
        </xdr:cNvPr>
        <xdr:cNvSpPr/>
      </xdr:nvSpPr>
      <xdr:spPr>
        <a:xfrm>
          <a:off x="595630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72389</xdr:rowOff>
    </xdr:from>
    <xdr:to>
      <xdr:col>54</xdr:col>
      <xdr:colOff>189865</xdr:colOff>
      <xdr:row>86</xdr:row>
      <xdr:rowOff>24385</xdr:rowOff>
    </xdr:to>
    <xdr:cxnSp macro="">
      <xdr:nvCxnSpPr>
        <xdr:cNvPr id="344" name="直線コネクタ 343">
          <a:extLst>
            <a:ext uri="{FF2B5EF4-FFF2-40B4-BE49-F238E27FC236}">
              <a16:creationId xmlns:a16="http://schemas.microsoft.com/office/drawing/2014/main" id="{6E4127B9-7E45-4214-94C8-3F1E953771B4}"/>
            </a:ext>
          </a:extLst>
        </xdr:cNvPr>
        <xdr:cNvCxnSpPr/>
      </xdr:nvCxnSpPr>
      <xdr:spPr>
        <a:xfrm flipV="1">
          <a:off x="9429115" y="12791439"/>
          <a:ext cx="0" cy="14378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28212</xdr:rowOff>
    </xdr:from>
    <xdr:ext cx="469744" cy="259045"/>
    <xdr:sp macro="" textlink="">
      <xdr:nvSpPr>
        <xdr:cNvPr id="345" name="【福祉施設】&#10;一人当たり面積最小値テキスト">
          <a:extLst>
            <a:ext uri="{FF2B5EF4-FFF2-40B4-BE49-F238E27FC236}">
              <a16:creationId xmlns:a16="http://schemas.microsoft.com/office/drawing/2014/main" id="{B551839B-6A3A-4DF0-8655-85F11102D9BE}"/>
            </a:ext>
          </a:extLst>
        </xdr:cNvPr>
        <xdr:cNvSpPr txBox="1"/>
      </xdr:nvSpPr>
      <xdr:spPr>
        <a:xfrm>
          <a:off x="9467850" y="142331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24385</xdr:rowOff>
    </xdr:from>
    <xdr:to>
      <xdr:col>55</xdr:col>
      <xdr:colOff>88900</xdr:colOff>
      <xdr:row>86</xdr:row>
      <xdr:rowOff>24385</xdr:rowOff>
    </xdr:to>
    <xdr:cxnSp macro="">
      <xdr:nvCxnSpPr>
        <xdr:cNvPr id="346" name="直線コネクタ 345">
          <a:extLst>
            <a:ext uri="{FF2B5EF4-FFF2-40B4-BE49-F238E27FC236}">
              <a16:creationId xmlns:a16="http://schemas.microsoft.com/office/drawing/2014/main" id="{FD7298E0-E5DD-484B-9FC0-FB4C25A0161C}"/>
            </a:ext>
          </a:extLst>
        </xdr:cNvPr>
        <xdr:cNvCxnSpPr/>
      </xdr:nvCxnSpPr>
      <xdr:spPr>
        <a:xfrm>
          <a:off x="9359900" y="1422933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19066</xdr:rowOff>
    </xdr:from>
    <xdr:ext cx="469744" cy="259045"/>
    <xdr:sp macro="" textlink="">
      <xdr:nvSpPr>
        <xdr:cNvPr id="347" name="【福祉施設】&#10;一人当たり面積最大値テキスト">
          <a:extLst>
            <a:ext uri="{FF2B5EF4-FFF2-40B4-BE49-F238E27FC236}">
              <a16:creationId xmlns:a16="http://schemas.microsoft.com/office/drawing/2014/main" id="{C77FDCBE-D07D-4538-942C-424ED0EEEF1B}"/>
            </a:ext>
          </a:extLst>
        </xdr:cNvPr>
        <xdr:cNvSpPr txBox="1"/>
      </xdr:nvSpPr>
      <xdr:spPr>
        <a:xfrm>
          <a:off x="9467850" y="12573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72389</xdr:rowOff>
    </xdr:from>
    <xdr:to>
      <xdr:col>55</xdr:col>
      <xdr:colOff>88900</xdr:colOff>
      <xdr:row>77</xdr:row>
      <xdr:rowOff>72389</xdr:rowOff>
    </xdr:to>
    <xdr:cxnSp macro="">
      <xdr:nvCxnSpPr>
        <xdr:cNvPr id="348" name="直線コネクタ 347">
          <a:extLst>
            <a:ext uri="{FF2B5EF4-FFF2-40B4-BE49-F238E27FC236}">
              <a16:creationId xmlns:a16="http://schemas.microsoft.com/office/drawing/2014/main" id="{947DC75C-F34A-467C-9E68-F43B1570E81F}"/>
            </a:ext>
          </a:extLst>
        </xdr:cNvPr>
        <xdr:cNvCxnSpPr/>
      </xdr:nvCxnSpPr>
      <xdr:spPr>
        <a:xfrm>
          <a:off x="9359900" y="1279143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82</xdr:row>
      <xdr:rowOff>163340</xdr:rowOff>
    </xdr:from>
    <xdr:ext cx="469744" cy="259045"/>
    <xdr:sp macro="" textlink="">
      <xdr:nvSpPr>
        <xdr:cNvPr id="349" name="【福祉施設】&#10;一人当たり面積平均値テキスト">
          <a:extLst>
            <a:ext uri="{FF2B5EF4-FFF2-40B4-BE49-F238E27FC236}">
              <a16:creationId xmlns:a16="http://schemas.microsoft.com/office/drawing/2014/main" id="{A336AB2A-E32C-4209-B8C4-155D1C9F94A0}"/>
            </a:ext>
          </a:extLst>
        </xdr:cNvPr>
        <xdr:cNvSpPr txBox="1"/>
      </xdr:nvSpPr>
      <xdr:spPr>
        <a:xfrm>
          <a:off x="9467850" y="1370789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140463</xdr:rowOff>
    </xdr:from>
    <xdr:to>
      <xdr:col>55</xdr:col>
      <xdr:colOff>50800</xdr:colOff>
      <xdr:row>84</xdr:row>
      <xdr:rowOff>70613</xdr:rowOff>
    </xdr:to>
    <xdr:sp macro="" textlink="">
      <xdr:nvSpPr>
        <xdr:cNvPr id="350" name="フローチャート: 判断 349">
          <a:extLst>
            <a:ext uri="{FF2B5EF4-FFF2-40B4-BE49-F238E27FC236}">
              <a16:creationId xmlns:a16="http://schemas.microsoft.com/office/drawing/2014/main" id="{877F6BE2-6B02-4B76-A7A9-1E4D08AF5072}"/>
            </a:ext>
          </a:extLst>
        </xdr:cNvPr>
        <xdr:cNvSpPr/>
      </xdr:nvSpPr>
      <xdr:spPr>
        <a:xfrm>
          <a:off x="9398000" y="13850113"/>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99313</xdr:rowOff>
    </xdr:from>
    <xdr:to>
      <xdr:col>50</xdr:col>
      <xdr:colOff>165100</xdr:colOff>
      <xdr:row>84</xdr:row>
      <xdr:rowOff>29463</xdr:rowOff>
    </xdr:to>
    <xdr:sp macro="" textlink="">
      <xdr:nvSpPr>
        <xdr:cNvPr id="351" name="フローチャート: 判断 350">
          <a:extLst>
            <a:ext uri="{FF2B5EF4-FFF2-40B4-BE49-F238E27FC236}">
              <a16:creationId xmlns:a16="http://schemas.microsoft.com/office/drawing/2014/main" id="{434EB363-8D3B-4F64-87F1-D1BC68D82D2B}"/>
            </a:ext>
          </a:extLst>
        </xdr:cNvPr>
        <xdr:cNvSpPr/>
      </xdr:nvSpPr>
      <xdr:spPr>
        <a:xfrm>
          <a:off x="8636000" y="1380896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108458</xdr:rowOff>
    </xdr:from>
    <xdr:to>
      <xdr:col>46</xdr:col>
      <xdr:colOff>38100</xdr:colOff>
      <xdr:row>84</xdr:row>
      <xdr:rowOff>38608</xdr:rowOff>
    </xdr:to>
    <xdr:sp macro="" textlink="">
      <xdr:nvSpPr>
        <xdr:cNvPr id="352" name="フローチャート: 判断 351">
          <a:extLst>
            <a:ext uri="{FF2B5EF4-FFF2-40B4-BE49-F238E27FC236}">
              <a16:creationId xmlns:a16="http://schemas.microsoft.com/office/drawing/2014/main" id="{D6D24778-DB6E-45F0-89EA-402A951E5CCE}"/>
            </a:ext>
          </a:extLst>
        </xdr:cNvPr>
        <xdr:cNvSpPr/>
      </xdr:nvSpPr>
      <xdr:spPr>
        <a:xfrm>
          <a:off x="7842250" y="1381810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83</xdr:row>
      <xdr:rowOff>117602</xdr:rowOff>
    </xdr:from>
    <xdr:to>
      <xdr:col>41</xdr:col>
      <xdr:colOff>101600</xdr:colOff>
      <xdr:row>84</xdr:row>
      <xdr:rowOff>47752</xdr:rowOff>
    </xdr:to>
    <xdr:sp macro="" textlink="">
      <xdr:nvSpPr>
        <xdr:cNvPr id="353" name="フローチャート: 判断 352">
          <a:extLst>
            <a:ext uri="{FF2B5EF4-FFF2-40B4-BE49-F238E27FC236}">
              <a16:creationId xmlns:a16="http://schemas.microsoft.com/office/drawing/2014/main" id="{6B4AD806-D37E-4CBF-9D0A-1D6E89826D8A}"/>
            </a:ext>
          </a:extLst>
        </xdr:cNvPr>
        <xdr:cNvSpPr/>
      </xdr:nvSpPr>
      <xdr:spPr>
        <a:xfrm>
          <a:off x="7029450" y="1382725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83</xdr:row>
      <xdr:rowOff>145035</xdr:rowOff>
    </xdr:from>
    <xdr:to>
      <xdr:col>36</xdr:col>
      <xdr:colOff>165100</xdr:colOff>
      <xdr:row>84</xdr:row>
      <xdr:rowOff>75185</xdr:rowOff>
    </xdr:to>
    <xdr:sp macro="" textlink="">
      <xdr:nvSpPr>
        <xdr:cNvPr id="354" name="フローチャート: 判断 353">
          <a:extLst>
            <a:ext uri="{FF2B5EF4-FFF2-40B4-BE49-F238E27FC236}">
              <a16:creationId xmlns:a16="http://schemas.microsoft.com/office/drawing/2014/main" id="{9E868B4C-4C0B-4C1A-B3C9-F7B920814ED5}"/>
            </a:ext>
          </a:extLst>
        </xdr:cNvPr>
        <xdr:cNvSpPr/>
      </xdr:nvSpPr>
      <xdr:spPr>
        <a:xfrm>
          <a:off x="6235700" y="1385468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5" name="テキスト ボックス 354">
          <a:extLst>
            <a:ext uri="{FF2B5EF4-FFF2-40B4-BE49-F238E27FC236}">
              <a16:creationId xmlns:a16="http://schemas.microsoft.com/office/drawing/2014/main" id="{E764A50D-76C8-4A6F-AE36-0915ABFEC7C3}"/>
            </a:ext>
          </a:extLst>
        </xdr:cNvPr>
        <xdr:cNvSpPr txBox="1"/>
      </xdr:nvSpPr>
      <xdr:spPr>
        <a:xfrm>
          <a:off x="92583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6" name="テキスト ボックス 355">
          <a:extLst>
            <a:ext uri="{FF2B5EF4-FFF2-40B4-BE49-F238E27FC236}">
              <a16:creationId xmlns:a16="http://schemas.microsoft.com/office/drawing/2014/main" id="{03E7DBDC-59DB-4297-BD61-C512EFE84406}"/>
            </a:ext>
          </a:extLst>
        </xdr:cNvPr>
        <xdr:cNvSpPr txBox="1"/>
      </xdr:nvSpPr>
      <xdr:spPr>
        <a:xfrm>
          <a:off x="8515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7" name="テキスト ボックス 356">
          <a:extLst>
            <a:ext uri="{FF2B5EF4-FFF2-40B4-BE49-F238E27FC236}">
              <a16:creationId xmlns:a16="http://schemas.microsoft.com/office/drawing/2014/main" id="{74D6488E-BED1-4386-A775-F4CC82BFF080}"/>
            </a:ext>
          </a:extLst>
        </xdr:cNvPr>
        <xdr:cNvSpPr txBox="1"/>
      </xdr:nvSpPr>
      <xdr:spPr>
        <a:xfrm>
          <a:off x="7715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8" name="テキスト ボックス 357">
          <a:extLst>
            <a:ext uri="{FF2B5EF4-FFF2-40B4-BE49-F238E27FC236}">
              <a16:creationId xmlns:a16="http://schemas.microsoft.com/office/drawing/2014/main" id="{302F3294-E6C4-4064-A1DF-A6CB0AB80974}"/>
            </a:ext>
          </a:extLst>
        </xdr:cNvPr>
        <xdr:cNvSpPr txBox="1"/>
      </xdr:nvSpPr>
      <xdr:spPr>
        <a:xfrm>
          <a:off x="690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9" name="テキスト ボックス 358">
          <a:extLst>
            <a:ext uri="{FF2B5EF4-FFF2-40B4-BE49-F238E27FC236}">
              <a16:creationId xmlns:a16="http://schemas.microsoft.com/office/drawing/2014/main" id="{77650706-DE3E-4032-9B15-2766919B941B}"/>
            </a:ext>
          </a:extLst>
        </xdr:cNvPr>
        <xdr:cNvSpPr txBox="1"/>
      </xdr:nvSpPr>
      <xdr:spPr>
        <a:xfrm>
          <a:off x="6115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133604</xdr:rowOff>
    </xdr:from>
    <xdr:to>
      <xdr:col>55</xdr:col>
      <xdr:colOff>50800</xdr:colOff>
      <xdr:row>85</xdr:row>
      <xdr:rowOff>63754</xdr:rowOff>
    </xdr:to>
    <xdr:sp macro="" textlink="">
      <xdr:nvSpPr>
        <xdr:cNvPr id="360" name="楕円 359">
          <a:extLst>
            <a:ext uri="{FF2B5EF4-FFF2-40B4-BE49-F238E27FC236}">
              <a16:creationId xmlns:a16="http://schemas.microsoft.com/office/drawing/2014/main" id="{603715F5-37E5-481C-BFE8-5CB613D6E6B8}"/>
            </a:ext>
          </a:extLst>
        </xdr:cNvPr>
        <xdr:cNvSpPr/>
      </xdr:nvSpPr>
      <xdr:spPr>
        <a:xfrm>
          <a:off x="9398000" y="1400835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112031</xdr:rowOff>
    </xdr:from>
    <xdr:ext cx="469744" cy="259045"/>
    <xdr:sp macro="" textlink="">
      <xdr:nvSpPr>
        <xdr:cNvPr id="361" name="【福祉施設】&#10;一人当たり面積該当値テキスト">
          <a:extLst>
            <a:ext uri="{FF2B5EF4-FFF2-40B4-BE49-F238E27FC236}">
              <a16:creationId xmlns:a16="http://schemas.microsoft.com/office/drawing/2014/main" id="{B3FB1D76-8116-4EB8-BBA8-96692A6B9F95}"/>
            </a:ext>
          </a:extLst>
        </xdr:cNvPr>
        <xdr:cNvSpPr txBox="1"/>
      </xdr:nvSpPr>
      <xdr:spPr>
        <a:xfrm>
          <a:off x="9467850" y="139867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84</xdr:row>
      <xdr:rowOff>133604</xdr:rowOff>
    </xdr:from>
    <xdr:to>
      <xdr:col>50</xdr:col>
      <xdr:colOff>165100</xdr:colOff>
      <xdr:row>85</xdr:row>
      <xdr:rowOff>63754</xdr:rowOff>
    </xdr:to>
    <xdr:sp macro="" textlink="">
      <xdr:nvSpPr>
        <xdr:cNvPr id="362" name="楕円 361">
          <a:extLst>
            <a:ext uri="{FF2B5EF4-FFF2-40B4-BE49-F238E27FC236}">
              <a16:creationId xmlns:a16="http://schemas.microsoft.com/office/drawing/2014/main" id="{A6EADD8E-765A-438E-B14C-2BDE12DB60CD}"/>
            </a:ext>
          </a:extLst>
        </xdr:cNvPr>
        <xdr:cNvSpPr/>
      </xdr:nvSpPr>
      <xdr:spPr>
        <a:xfrm>
          <a:off x="8636000" y="1400835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12954</xdr:rowOff>
    </xdr:from>
    <xdr:to>
      <xdr:col>55</xdr:col>
      <xdr:colOff>0</xdr:colOff>
      <xdr:row>85</xdr:row>
      <xdr:rowOff>12954</xdr:rowOff>
    </xdr:to>
    <xdr:cxnSp macro="">
      <xdr:nvCxnSpPr>
        <xdr:cNvPr id="363" name="直線コネクタ 362">
          <a:extLst>
            <a:ext uri="{FF2B5EF4-FFF2-40B4-BE49-F238E27FC236}">
              <a16:creationId xmlns:a16="http://schemas.microsoft.com/office/drawing/2014/main" id="{EBD5393F-5FE0-4F4C-ABB2-BE51D9294E4E}"/>
            </a:ext>
          </a:extLst>
        </xdr:cNvPr>
        <xdr:cNvCxnSpPr/>
      </xdr:nvCxnSpPr>
      <xdr:spPr>
        <a:xfrm>
          <a:off x="8686800" y="14052804"/>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84</xdr:row>
      <xdr:rowOff>133604</xdr:rowOff>
    </xdr:from>
    <xdr:to>
      <xdr:col>46</xdr:col>
      <xdr:colOff>38100</xdr:colOff>
      <xdr:row>85</xdr:row>
      <xdr:rowOff>63754</xdr:rowOff>
    </xdr:to>
    <xdr:sp macro="" textlink="">
      <xdr:nvSpPr>
        <xdr:cNvPr id="364" name="楕円 363">
          <a:extLst>
            <a:ext uri="{FF2B5EF4-FFF2-40B4-BE49-F238E27FC236}">
              <a16:creationId xmlns:a16="http://schemas.microsoft.com/office/drawing/2014/main" id="{86A50F01-02CA-42C6-B901-627BB132FF1D}"/>
            </a:ext>
          </a:extLst>
        </xdr:cNvPr>
        <xdr:cNvSpPr/>
      </xdr:nvSpPr>
      <xdr:spPr>
        <a:xfrm>
          <a:off x="7842250" y="1400835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12954</xdr:rowOff>
    </xdr:from>
    <xdr:to>
      <xdr:col>50</xdr:col>
      <xdr:colOff>114300</xdr:colOff>
      <xdr:row>85</xdr:row>
      <xdr:rowOff>12954</xdr:rowOff>
    </xdr:to>
    <xdr:cxnSp macro="">
      <xdr:nvCxnSpPr>
        <xdr:cNvPr id="365" name="直線コネクタ 364">
          <a:extLst>
            <a:ext uri="{FF2B5EF4-FFF2-40B4-BE49-F238E27FC236}">
              <a16:creationId xmlns:a16="http://schemas.microsoft.com/office/drawing/2014/main" id="{F0EF14E6-4743-49AE-93A9-DBFF6DE34E29}"/>
            </a:ext>
          </a:extLst>
        </xdr:cNvPr>
        <xdr:cNvCxnSpPr/>
      </xdr:nvCxnSpPr>
      <xdr:spPr>
        <a:xfrm>
          <a:off x="7886700" y="14052804"/>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84</xdr:row>
      <xdr:rowOff>133604</xdr:rowOff>
    </xdr:from>
    <xdr:to>
      <xdr:col>41</xdr:col>
      <xdr:colOff>101600</xdr:colOff>
      <xdr:row>85</xdr:row>
      <xdr:rowOff>63754</xdr:rowOff>
    </xdr:to>
    <xdr:sp macro="" textlink="">
      <xdr:nvSpPr>
        <xdr:cNvPr id="366" name="楕円 365">
          <a:extLst>
            <a:ext uri="{FF2B5EF4-FFF2-40B4-BE49-F238E27FC236}">
              <a16:creationId xmlns:a16="http://schemas.microsoft.com/office/drawing/2014/main" id="{7D59233E-B7CA-446C-9DE6-1931F14B1ED3}"/>
            </a:ext>
          </a:extLst>
        </xdr:cNvPr>
        <xdr:cNvSpPr/>
      </xdr:nvSpPr>
      <xdr:spPr>
        <a:xfrm>
          <a:off x="7029450" y="1400835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12954</xdr:rowOff>
    </xdr:from>
    <xdr:to>
      <xdr:col>45</xdr:col>
      <xdr:colOff>177800</xdr:colOff>
      <xdr:row>85</xdr:row>
      <xdr:rowOff>12954</xdr:rowOff>
    </xdr:to>
    <xdr:cxnSp macro="">
      <xdr:nvCxnSpPr>
        <xdr:cNvPr id="367" name="直線コネクタ 366">
          <a:extLst>
            <a:ext uri="{FF2B5EF4-FFF2-40B4-BE49-F238E27FC236}">
              <a16:creationId xmlns:a16="http://schemas.microsoft.com/office/drawing/2014/main" id="{1227D62B-7806-4F06-8658-2769A277F7F9}"/>
            </a:ext>
          </a:extLst>
        </xdr:cNvPr>
        <xdr:cNvCxnSpPr/>
      </xdr:nvCxnSpPr>
      <xdr:spPr>
        <a:xfrm>
          <a:off x="7080250" y="14052804"/>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84</xdr:row>
      <xdr:rowOff>129032</xdr:rowOff>
    </xdr:from>
    <xdr:to>
      <xdr:col>36</xdr:col>
      <xdr:colOff>165100</xdr:colOff>
      <xdr:row>85</xdr:row>
      <xdr:rowOff>59182</xdr:rowOff>
    </xdr:to>
    <xdr:sp macro="" textlink="">
      <xdr:nvSpPr>
        <xdr:cNvPr id="368" name="楕円 367">
          <a:extLst>
            <a:ext uri="{FF2B5EF4-FFF2-40B4-BE49-F238E27FC236}">
              <a16:creationId xmlns:a16="http://schemas.microsoft.com/office/drawing/2014/main" id="{59364055-CD8B-49DF-8F32-0909DFBCE77F}"/>
            </a:ext>
          </a:extLst>
        </xdr:cNvPr>
        <xdr:cNvSpPr/>
      </xdr:nvSpPr>
      <xdr:spPr>
        <a:xfrm>
          <a:off x="6235700" y="1400378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8382</xdr:rowOff>
    </xdr:from>
    <xdr:to>
      <xdr:col>41</xdr:col>
      <xdr:colOff>50800</xdr:colOff>
      <xdr:row>85</xdr:row>
      <xdr:rowOff>12954</xdr:rowOff>
    </xdr:to>
    <xdr:cxnSp macro="">
      <xdr:nvCxnSpPr>
        <xdr:cNvPr id="369" name="直線コネクタ 368">
          <a:extLst>
            <a:ext uri="{FF2B5EF4-FFF2-40B4-BE49-F238E27FC236}">
              <a16:creationId xmlns:a16="http://schemas.microsoft.com/office/drawing/2014/main" id="{F90626B3-C2C1-476F-95B4-6A65E60706B8}"/>
            </a:ext>
          </a:extLst>
        </xdr:cNvPr>
        <xdr:cNvCxnSpPr/>
      </xdr:nvCxnSpPr>
      <xdr:spPr>
        <a:xfrm>
          <a:off x="6286500" y="14048232"/>
          <a:ext cx="7937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82</xdr:row>
      <xdr:rowOff>45990</xdr:rowOff>
    </xdr:from>
    <xdr:ext cx="469744" cy="259045"/>
    <xdr:sp macro="" textlink="">
      <xdr:nvSpPr>
        <xdr:cNvPr id="370" name="n_1aveValue【福祉施設】&#10;一人当たり面積">
          <a:extLst>
            <a:ext uri="{FF2B5EF4-FFF2-40B4-BE49-F238E27FC236}">
              <a16:creationId xmlns:a16="http://schemas.microsoft.com/office/drawing/2014/main" id="{62BDDC02-7F03-40B4-A784-2C8990FF7C6E}"/>
            </a:ext>
          </a:extLst>
        </xdr:cNvPr>
        <xdr:cNvSpPr txBox="1"/>
      </xdr:nvSpPr>
      <xdr:spPr>
        <a:xfrm>
          <a:off x="8458277" y="13590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55135</xdr:rowOff>
    </xdr:from>
    <xdr:ext cx="469744" cy="259045"/>
    <xdr:sp macro="" textlink="">
      <xdr:nvSpPr>
        <xdr:cNvPr id="371" name="n_2aveValue【福祉施設】&#10;一人当たり面積">
          <a:extLst>
            <a:ext uri="{FF2B5EF4-FFF2-40B4-BE49-F238E27FC236}">
              <a16:creationId xmlns:a16="http://schemas.microsoft.com/office/drawing/2014/main" id="{C2C64CB0-F03B-4023-A5E5-D92AD9C0CC4E}"/>
            </a:ext>
          </a:extLst>
        </xdr:cNvPr>
        <xdr:cNvSpPr txBox="1"/>
      </xdr:nvSpPr>
      <xdr:spPr>
        <a:xfrm>
          <a:off x="7677227" y="135996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82</xdr:row>
      <xdr:rowOff>64279</xdr:rowOff>
    </xdr:from>
    <xdr:ext cx="469744" cy="259045"/>
    <xdr:sp macro="" textlink="">
      <xdr:nvSpPr>
        <xdr:cNvPr id="372" name="n_3aveValue【福祉施設】&#10;一人当たり面積">
          <a:extLst>
            <a:ext uri="{FF2B5EF4-FFF2-40B4-BE49-F238E27FC236}">
              <a16:creationId xmlns:a16="http://schemas.microsoft.com/office/drawing/2014/main" id="{55172B4F-C844-42EC-920F-87601192C316}"/>
            </a:ext>
          </a:extLst>
        </xdr:cNvPr>
        <xdr:cNvSpPr txBox="1"/>
      </xdr:nvSpPr>
      <xdr:spPr>
        <a:xfrm>
          <a:off x="6864427" y="136088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82</xdr:row>
      <xdr:rowOff>91712</xdr:rowOff>
    </xdr:from>
    <xdr:ext cx="469744" cy="259045"/>
    <xdr:sp macro="" textlink="">
      <xdr:nvSpPr>
        <xdr:cNvPr id="373" name="n_4aveValue【福祉施設】&#10;一人当たり面積">
          <a:extLst>
            <a:ext uri="{FF2B5EF4-FFF2-40B4-BE49-F238E27FC236}">
              <a16:creationId xmlns:a16="http://schemas.microsoft.com/office/drawing/2014/main" id="{1B7FE028-D892-484D-95E7-A7B2BF53B40B}"/>
            </a:ext>
          </a:extLst>
        </xdr:cNvPr>
        <xdr:cNvSpPr txBox="1"/>
      </xdr:nvSpPr>
      <xdr:spPr>
        <a:xfrm>
          <a:off x="6070677" y="136362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85</xdr:row>
      <xdr:rowOff>54881</xdr:rowOff>
    </xdr:from>
    <xdr:ext cx="469744" cy="259045"/>
    <xdr:sp macro="" textlink="">
      <xdr:nvSpPr>
        <xdr:cNvPr id="374" name="n_1mainValue【福祉施設】&#10;一人当たり面積">
          <a:extLst>
            <a:ext uri="{FF2B5EF4-FFF2-40B4-BE49-F238E27FC236}">
              <a16:creationId xmlns:a16="http://schemas.microsoft.com/office/drawing/2014/main" id="{67B4CCFE-A76C-4928-8B78-0428F9B0CE25}"/>
            </a:ext>
          </a:extLst>
        </xdr:cNvPr>
        <xdr:cNvSpPr txBox="1"/>
      </xdr:nvSpPr>
      <xdr:spPr>
        <a:xfrm>
          <a:off x="8458277" y="140947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54881</xdr:rowOff>
    </xdr:from>
    <xdr:ext cx="469744" cy="259045"/>
    <xdr:sp macro="" textlink="">
      <xdr:nvSpPr>
        <xdr:cNvPr id="375" name="n_2mainValue【福祉施設】&#10;一人当たり面積">
          <a:extLst>
            <a:ext uri="{FF2B5EF4-FFF2-40B4-BE49-F238E27FC236}">
              <a16:creationId xmlns:a16="http://schemas.microsoft.com/office/drawing/2014/main" id="{0DB7D7B2-352B-430A-AA4E-ADECF8D28BBA}"/>
            </a:ext>
          </a:extLst>
        </xdr:cNvPr>
        <xdr:cNvSpPr txBox="1"/>
      </xdr:nvSpPr>
      <xdr:spPr>
        <a:xfrm>
          <a:off x="7677227" y="140947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54881</xdr:rowOff>
    </xdr:from>
    <xdr:ext cx="469744" cy="259045"/>
    <xdr:sp macro="" textlink="">
      <xdr:nvSpPr>
        <xdr:cNvPr id="376" name="n_3mainValue【福祉施設】&#10;一人当たり面積">
          <a:extLst>
            <a:ext uri="{FF2B5EF4-FFF2-40B4-BE49-F238E27FC236}">
              <a16:creationId xmlns:a16="http://schemas.microsoft.com/office/drawing/2014/main" id="{23B1D0A3-8B63-4A34-83BB-9FA0E0CAB43C}"/>
            </a:ext>
          </a:extLst>
        </xdr:cNvPr>
        <xdr:cNvSpPr txBox="1"/>
      </xdr:nvSpPr>
      <xdr:spPr>
        <a:xfrm>
          <a:off x="6864427" y="140947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50309</xdr:rowOff>
    </xdr:from>
    <xdr:ext cx="469744" cy="259045"/>
    <xdr:sp macro="" textlink="">
      <xdr:nvSpPr>
        <xdr:cNvPr id="377" name="n_4mainValue【福祉施設】&#10;一人当たり面積">
          <a:extLst>
            <a:ext uri="{FF2B5EF4-FFF2-40B4-BE49-F238E27FC236}">
              <a16:creationId xmlns:a16="http://schemas.microsoft.com/office/drawing/2014/main" id="{4A12EDE3-7AFF-44E8-924E-0E56CD5F3F6F}"/>
            </a:ext>
          </a:extLst>
        </xdr:cNvPr>
        <xdr:cNvSpPr txBox="1"/>
      </xdr:nvSpPr>
      <xdr:spPr>
        <a:xfrm>
          <a:off x="6070677" y="140901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8" name="正方形/長方形 377">
          <a:extLst>
            <a:ext uri="{FF2B5EF4-FFF2-40B4-BE49-F238E27FC236}">
              <a16:creationId xmlns:a16="http://schemas.microsoft.com/office/drawing/2014/main" id="{36B73B99-4A08-42C8-B899-C9546F967FD2}"/>
            </a:ext>
          </a:extLst>
        </xdr:cNvPr>
        <xdr:cNvSpPr/>
      </xdr:nvSpPr>
      <xdr:spPr>
        <a:xfrm>
          <a:off x="6858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9" name="正方形/長方形 378">
          <a:extLst>
            <a:ext uri="{FF2B5EF4-FFF2-40B4-BE49-F238E27FC236}">
              <a16:creationId xmlns:a16="http://schemas.microsoft.com/office/drawing/2014/main" id="{E4D49944-E5DB-40FB-8969-33FF80703AC6}"/>
            </a:ext>
          </a:extLst>
        </xdr:cNvPr>
        <xdr:cNvSpPr/>
      </xdr:nvSpPr>
      <xdr:spPr>
        <a:xfrm>
          <a:off x="8128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0" name="正方形/長方形 379">
          <a:extLst>
            <a:ext uri="{FF2B5EF4-FFF2-40B4-BE49-F238E27FC236}">
              <a16:creationId xmlns:a16="http://schemas.microsoft.com/office/drawing/2014/main" id="{81C41492-D1F5-4588-BC4E-62EAC6B1A74A}"/>
            </a:ext>
          </a:extLst>
        </xdr:cNvPr>
        <xdr:cNvSpPr/>
      </xdr:nvSpPr>
      <xdr:spPr>
        <a:xfrm>
          <a:off x="8128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1" name="正方形/長方形 380">
          <a:extLst>
            <a:ext uri="{FF2B5EF4-FFF2-40B4-BE49-F238E27FC236}">
              <a16:creationId xmlns:a16="http://schemas.microsoft.com/office/drawing/2014/main" id="{F4214242-878F-4B3E-83AC-63216C2AFAC2}"/>
            </a:ext>
          </a:extLst>
        </xdr:cNvPr>
        <xdr:cNvSpPr/>
      </xdr:nvSpPr>
      <xdr:spPr>
        <a:xfrm>
          <a:off x="17145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2" name="正方形/長方形 381">
          <a:extLst>
            <a:ext uri="{FF2B5EF4-FFF2-40B4-BE49-F238E27FC236}">
              <a16:creationId xmlns:a16="http://schemas.microsoft.com/office/drawing/2014/main" id="{9E522D30-5B22-4F83-AE8E-EF73A6777F90}"/>
            </a:ext>
          </a:extLst>
        </xdr:cNvPr>
        <xdr:cNvSpPr/>
      </xdr:nvSpPr>
      <xdr:spPr>
        <a:xfrm>
          <a:off x="17145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3" name="正方形/長方形 382">
          <a:extLst>
            <a:ext uri="{FF2B5EF4-FFF2-40B4-BE49-F238E27FC236}">
              <a16:creationId xmlns:a16="http://schemas.microsoft.com/office/drawing/2014/main" id="{89440D00-82A6-4934-AFB9-6972C2E91132}"/>
            </a:ext>
          </a:extLst>
        </xdr:cNvPr>
        <xdr:cNvSpPr/>
      </xdr:nvSpPr>
      <xdr:spPr>
        <a:xfrm>
          <a:off x="2743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4" name="正方形/長方形 383">
          <a:extLst>
            <a:ext uri="{FF2B5EF4-FFF2-40B4-BE49-F238E27FC236}">
              <a16:creationId xmlns:a16="http://schemas.microsoft.com/office/drawing/2014/main" id="{A21122C5-078E-45CF-81A0-F6DED20556A4}"/>
            </a:ext>
          </a:extLst>
        </xdr:cNvPr>
        <xdr:cNvSpPr/>
      </xdr:nvSpPr>
      <xdr:spPr>
        <a:xfrm>
          <a:off x="2743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5" name="正方形/長方形 384">
          <a:extLst>
            <a:ext uri="{FF2B5EF4-FFF2-40B4-BE49-F238E27FC236}">
              <a16:creationId xmlns:a16="http://schemas.microsoft.com/office/drawing/2014/main" id="{CEC94383-BC0D-4224-B5C5-2DF762F1B89B}"/>
            </a:ext>
          </a:extLst>
        </xdr:cNvPr>
        <xdr:cNvSpPr/>
      </xdr:nvSpPr>
      <xdr:spPr>
        <a:xfrm>
          <a:off x="6858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6" name="テキスト ボックス 385">
          <a:extLst>
            <a:ext uri="{FF2B5EF4-FFF2-40B4-BE49-F238E27FC236}">
              <a16:creationId xmlns:a16="http://schemas.microsoft.com/office/drawing/2014/main" id="{8C9D36FC-59EF-4EFE-8BA6-BA28088B8BA8}"/>
            </a:ext>
          </a:extLst>
        </xdr:cNvPr>
        <xdr:cNvSpPr txBox="1"/>
      </xdr:nvSpPr>
      <xdr:spPr>
        <a:xfrm>
          <a:off x="6667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87" name="直線コネクタ 386">
          <a:extLst>
            <a:ext uri="{FF2B5EF4-FFF2-40B4-BE49-F238E27FC236}">
              <a16:creationId xmlns:a16="http://schemas.microsoft.com/office/drawing/2014/main" id="{9B563E89-5A86-4960-9B5A-FA1BE713CAA2}"/>
            </a:ext>
          </a:extLst>
        </xdr:cNvPr>
        <xdr:cNvCxnSpPr/>
      </xdr:nvCxnSpPr>
      <xdr:spPr>
        <a:xfrm>
          <a:off x="6858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88" name="テキスト ボックス 387">
          <a:extLst>
            <a:ext uri="{FF2B5EF4-FFF2-40B4-BE49-F238E27FC236}">
              <a16:creationId xmlns:a16="http://schemas.microsoft.com/office/drawing/2014/main" id="{AD1B6388-233E-4A64-8A43-BC482A00EE4A}"/>
            </a:ext>
          </a:extLst>
        </xdr:cNvPr>
        <xdr:cNvSpPr txBox="1"/>
      </xdr:nvSpPr>
      <xdr:spPr>
        <a:xfrm>
          <a:off x="27577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89" name="直線コネクタ 388">
          <a:extLst>
            <a:ext uri="{FF2B5EF4-FFF2-40B4-BE49-F238E27FC236}">
              <a16:creationId xmlns:a16="http://schemas.microsoft.com/office/drawing/2014/main" id="{F74F0506-5729-4C4F-968C-EBA23C74E4DD}"/>
            </a:ext>
          </a:extLst>
        </xdr:cNvPr>
        <xdr:cNvCxnSpPr/>
      </xdr:nvCxnSpPr>
      <xdr:spPr>
        <a:xfrm>
          <a:off x="685800" y="181519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90" name="テキスト ボックス 389">
          <a:extLst>
            <a:ext uri="{FF2B5EF4-FFF2-40B4-BE49-F238E27FC236}">
              <a16:creationId xmlns:a16="http://schemas.microsoft.com/office/drawing/2014/main" id="{B46F62A1-B5CC-480C-AEA8-EEAB9F1290AF}"/>
            </a:ext>
          </a:extLst>
        </xdr:cNvPr>
        <xdr:cNvSpPr txBox="1"/>
      </xdr:nvSpPr>
      <xdr:spPr>
        <a:xfrm>
          <a:off x="275771" y="180097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91" name="直線コネクタ 390">
          <a:extLst>
            <a:ext uri="{FF2B5EF4-FFF2-40B4-BE49-F238E27FC236}">
              <a16:creationId xmlns:a16="http://schemas.microsoft.com/office/drawing/2014/main" id="{07ECFD3D-9E6F-45F1-9648-3BB3C449D289}"/>
            </a:ext>
          </a:extLst>
        </xdr:cNvPr>
        <xdr:cNvCxnSpPr/>
      </xdr:nvCxnSpPr>
      <xdr:spPr>
        <a:xfrm>
          <a:off x="685800" y="178253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92" name="テキスト ボックス 391">
          <a:extLst>
            <a:ext uri="{FF2B5EF4-FFF2-40B4-BE49-F238E27FC236}">
              <a16:creationId xmlns:a16="http://schemas.microsoft.com/office/drawing/2014/main" id="{82362166-4C79-4EAB-83F3-E09EF5B1C64B}"/>
            </a:ext>
          </a:extLst>
        </xdr:cNvPr>
        <xdr:cNvSpPr txBox="1"/>
      </xdr:nvSpPr>
      <xdr:spPr>
        <a:xfrm>
          <a:off x="339891" y="176831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93" name="直線コネクタ 392">
          <a:extLst>
            <a:ext uri="{FF2B5EF4-FFF2-40B4-BE49-F238E27FC236}">
              <a16:creationId xmlns:a16="http://schemas.microsoft.com/office/drawing/2014/main" id="{E7B19C79-FDE2-4FE9-9BB3-83410DEBE524}"/>
            </a:ext>
          </a:extLst>
        </xdr:cNvPr>
        <xdr:cNvCxnSpPr/>
      </xdr:nvCxnSpPr>
      <xdr:spPr>
        <a:xfrm>
          <a:off x="685800" y="1749878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94" name="テキスト ボックス 393">
          <a:extLst>
            <a:ext uri="{FF2B5EF4-FFF2-40B4-BE49-F238E27FC236}">
              <a16:creationId xmlns:a16="http://schemas.microsoft.com/office/drawing/2014/main" id="{34953710-454B-4281-9E03-66A044155C46}"/>
            </a:ext>
          </a:extLst>
        </xdr:cNvPr>
        <xdr:cNvSpPr txBox="1"/>
      </xdr:nvSpPr>
      <xdr:spPr>
        <a:xfrm>
          <a:off x="339891" y="173565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95" name="直線コネクタ 394">
          <a:extLst>
            <a:ext uri="{FF2B5EF4-FFF2-40B4-BE49-F238E27FC236}">
              <a16:creationId xmlns:a16="http://schemas.microsoft.com/office/drawing/2014/main" id="{37B41A6B-F880-4093-AF98-E9D7FB12129A}"/>
            </a:ext>
          </a:extLst>
        </xdr:cNvPr>
        <xdr:cNvCxnSpPr/>
      </xdr:nvCxnSpPr>
      <xdr:spPr>
        <a:xfrm>
          <a:off x="685800" y="1717221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96" name="テキスト ボックス 395">
          <a:extLst>
            <a:ext uri="{FF2B5EF4-FFF2-40B4-BE49-F238E27FC236}">
              <a16:creationId xmlns:a16="http://schemas.microsoft.com/office/drawing/2014/main" id="{4A46B46F-5D9D-4E72-BFD8-7812EDA82549}"/>
            </a:ext>
          </a:extLst>
        </xdr:cNvPr>
        <xdr:cNvSpPr txBox="1"/>
      </xdr:nvSpPr>
      <xdr:spPr>
        <a:xfrm>
          <a:off x="339891" y="170299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97" name="直線コネクタ 396">
          <a:extLst>
            <a:ext uri="{FF2B5EF4-FFF2-40B4-BE49-F238E27FC236}">
              <a16:creationId xmlns:a16="http://schemas.microsoft.com/office/drawing/2014/main" id="{C2F5B864-EBA8-4419-9123-A08FF3250162}"/>
            </a:ext>
          </a:extLst>
        </xdr:cNvPr>
        <xdr:cNvCxnSpPr/>
      </xdr:nvCxnSpPr>
      <xdr:spPr>
        <a:xfrm>
          <a:off x="685800" y="168456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98" name="テキスト ボックス 397">
          <a:extLst>
            <a:ext uri="{FF2B5EF4-FFF2-40B4-BE49-F238E27FC236}">
              <a16:creationId xmlns:a16="http://schemas.microsoft.com/office/drawing/2014/main" id="{E613F8E1-4147-4F02-9591-569504A84351}"/>
            </a:ext>
          </a:extLst>
        </xdr:cNvPr>
        <xdr:cNvSpPr txBox="1"/>
      </xdr:nvSpPr>
      <xdr:spPr>
        <a:xfrm>
          <a:off x="339891" y="167034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99" name="直線コネクタ 398">
          <a:extLst>
            <a:ext uri="{FF2B5EF4-FFF2-40B4-BE49-F238E27FC236}">
              <a16:creationId xmlns:a16="http://schemas.microsoft.com/office/drawing/2014/main" id="{040E6AAC-FA08-4441-83D3-3697B0EA596A}"/>
            </a:ext>
          </a:extLst>
        </xdr:cNvPr>
        <xdr:cNvCxnSpPr/>
      </xdr:nvCxnSpPr>
      <xdr:spPr>
        <a:xfrm>
          <a:off x="685800" y="165190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400" name="テキスト ボックス 399">
          <a:extLst>
            <a:ext uri="{FF2B5EF4-FFF2-40B4-BE49-F238E27FC236}">
              <a16:creationId xmlns:a16="http://schemas.microsoft.com/office/drawing/2014/main" id="{2D6677A1-A80E-4A59-A794-3CA42375FA08}"/>
            </a:ext>
          </a:extLst>
        </xdr:cNvPr>
        <xdr:cNvSpPr txBox="1"/>
      </xdr:nvSpPr>
      <xdr:spPr>
        <a:xfrm>
          <a:off x="384961" y="163768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401" name="直線コネクタ 400">
          <a:extLst>
            <a:ext uri="{FF2B5EF4-FFF2-40B4-BE49-F238E27FC236}">
              <a16:creationId xmlns:a16="http://schemas.microsoft.com/office/drawing/2014/main" id="{389772CC-6CF1-4EFF-9160-AC345A06BC26}"/>
            </a:ext>
          </a:extLst>
        </xdr:cNvPr>
        <xdr:cNvCxnSpPr/>
      </xdr:nvCxnSpPr>
      <xdr:spPr>
        <a:xfrm>
          <a:off x="6858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402" name="【市民会館】&#10;有形固定資産減価償却率グラフ枠">
          <a:extLst>
            <a:ext uri="{FF2B5EF4-FFF2-40B4-BE49-F238E27FC236}">
              <a16:creationId xmlns:a16="http://schemas.microsoft.com/office/drawing/2014/main" id="{3471681B-6954-4607-89EB-B4C52DB7D1C3}"/>
            </a:ext>
          </a:extLst>
        </xdr:cNvPr>
        <xdr:cNvSpPr/>
      </xdr:nvSpPr>
      <xdr:spPr>
        <a:xfrm>
          <a:off x="6858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141514</xdr:rowOff>
    </xdr:from>
    <xdr:to>
      <xdr:col>24</xdr:col>
      <xdr:colOff>62865</xdr:colOff>
      <xdr:row>109</xdr:row>
      <xdr:rowOff>23949</xdr:rowOff>
    </xdr:to>
    <xdr:cxnSp macro="">
      <xdr:nvCxnSpPr>
        <xdr:cNvPr id="403" name="直線コネクタ 402">
          <a:extLst>
            <a:ext uri="{FF2B5EF4-FFF2-40B4-BE49-F238E27FC236}">
              <a16:creationId xmlns:a16="http://schemas.microsoft.com/office/drawing/2014/main" id="{19D02419-FED4-4FDC-8E43-7E55CD8904A6}"/>
            </a:ext>
          </a:extLst>
        </xdr:cNvPr>
        <xdr:cNvCxnSpPr/>
      </xdr:nvCxnSpPr>
      <xdr:spPr>
        <a:xfrm flipV="1">
          <a:off x="4177665" y="16715014"/>
          <a:ext cx="0" cy="14254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109</xdr:row>
      <xdr:rowOff>27776</xdr:rowOff>
    </xdr:from>
    <xdr:ext cx="405111" cy="259045"/>
    <xdr:sp macro="" textlink="">
      <xdr:nvSpPr>
        <xdr:cNvPr id="404" name="【市民会館】&#10;有形固定資産減価償却率最小値テキスト">
          <a:extLst>
            <a:ext uri="{FF2B5EF4-FFF2-40B4-BE49-F238E27FC236}">
              <a16:creationId xmlns:a16="http://schemas.microsoft.com/office/drawing/2014/main" id="{457A0B92-E801-4A64-AEA6-1448FB727F93}"/>
            </a:ext>
          </a:extLst>
        </xdr:cNvPr>
        <xdr:cNvSpPr txBox="1"/>
      </xdr:nvSpPr>
      <xdr:spPr>
        <a:xfrm>
          <a:off x="4216400" y="181443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109</xdr:row>
      <xdr:rowOff>23949</xdr:rowOff>
    </xdr:from>
    <xdr:to>
      <xdr:col>24</xdr:col>
      <xdr:colOff>152400</xdr:colOff>
      <xdr:row>109</xdr:row>
      <xdr:rowOff>23949</xdr:rowOff>
    </xdr:to>
    <xdr:cxnSp macro="">
      <xdr:nvCxnSpPr>
        <xdr:cNvPr id="405" name="直線コネクタ 404">
          <a:extLst>
            <a:ext uri="{FF2B5EF4-FFF2-40B4-BE49-F238E27FC236}">
              <a16:creationId xmlns:a16="http://schemas.microsoft.com/office/drawing/2014/main" id="{9C9F1DD2-81A5-40DA-9E6B-D18F5625BD7A}"/>
            </a:ext>
          </a:extLst>
        </xdr:cNvPr>
        <xdr:cNvCxnSpPr/>
      </xdr:nvCxnSpPr>
      <xdr:spPr>
        <a:xfrm>
          <a:off x="4108450" y="1814049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88191</xdr:rowOff>
    </xdr:from>
    <xdr:ext cx="405111" cy="259045"/>
    <xdr:sp macro="" textlink="">
      <xdr:nvSpPr>
        <xdr:cNvPr id="406" name="【市民会館】&#10;有形固定資産減価償却率最大値テキスト">
          <a:extLst>
            <a:ext uri="{FF2B5EF4-FFF2-40B4-BE49-F238E27FC236}">
              <a16:creationId xmlns:a16="http://schemas.microsoft.com/office/drawing/2014/main" id="{558B0D7C-28AC-4772-AA08-0627C08225C6}"/>
            </a:ext>
          </a:extLst>
        </xdr:cNvPr>
        <xdr:cNvSpPr txBox="1"/>
      </xdr:nvSpPr>
      <xdr:spPr>
        <a:xfrm>
          <a:off x="4216400" y="164902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141514</xdr:rowOff>
    </xdr:from>
    <xdr:to>
      <xdr:col>24</xdr:col>
      <xdr:colOff>152400</xdr:colOff>
      <xdr:row>100</xdr:row>
      <xdr:rowOff>141514</xdr:rowOff>
    </xdr:to>
    <xdr:cxnSp macro="">
      <xdr:nvCxnSpPr>
        <xdr:cNvPr id="407" name="直線コネクタ 406">
          <a:extLst>
            <a:ext uri="{FF2B5EF4-FFF2-40B4-BE49-F238E27FC236}">
              <a16:creationId xmlns:a16="http://schemas.microsoft.com/office/drawing/2014/main" id="{D8066158-9FB9-49D2-8A33-A510D29E5C82}"/>
            </a:ext>
          </a:extLst>
        </xdr:cNvPr>
        <xdr:cNvCxnSpPr/>
      </xdr:nvCxnSpPr>
      <xdr:spPr>
        <a:xfrm>
          <a:off x="4108450" y="1671501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104</xdr:row>
      <xdr:rowOff>41383</xdr:rowOff>
    </xdr:from>
    <xdr:ext cx="405111" cy="259045"/>
    <xdr:sp macro="" textlink="">
      <xdr:nvSpPr>
        <xdr:cNvPr id="408" name="【市民会館】&#10;有形固定資産減価償却率平均値テキスト">
          <a:extLst>
            <a:ext uri="{FF2B5EF4-FFF2-40B4-BE49-F238E27FC236}">
              <a16:creationId xmlns:a16="http://schemas.microsoft.com/office/drawing/2014/main" id="{E67EFF0E-7FAB-47E8-9AC9-F4C2D2559B4C}"/>
            </a:ext>
          </a:extLst>
        </xdr:cNvPr>
        <xdr:cNvSpPr txBox="1"/>
      </xdr:nvSpPr>
      <xdr:spPr>
        <a:xfrm>
          <a:off x="4216400" y="1730068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62956</xdr:rowOff>
    </xdr:from>
    <xdr:to>
      <xdr:col>24</xdr:col>
      <xdr:colOff>114300</xdr:colOff>
      <xdr:row>104</xdr:row>
      <xdr:rowOff>164556</xdr:rowOff>
    </xdr:to>
    <xdr:sp macro="" textlink="">
      <xdr:nvSpPr>
        <xdr:cNvPr id="409" name="フローチャート: 判断 408">
          <a:extLst>
            <a:ext uri="{FF2B5EF4-FFF2-40B4-BE49-F238E27FC236}">
              <a16:creationId xmlns:a16="http://schemas.microsoft.com/office/drawing/2014/main" id="{A9B0842A-007F-47D1-8C05-35F32E740C4C}"/>
            </a:ext>
          </a:extLst>
        </xdr:cNvPr>
        <xdr:cNvSpPr/>
      </xdr:nvSpPr>
      <xdr:spPr>
        <a:xfrm>
          <a:off x="4127500" y="17322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48261</xdr:rowOff>
    </xdr:from>
    <xdr:to>
      <xdr:col>20</xdr:col>
      <xdr:colOff>38100</xdr:colOff>
      <xdr:row>104</xdr:row>
      <xdr:rowOff>149861</xdr:rowOff>
    </xdr:to>
    <xdr:sp macro="" textlink="">
      <xdr:nvSpPr>
        <xdr:cNvPr id="410" name="フローチャート: 判断 409">
          <a:extLst>
            <a:ext uri="{FF2B5EF4-FFF2-40B4-BE49-F238E27FC236}">
              <a16:creationId xmlns:a16="http://schemas.microsoft.com/office/drawing/2014/main" id="{60C01546-48F3-44B0-B1DD-D4E986EDD83C}"/>
            </a:ext>
          </a:extLst>
        </xdr:cNvPr>
        <xdr:cNvSpPr/>
      </xdr:nvSpPr>
      <xdr:spPr>
        <a:xfrm>
          <a:off x="3384550" y="17307561"/>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36830</xdr:rowOff>
    </xdr:from>
    <xdr:to>
      <xdr:col>15</xdr:col>
      <xdr:colOff>101600</xdr:colOff>
      <xdr:row>104</xdr:row>
      <xdr:rowOff>138430</xdr:rowOff>
    </xdr:to>
    <xdr:sp macro="" textlink="">
      <xdr:nvSpPr>
        <xdr:cNvPr id="411" name="フローチャート: 判断 410">
          <a:extLst>
            <a:ext uri="{FF2B5EF4-FFF2-40B4-BE49-F238E27FC236}">
              <a16:creationId xmlns:a16="http://schemas.microsoft.com/office/drawing/2014/main" id="{DC5DD645-DFFA-4751-96FB-82A724830D73}"/>
            </a:ext>
          </a:extLst>
        </xdr:cNvPr>
        <xdr:cNvSpPr/>
      </xdr:nvSpPr>
      <xdr:spPr>
        <a:xfrm>
          <a:off x="2571750" y="17296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15602</xdr:rowOff>
    </xdr:from>
    <xdr:to>
      <xdr:col>10</xdr:col>
      <xdr:colOff>165100</xdr:colOff>
      <xdr:row>104</xdr:row>
      <xdr:rowOff>117202</xdr:rowOff>
    </xdr:to>
    <xdr:sp macro="" textlink="">
      <xdr:nvSpPr>
        <xdr:cNvPr id="412" name="フローチャート: 判断 411">
          <a:extLst>
            <a:ext uri="{FF2B5EF4-FFF2-40B4-BE49-F238E27FC236}">
              <a16:creationId xmlns:a16="http://schemas.microsoft.com/office/drawing/2014/main" id="{EEDB6D8A-0492-4DA9-9759-519F0DE12D12}"/>
            </a:ext>
          </a:extLst>
        </xdr:cNvPr>
        <xdr:cNvSpPr/>
      </xdr:nvSpPr>
      <xdr:spPr>
        <a:xfrm>
          <a:off x="1778000" y="17274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104</xdr:row>
      <xdr:rowOff>30299</xdr:rowOff>
    </xdr:from>
    <xdr:to>
      <xdr:col>6</xdr:col>
      <xdr:colOff>38100</xdr:colOff>
      <xdr:row>104</xdr:row>
      <xdr:rowOff>131899</xdr:rowOff>
    </xdr:to>
    <xdr:sp macro="" textlink="">
      <xdr:nvSpPr>
        <xdr:cNvPr id="413" name="フローチャート: 判断 412">
          <a:extLst>
            <a:ext uri="{FF2B5EF4-FFF2-40B4-BE49-F238E27FC236}">
              <a16:creationId xmlns:a16="http://schemas.microsoft.com/office/drawing/2014/main" id="{5C58A11C-644D-4811-B3BD-20B563FC9699}"/>
            </a:ext>
          </a:extLst>
        </xdr:cNvPr>
        <xdr:cNvSpPr/>
      </xdr:nvSpPr>
      <xdr:spPr>
        <a:xfrm>
          <a:off x="984250" y="1728959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4" name="テキスト ボックス 413">
          <a:extLst>
            <a:ext uri="{FF2B5EF4-FFF2-40B4-BE49-F238E27FC236}">
              <a16:creationId xmlns:a16="http://schemas.microsoft.com/office/drawing/2014/main" id="{CAD5EC7F-0EF1-463C-B746-3B43FC8730C5}"/>
            </a:ext>
          </a:extLst>
        </xdr:cNvPr>
        <xdr:cNvSpPr txBox="1"/>
      </xdr:nvSpPr>
      <xdr:spPr>
        <a:xfrm>
          <a:off x="40068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5" name="テキスト ボックス 414">
          <a:extLst>
            <a:ext uri="{FF2B5EF4-FFF2-40B4-BE49-F238E27FC236}">
              <a16:creationId xmlns:a16="http://schemas.microsoft.com/office/drawing/2014/main" id="{CEE978A1-C5A7-414C-B1C0-5659CFCEEF26}"/>
            </a:ext>
          </a:extLst>
        </xdr:cNvPr>
        <xdr:cNvSpPr txBox="1"/>
      </xdr:nvSpPr>
      <xdr:spPr>
        <a:xfrm>
          <a:off x="32575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6" name="テキスト ボックス 415">
          <a:extLst>
            <a:ext uri="{FF2B5EF4-FFF2-40B4-BE49-F238E27FC236}">
              <a16:creationId xmlns:a16="http://schemas.microsoft.com/office/drawing/2014/main" id="{FDD88B82-75D5-4DE6-9410-E19C6ACEAEAB}"/>
            </a:ext>
          </a:extLst>
        </xdr:cNvPr>
        <xdr:cNvSpPr txBox="1"/>
      </xdr:nvSpPr>
      <xdr:spPr>
        <a:xfrm>
          <a:off x="24511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17" name="テキスト ボックス 416">
          <a:extLst>
            <a:ext uri="{FF2B5EF4-FFF2-40B4-BE49-F238E27FC236}">
              <a16:creationId xmlns:a16="http://schemas.microsoft.com/office/drawing/2014/main" id="{37EF122B-3D15-4B1F-AFBC-B17F7B072FC0}"/>
            </a:ext>
          </a:extLst>
        </xdr:cNvPr>
        <xdr:cNvSpPr txBox="1"/>
      </xdr:nvSpPr>
      <xdr:spPr>
        <a:xfrm>
          <a:off x="16573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18" name="テキスト ボックス 417">
          <a:extLst>
            <a:ext uri="{FF2B5EF4-FFF2-40B4-BE49-F238E27FC236}">
              <a16:creationId xmlns:a16="http://schemas.microsoft.com/office/drawing/2014/main" id="{969EEE97-F94D-48D2-953E-5B2C88915FBF}"/>
            </a:ext>
          </a:extLst>
        </xdr:cNvPr>
        <xdr:cNvSpPr txBox="1"/>
      </xdr:nvSpPr>
      <xdr:spPr>
        <a:xfrm>
          <a:off x="857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102</xdr:row>
      <xdr:rowOff>149498</xdr:rowOff>
    </xdr:from>
    <xdr:to>
      <xdr:col>24</xdr:col>
      <xdr:colOff>114300</xdr:colOff>
      <xdr:row>103</xdr:row>
      <xdr:rowOff>79648</xdr:rowOff>
    </xdr:to>
    <xdr:sp macro="" textlink="">
      <xdr:nvSpPr>
        <xdr:cNvPr id="419" name="楕円 418">
          <a:extLst>
            <a:ext uri="{FF2B5EF4-FFF2-40B4-BE49-F238E27FC236}">
              <a16:creationId xmlns:a16="http://schemas.microsoft.com/office/drawing/2014/main" id="{69151480-A943-473A-A210-59330F602A5D}"/>
            </a:ext>
          </a:extLst>
        </xdr:cNvPr>
        <xdr:cNvSpPr/>
      </xdr:nvSpPr>
      <xdr:spPr>
        <a:xfrm>
          <a:off x="4127500" y="17065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102</xdr:row>
      <xdr:rowOff>925</xdr:rowOff>
    </xdr:from>
    <xdr:ext cx="405111" cy="259045"/>
    <xdr:sp macro="" textlink="">
      <xdr:nvSpPr>
        <xdr:cNvPr id="420" name="【市民会館】&#10;有形固定資産減価償却率該当値テキスト">
          <a:extLst>
            <a:ext uri="{FF2B5EF4-FFF2-40B4-BE49-F238E27FC236}">
              <a16:creationId xmlns:a16="http://schemas.microsoft.com/office/drawing/2014/main" id="{0851BF68-388A-48A0-8CC1-424BA8904333}"/>
            </a:ext>
          </a:extLst>
        </xdr:cNvPr>
        <xdr:cNvSpPr txBox="1"/>
      </xdr:nvSpPr>
      <xdr:spPr>
        <a:xfrm>
          <a:off x="4216400" y="169173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102</xdr:row>
      <xdr:rowOff>90714</xdr:rowOff>
    </xdr:from>
    <xdr:to>
      <xdr:col>20</xdr:col>
      <xdr:colOff>38100</xdr:colOff>
      <xdr:row>103</xdr:row>
      <xdr:rowOff>20864</xdr:rowOff>
    </xdr:to>
    <xdr:sp macro="" textlink="">
      <xdr:nvSpPr>
        <xdr:cNvPr id="421" name="楕円 420">
          <a:extLst>
            <a:ext uri="{FF2B5EF4-FFF2-40B4-BE49-F238E27FC236}">
              <a16:creationId xmlns:a16="http://schemas.microsoft.com/office/drawing/2014/main" id="{B7A442C5-0DFD-48D9-A4BB-649B4FDCBEDF}"/>
            </a:ext>
          </a:extLst>
        </xdr:cNvPr>
        <xdr:cNvSpPr/>
      </xdr:nvSpPr>
      <xdr:spPr>
        <a:xfrm>
          <a:off x="3384550" y="1700711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102</xdr:row>
      <xdr:rowOff>141514</xdr:rowOff>
    </xdr:from>
    <xdr:to>
      <xdr:col>24</xdr:col>
      <xdr:colOff>63500</xdr:colOff>
      <xdr:row>103</xdr:row>
      <xdr:rowOff>28848</xdr:rowOff>
    </xdr:to>
    <xdr:cxnSp macro="">
      <xdr:nvCxnSpPr>
        <xdr:cNvPr id="422" name="直線コネクタ 421">
          <a:extLst>
            <a:ext uri="{FF2B5EF4-FFF2-40B4-BE49-F238E27FC236}">
              <a16:creationId xmlns:a16="http://schemas.microsoft.com/office/drawing/2014/main" id="{94B83F70-4D27-43F2-9E52-AD6CF3045349}"/>
            </a:ext>
          </a:extLst>
        </xdr:cNvPr>
        <xdr:cNvCxnSpPr/>
      </xdr:nvCxnSpPr>
      <xdr:spPr>
        <a:xfrm>
          <a:off x="3429000" y="17057914"/>
          <a:ext cx="749300" cy="587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102</xdr:row>
      <xdr:rowOff>31931</xdr:rowOff>
    </xdr:from>
    <xdr:to>
      <xdr:col>15</xdr:col>
      <xdr:colOff>101600</xdr:colOff>
      <xdr:row>102</xdr:row>
      <xdr:rowOff>133531</xdr:rowOff>
    </xdr:to>
    <xdr:sp macro="" textlink="">
      <xdr:nvSpPr>
        <xdr:cNvPr id="423" name="楕円 422">
          <a:extLst>
            <a:ext uri="{FF2B5EF4-FFF2-40B4-BE49-F238E27FC236}">
              <a16:creationId xmlns:a16="http://schemas.microsoft.com/office/drawing/2014/main" id="{66E79BAD-D41E-42F2-8459-5CC07EF801CC}"/>
            </a:ext>
          </a:extLst>
        </xdr:cNvPr>
        <xdr:cNvSpPr/>
      </xdr:nvSpPr>
      <xdr:spPr>
        <a:xfrm>
          <a:off x="2571750" y="169483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102</xdr:row>
      <xdr:rowOff>82731</xdr:rowOff>
    </xdr:from>
    <xdr:to>
      <xdr:col>19</xdr:col>
      <xdr:colOff>177800</xdr:colOff>
      <xdr:row>102</xdr:row>
      <xdr:rowOff>141514</xdr:rowOff>
    </xdr:to>
    <xdr:cxnSp macro="">
      <xdr:nvCxnSpPr>
        <xdr:cNvPr id="424" name="直線コネクタ 423">
          <a:extLst>
            <a:ext uri="{FF2B5EF4-FFF2-40B4-BE49-F238E27FC236}">
              <a16:creationId xmlns:a16="http://schemas.microsoft.com/office/drawing/2014/main" id="{26A06AB1-8295-43AB-AF86-A5A4F7E15772}"/>
            </a:ext>
          </a:extLst>
        </xdr:cNvPr>
        <xdr:cNvCxnSpPr/>
      </xdr:nvCxnSpPr>
      <xdr:spPr>
        <a:xfrm>
          <a:off x="2622550" y="16999131"/>
          <a:ext cx="806450" cy="58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101</xdr:row>
      <xdr:rowOff>131536</xdr:rowOff>
    </xdr:from>
    <xdr:to>
      <xdr:col>10</xdr:col>
      <xdr:colOff>165100</xdr:colOff>
      <xdr:row>102</xdr:row>
      <xdr:rowOff>61686</xdr:rowOff>
    </xdr:to>
    <xdr:sp macro="" textlink="">
      <xdr:nvSpPr>
        <xdr:cNvPr id="425" name="楕円 424">
          <a:extLst>
            <a:ext uri="{FF2B5EF4-FFF2-40B4-BE49-F238E27FC236}">
              <a16:creationId xmlns:a16="http://schemas.microsoft.com/office/drawing/2014/main" id="{BCFA1805-A652-43D0-8706-2535CD72459F}"/>
            </a:ext>
          </a:extLst>
        </xdr:cNvPr>
        <xdr:cNvSpPr/>
      </xdr:nvSpPr>
      <xdr:spPr>
        <a:xfrm>
          <a:off x="1778000" y="16876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102</xdr:row>
      <xdr:rowOff>10886</xdr:rowOff>
    </xdr:from>
    <xdr:to>
      <xdr:col>15</xdr:col>
      <xdr:colOff>50800</xdr:colOff>
      <xdr:row>102</xdr:row>
      <xdr:rowOff>82731</xdr:rowOff>
    </xdr:to>
    <xdr:cxnSp macro="">
      <xdr:nvCxnSpPr>
        <xdr:cNvPr id="426" name="直線コネクタ 425">
          <a:extLst>
            <a:ext uri="{FF2B5EF4-FFF2-40B4-BE49-F238E27FC236}">
              <a16:creationId xmlns:a16="http://schemas.microsoft.com/office/drawing/2014/main" id="{B5F0B9F0-E3F2-4225-BD37-CE5F7614D882}"/>
            </a:ext>
          </a:extLst>
        </xdr:cNvPr>
        <xdr:cNvCxnSpPr/>
      </xdr:nvCxnSpPr>
      <xdr:spPr>
        <a:xfrm>
          <a:off x="1828800" y="16927286"/>
          <a:ext cx="793750" cy="71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101</xdr:row>
      <xdr:rowOff>82550</xdr:rowOff>
    </xdr:from>
    <xdr:to>
      <xdr:col>6</xdr:col>
      <xdr:colOff>38100</xdr:colOff>
      <xdr:row>102</xdr:row>
      <xdr:rowOff>12700</xdr:rowOff>
    </xdr:to>
    <xdr:sp macro="" textlink="">
      <xdr:nvSpPr>
        <xdr:cNvPr id="427" name="楕円 426">
          <a:extLst>
            <a:ext uri="{FF2B5EF4-FFF2-40B4-BE49-F238E27FC236}">
              <a16:creationId xmlns:a16="http://schemas.microsoft.com/office/drawing/2014/main" id="{BF7473C0-7C0D-4954-A975-53A22171FBA8}"/>
            </a:ext>
          </a:extLst>
        </xdr:cNvPr>
        <xdr:cNvSpPr/>
      </xdr:nvSpPr>
      <xdr:spPr>
        <a:xfrm>
          <a:off x="984250" y="1682750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101</xdr:row>
      <xdr:rowOff>133350</xdr:rowOff>
    </xdr:from>
    <xdr:to>
      <xdr:col>10</xdr:col>
      <xdr:colOff>114300</xdr:colOff>
      <xdr:row>102</xdr:row>
      <xdr:rowOff>10886</xdr:rowOff>
    </xdr:to>
    <xdr:cxnSp macro="">
      <xdr:nvCxnSpPr>
        <xdr:cNvPr id="428" name="直線コネクタ 427">
          <a:extLst>
            <a:ext uri="{FF2B5EF4-FFF2-40B4-BE49-F238E27FC236}">
              <a16:creationId xmlns:a16="http://schemas.microsoft.com/office/drawing/2014/main" id="{76BED73C-7FA1-45FC-BC3B-E7B338DE8505}"/>
            </a:ext>
          </a:extLst>
        </xdr:cNvPr>
        <xdr:cNvCxnSpPr/>
      </xdr:nvCxnSpPr>
      <xdr:spPr>
        <a:xfrm>
          <a:off x="1028700" y="16878300"/>
          <a:ext cx="800100"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104</xdr:row>
      <xdr:rowOff>140988</xdr:rowOff>
    </xdr:from>
    <xdr:ext cx="405111" cy="259045"/>
    <xdr:sp macro="" textlink="">
      <xdr:nvSpPr>
        <xdr:cNvPr id="429" name="n_1aveValue【市民会館】&#10;有形固定資産減価償却率">
          <a:extLst>
            <a:ext uri="{FF2B5EF4-FFF2-40B4-BE49-F238E27FC236}">
              <a16:creationId xmlns:a16="http://schemas.microsoft.com/office/drawing/2014/main" id="{672926ED-267A-4336-83C9-E9DFC7D4E2C2}"/>
            </a:ext>
          </a:extLst>
        </xdr:cNvPr>
        <xdr:cNvSpPr txBox="1"/>
      </xdr:nvSpPr>
      <xdr:spPr>
        <a:xfrm>
          <a:off x="3239144" y="17400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104</xdr:row>
      <xdr:rowOff>129557</xdr:rowOff>
    </xdr:from>
    <xdr:ext cx="405111" cy="259045"/>
    <xdr:sp macro="" textlink="">
      <xdr:nvSpPr>
        <xdr:cNvPr id="430" name="n_2aveValue【市民会館】&#10;有形固定資産減価償却率">
          <a:extLst>
            <a:ext uri="{FF2B5EF4-FFF2-40B4-BE49-F238E27FC236}">
              <a16:creationId xmlns:a16="http://schemas.microsoft.com/office/drawing/2014/main" id="{A2E96B90-C81D-4095-B20D-0C3F42E69481}"/>
            </a:ext>
          </a:extLst>
        </xdr:cNvPr>
        <xdr:cNvSpPr txBox="1"/>
      </xdr:nvSpPr>
      <xdr:spPr>
        <a:xfrm>
          <a:off x="2439044" y="17388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104</xdr:row>
      <xdr:rowOff>108329</xdr:rowOff>
    </xdr:from>
    <xdr:ext cx="405111" cy="259045"/>
    <xdr:sp macro="" textlink="">
      <xdr:nvSpPr>
        <xdr:cNvPr id="431" name="n_3aveValue【市民会館】&#10;有形固定資産減価償却率">
          <a:extLst>
            <a:ext uri="{FF2B5EF4-FFF2-40B4-BE49-F238E27FC236}">
              <a16:creationId xmlns:a16="http://schemas.microsoft.com/office/drawing/2014/main" id="{0DABA7C7-2619-4CA3-8475-E0F48D3407CB}"/>
            </a:ext>
          </a:extLst>
        </xdr:cNvPr>
        <xdr:cNvSpPr txBox="1"/>
      </xdr:nvSpPr>
      <xdr:spPr>
        <a:xfrm>
          <a:off x="1645294" y="173676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104</xdr:row>
      <xdr:rowOff>123026</xdr:rowOff>
    </xdr:from>
    <xdr:ext cx="405111" cy="259045"/>
    <xdr:sp macro="" textlink="">
      <xdr:nvSpPr>
        <xdr:cNvPr id="432" name="n_4aveValue【市民会館】&#10;有形固定資産減価償却率">
          <a:extLst>
            <a:ext uri="{FF2B5EF4-FFF2-40B4-BE49-F238E27FC236}">
              <a16:creationId xmlns:a16="http://schemas.microsoft.com/office/drawing/2014/main" id="{034C0F47-0112-45D4-8DEC-77AAEC43A302}"/>
            </a:ext>
          </a:extLst>
        </xdr:cNvPr>
        <xdr:cNvSpPr txBox="1"/>
      </xdr:nvSpPr>
      <xdr:spPr>
        <a:xfrm>
          <a:off x="851544" y="173823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101</xdr:row>
      <xdr:rowOff>37391</xdr:rowOff>
    </xdr:from>
    <xdr:ext cx="405111" cy="259045"/>
    <xdr:sp macro="" textlink="">
      <xdr:nvSpPr>
        <xdr:cNvPr id="433" name="n_1mainValue【市民会館】&#10;有形固定資産減価償却率">
          <a:extLst>
            <a:ext uri="{FF2B5EF4-FFF2-40B4-BE49-F238E27FC236}">
              <a16:creationId xmlns:a16="http://schemas.microsoft.com/office/drawing/2014/main" id="{E03B1860-B079-4FEC-9718-871085F55FAF}"/>
            </a:ext>
          </a:extLst>
        </xdr:cNvPr>
        <xdr:cNvSpPr txBox="1"/>
      </xdr:nvSpPr>
      <xdr:spPr>
        <a:xfrm>
          <a:off x="3239144" y="167823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100</xdr:row>
      <xdr:rowOff>150058</xdr:rowOff>
    </xdr:from>
    <xdr:ext cx="405111" cy="259045"/>
    <xdr:sp macro="" textlink="">
      <xdr:nvSpPr>
        <xdr:cNvPr id="434" name="n_2mainValue【市民会館】&#10;有形固定資産減価償却率">
          <a:extLst>
            <a:ext uri="{FF2B5EF4-FFF2-40B4-BE49-F238E27FC236}">
              <a16:creationId xmlns:a16="http://schemas.microsoft.com/office/drawing/2014/main" id="{24DC2582-5011-4494-8F50-DF678BA2F141}"/>
            </a:ext>
          </a:extLst>
        </xdr:cNvPr>
        <xdr:cNvSpPr txBox="1"/>
      </xdr:nvSpPr>
      <xdr:spPr>
        <a:xfrm>
          <a:off x="2439044" y="167235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100</xdr:row>
      <xdr:rowOff>78213</xdr:rowOff>
    </xdr:from>
    <xdr:ext cx="405111" cy="259045"/>
    <xdr:sp macro="" textlink="">
      <xdr:nvSpPr>
        <xdr:cNvPr id="435" name="n_3mainValue【市民会館】&#10;有形固定資産減価償却率">
          <a:extLst>
            <a:ext uri="{FF2B5EF4-FFF2-40B4-BE49-F238E27FC236}">
              <a16:creationId xmlns:a16="http://schemas.microsoft.com/office/drawing/2014/main" id="{B539FA9E-7A13-44BD-AE67-ECC86C6860CC}"/>
            </a:ext>
          </a:extLst>
        </xdr:cNvPr>
        <xdr:cNvSpPr txBox="1"/>
      </xdr:nvSpPr>
      <xdr:spPr>
        <a:xfrm>
          <a:off x="1645294" y="166517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100</xdr:row>
      <xdr:rowOff>29227</xdr:rowOff>
    </xdr:from>
    <xdr:ext cx="405111" cy="259045"/>
    <xdr:sp macro="" textlink="">
      <xdr:nvSpPr>
        <xdr:cNvPr id="436" name="n_4mainValue【市民会館】&#10;有形固定資産減価償却率">
          <a:extLst>
            <a:ext uri="{FF2B5EF4-FFF2-40B4-BE49-F238E27FC236}">
              <a16:creationId xmlns:a16="http://schemas.microsoft.com/office/drawing/2014/main" id="{3E9A975A-8E24-468E-881E-403BD47DF181}"/>
            </a:ext>
          </a:extLst>
        </xdr:cNvPr>
        <xdr:cNvSpPr txBox="1"/>
      </xdr:nvSpPr>
      <xdr:spPr>
        <a:xfrm>
          <a:off x="851544" y="16602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37" name="正方形/長方形 436">
          <a:extLst>
            <a:ext uri="{FF2B5EF4-FFF2-40B4-BE49-F238E27FC236}">
              <a16:creationId xmlns:a16="http://schemas.microsoft.com/office/drawing/2014/main" id="{ED92D175-45B6-4EFC-92D1-DA974B06C432}"/>
            </a:ext>
          </a:extLst>
        </xdr:cNvPr>
        <xdr:cNvSpPr/>
      </xdr:nvSpPr>
      <xdr:spPr>
        <a:xfrm>
          <a:off x="595630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38" name="正方形/長方形 437">
          <a:extLst>
            <a:ext uri="{FF2B5EF4-FFF2-40B4-BE49-F238E27FC236}">
              <a16:creationId xmlns:a16="http://schemas.microsoft.com/office/drawing/2014/main" id="{096BCC78-885C-45C5-A261-A761FFB48340}"/>
            </a:ext>
          </a:extLst>
        </xdr:cNvPr>
        <xdr:cNvSpPr/>
      </xdr:nvSpPr>
      <xdr:spPr>
        <a:xfrm>
          <a:off x="60642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39" name="正方形/長方形 438">
          <a:extLst>
            <a:ext uri="{FF2B5EF4-FFF2-40B4-BE49-F238E27FC236}">
              <a16:creationId xmlns:a16="http://schemas.microsoft.com/office/drawing/2014/main" id="{848050E7-9A7B-4896-95E5-6B98D4346327}"/>
            </a:ext>
          </a:extLst>
        </xdr:cNvPr>
        <xdr:cNvSpPr/>
      </xdr:nvSpPr>
      <xdr:spPr>
        <a:xfrm>
          <a:off x="60642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40" name="正方形/長方形 439">
          <a:extLst>
            <a:ext uri="{FF2B5EF4-FFF2-40B4-BE49-F238E27FC236}">
              <a16:creationId xmlns:a16="http://schemas.microsoft.com/office/drawing/2014/main" id="{E5CA956F-5C26-499A-8708-3DDF9B55010B}"/>
            </a:ext>
          </a:extLst>
        </xdr:cNvPr>
        <xdr:cNvSpPr/>
      </xdr:nvSpPr>
      <xdr:spPr>
        <a:xfrm>
          <a:off x="69850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41" name="正方形/長方形 440">
          <a:extLst>
            <a:ext uri="{FF2B5EF4-FFF2-40B4-BE49-F238E27FC236}">
              <a16:creationId xmlns:a16="http://schemas.microsoft.com/office/drawing/2014/main" id="{ABE26A95-08D5-4A86-8BFB-0EDD6827AE1C}"/>
            </a:ext>
          </a:extLst>
        </xdr:cNvPr>
        <xdr:cNvSpPr/>
      </xdr:nvSpPr>
      <xdr:spPr>
        <a:xfrm>
          <a:off x="69850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42" name="正方形/長方形 441">
          <a:extLst>
            <a:ext uri="{FF2B5EF4-FFF2-40B4-BE49-F238E27FC236}">
              <a16:creationId xmlns:a16="http://schemas.microsoft.com/office/drawing/2014/main" id="{FB54E2E9-4575-43DE-BC3D-F012EEE9D45C}"/>
            </a:ext>
          </a:extLst>
        </xdr:cNvPr>
        <xdr:cNvSpPr/>
      </xdr:nvSpPr>
      <xdr:spPr>
        <a:xfrm>
          <a:off x="8013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43" name="正方形/長方形 442">
          <a:extLst>
            <a:ext uri="{FF2B5EF4-FFF2-40B4-BE49-F238E27FC236}">
              <a16:creationId xmlns:a16="http://schemas.microsoft.com/office/drawing/2014/main" id="{22153242-B272-418D-9031-0C67BC1237CE}"/>
            </a:ext>
          </a:extLst>
        </xdr:cNvPr>
        <xdr:cNvSpPr/>
      </xdr:nvSpPr>
      <xdr:spPr>
        <a:xfrm>
          <a:off x="8013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4" name="正方形/長方形 443">
          <a:extLst>
            <a:ext uri="{FF2B5EF4-FFF2-40B4-BE49-F238E27FC236}">
              <a16:creationId xmlns:a16="http://schemas.microsoft.com/office/drawing/2014/main" id="{1948D3DD-1E16-4EB2-87AE-4D6C1033A20D}"/>
            </a:ext>
          </a:extLst>
        </xdr:cNvPr>
        <xdr:cNvSpPr/>
      </xdr:nvSpPr>
      <xdr:spPr>
        <a:xfrm>
          <a:off x="595630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5" name="テキスト ボックス 444">
          <a:extLst>
            <a:ext uri="{FF2B5EF4-FFF2-40B4-BE49-F238E27FC236}">
              <a16:creationId xmlns:a16="http://schemas.microsoft.com/office/drawing/2014/main" id="{05133FBE-22CF-4F67-8CB8-0644F16C9CA2}"/>
            </a:ext>
          </a:extLst>
        </xdr:cNvPr>
        <xdr:cNvSpPr txBox="1"/>
      </xdr:nvSpPr>
      <xdr:spPr>
        <a:xfrm>
          <a:off x="591820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6" name="直線コネクタ 445">
          <a:extLst>
            <a:ext uri="{FF2B5EF4-FFF2-40B4-BE49-F238E27FC236}">
              <a16:creationId xmlns:a16="http://schemas.microsoft.com/office/drawing/2014/main" id="{D8DD259E-ABE4-4769-8E89-086D3601B82E}"/>
            </a:ext>
          </a:extLst>
        </xdr:cNvPr>
        <xdr:cNvCxnSpPr/>
      </xdr:nvCxnSpPr>
      <xdr:spPr>
        <a:xfrm>
          <a:off x="5956300" y="18478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109</xdr:row>
      <xdr:rowOff>35379</xdr:rowOff>
    </xdr:from>
    <xdr:to>
      <xdr:col>59</xdr:col>
      <xdr:colOff>50800</xdr:colOff>
      <xdr:row>109</xdr:row>
      <xdr:rowOff>35379</xdr:rowOff>
    </xdr:to>
    <xdr:cxnSp macro="">
      <xdr:nvCxnSpPr>
        <xdr:cNvPr id="447" name="直線コネクタ 446">
          <a:extLst>
            <a:ext uri="{FF2B5EF4-FFF2-40B4-BE49-F238E27FC236}">
              <a16:creationId xmlns:a16="http://schemas.microsoft.com/office/drawing/2014/main" id="{39BB9168-602E-4977-8C26-3DB3D9FB877D}"/>
            </a:ext>
          </a:extLst>
        </xdr:cNvPr>
        <xdr:cNvCxnSpPr/>
      </xdr:nvCxnSpPr>
      <xdr:spPr>
        <a:xfrm>
          <a:off x="5956300" y="18151929"/>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64606</xdr:rowOff>
    </xdr:from>
    <xdr:ext cx="467179" cy="259045"/>
    <xdr:sp macro="" textlink="">
      <xdr:nvSpPr>
        <xdr:cNvPr id="448" name="テキスト ボックス 447">
          <a:extLst>
            <a:ext uri="{FF2B5EF4-FFF2-40B4-BE49-F238E27FC236}">
              <a16:creationId xmlns:a16="http://schemas.microsoft.com/office/drawing/2014/main" id="{7CAEFBD1-70C0-4344-8FF7-610A0D06056E}"/>
            </a:ext>
          </a:extLst>
        </xdr:cNvPr>
        <xdr:cNvSpPr txBox="1"/>
      </xdr:nvSpPr>
      <xdr:spPr>
        <a:xfrm>
          <a:off x="5527221" y="180097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107</xdr:row>
      <xdr:rowOff>51707</xdr:rowOff>
    </xdr:from>
    <xdr:to>
      <xdr:col>59</xdr:col>
      <xdr:colOff>50800</xdr:colOff>
      <xdr:row>107</xdr:row>
      <xdr:rowOff>51707</xdr:rowOff>
    </xdr:to>
    <xdr:cxnSp macro="">
      <xdr:nvCxnSpPr>
        <xdr:cNvPr id="449" name="直線コネクタ 448">
          <a:extLst>
            <a:ext uri="{FF2B5EF4-FFF2-40B4-BE49-F238E27FC236}">
              <a16:creationId xmlns:a16="http://schemas.microsoft.com/office/drawing/2014/main" id="{81B15DFC-2502-48A5-BEDE-5CAD594C3F12}"/>
            </a:ext>
          </a:extLst>
        </xdr:cNvPr>
        <xdr:cNvCxnSpPr/>
      </xdr:nvCxnSpPr>
      <xdr:spPr>
        <a:xfrm>
          <a:off x="5956300" y="1782535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106</xdr:row>
      <xdr:rowOff>80934</xdr:rowOff>
    </xdr:from>
    <xdr:ext cx="467179" cy="259045"/>
    <xdr:sp macro="" textlink="">
      <xdr:nvSpPr>
        <xdr:cNvPr id="450" name="テキスト ボックス 449">
          <a:extLst>
            <a:ext uri="{FF2B5EF4-FFF2-40B4-BE49-F238E27FC236}">
              <a16:creationId xmlns:a16="http://schemas.microsoft.com/office/drawing/2014/main" id="{E11F872B-E584-4EE5-85F0-84B6B4675174}"/>
            </a:ext>
          </a:extLst>
        </xdr:cNvPr>
        <xdr:cNvSpPr txBox="1"/>
      </xdr:nvSpPr>
      <xdr:spPr>
        <a:xfrm>
          <a:off x="5527221" y="176831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68036</xdr:rowOff>
    </xdr:from>
    <xdr:to>
      <xdr:col>59</xdr:col>
      <xdr:colOff>50800</xdr:colOff>
      <xdr:row>105</xdr:row>
      <xdr:rowOff>68036</xdr:rowOff>
    </xdr:to>
    <xdr:cxnSp macro="">
      <xdr:nvCxnSpPr>
        <xdr:cNvPr id="451" name="直線コネクタ 450">
          <a:extLst>
            <a:ext uri="{FF2B5EF4-FFF2-40B4-BE49-F238E27FC236}">
              <a16:creationId xmlns:a16="http://schemas.microsoft.com/office/drawing/2014/main" id="{4F8F4948-3D9B-4E11-9764-95E7680C1EBC}"/>
            </a:ext>
          </a:extLst>
        </xdr:cNvPr>
        <xdr:cNvCxnSpPr/>
      </xdr:nvCxnSpPr>
      <xdr:spPr>
        <a:xfrm>
          <a:off x="5956300" y="17498786"/>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104</xdr:row>
      <xdr:rowOff>97263</xdr:rowOff>
    </xdr:from>
    <xdr:ext cx="467179" cy="259045"/>
    <xdr:sp macro="" textlink="">
      <xdr:nvSpPr>
        <xdr:cNvPr id="452" name="テキスト ボックス 451">
          <a:extLst>
            <a:ext uri="{FF2B5EF4-FFF2-40B4-BE49-F238E27FC236}">
              <a16:creationId xmlns:a16="http://schemas.microsoft.com/office/drawing/2014/main" id="{1F4BA40C-EAC6-4098-9DCC-9DEF213C68DE}"/>
            </a:ext>
          </a:extLst>
        </xdr:cNvPr>
        <xdr:cNvSpPr txBox="1"/>
      </xdr:nvSpPr>
      <xdr:spPr>
        <a:xfrm>
          <a:off x="5527221" y="173565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84364</xdr:rowOff>
    </xdr:from>
    <xdr:to>
      <xdr:col>59</xdr:col>
      <xdr:colOff>50800</xdr:colOff>
      <xdr:row>103</xdr:row>
      <xdr:rowOff>84364</xdr:rowOff>
    </xdr:to>
    <xdr:cxnSp macro="">
      <xdr:nvCxnSpPr>
        <xdr:cNvPr id="453" name="直線コネクタ 452">
          <a:extLst>
            <a:ext uri="{FF2B5EF4-FFF2-40B4-BE49-F238E27FC236}">
              <a16:creationId xmlns:a16="http://schemas.microsoft.com/office/drawing/2014/main" id="{B8AD4DE8-9C38-4761-8438-959BBD5DB6CF}"/>
            </a:ext>
          </a:extLst>
        </xdr:cNvPr>
        <xdr:cNvCxnSpPr/>
      </xdr:nvCxnSpPr>
      <xdr:spPr>
        <a:xfrm>
          <a:off x="5956300" y="17172214"/>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102</xdr:row>
      <xdr:rowOff>113591</xdr:rowOff>
    </xdr:from>
    <xdr:ext cx="467179" cy="259045"/>
    <xdr:sp macro="" textlink="">
      <xdr:nvSpPr>
        <xdr:cNvPr id="454" name="テキスト ボックス 453">
          <a:extLst>
            <a:ext uri="{FF2B5EF4-FFF2-40B4-BE49-F238E27FC236}">
              <a16:creationId xmlns:a16="http://schemas.microsoft.com/office/drawing/2014/main" id="{DA2B9EEB-DBDE-4485-86A8-B7DA4247429F}"/>
            </a:ext>
          </a:extLst>
        </xdr:cNvPr>
        <xdr:cNvSpPr txBox="1"/>
      </xdr:nvSpPr>
      <xdr:spPr>
        <a:xfrm>
          <a:off x="5527221" y="170299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100693</xdr:rowOff>
    </xdr:from>
    <xdr:to>
      <xdr:col>59</xdr:col>
      <xdr:colOff>50800</xdr:colOff>
      <xdr:row>101</xdr:row>
      <xdr:rowOff>100693</xdr:rowOff>
    </xdr:to>
    <xdr:cxnSp macro="">
      <xdr:nvCxnSpPr>
        <xdr:cNvPr id="455" name="直線コネクタ 454">
          <a:extLst>
            <a:ext uri="{FF2B5EF4-FFF2-40B4-BE49-F238E27FC236}">
              <a16:creationId xmlns:a16="http://schemas.microsoft.com/office/drawing/2014/main" id="{9AA57DEE-24D8-4F39-8D30-6F657B63AE40}"/>
            </a:ext>
          </a:extLst>
        </xdr:cNvPr>
        <xdr:cNvCxnSpPr/>
      </xdr:nvCxnSpPr>
      <xdr:spPr>
        <a:xfrm>
          <a:off x="5956300" y="1684564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100</xdr:row>
      <xdr:rowOff>129920</xdr:rowOff>
    </xdr:from>
    <xdr:ext cx="467179" cy="259045"/>
    <xdr:sp macro="" textlink="">
      <xdr:nvSpPr>
        <xdr:cNvPr id="456" name="テキスト ボックス 455">
          <a:extLst>
            <a:ext uri="{FF2B5EF4-FFF2-40B4-BE49-F238E27FC236}">
              <a16:creationId xmlns:a16="http://schemas.microsoft.com/office/drawing/2014/main" id="{0A10DF2E-6B8C-42FD-B62A-1247619EA922}"/>
            </a:ext>
          </a:extLst>
        </xdr:cNvPr>
        <xdr:cNvSpPr txBox="1"/>
      </xdr:nvSpPr>
      <xdr:spPr>
        <a:xfrm>
          <a:off x="5527221" y="167034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117021</xdr:rowOff>
    </xdr:from>
    <xdr:to>
      <xdr:col>59</xdr:col>
      <xdr:colOff>50800</xdr:colOff>
      <xdr:row>99</xdr:row>
      <xdr:rowOff>117021</xdr:rowOff>
    </xdr:to>
    <xdr:cxnSp macro="">
      <xdr:nvCxnSpPr>
        <xdr:cNvPr id="457" name="直線コネクタ 456">
          <a:extLst>
            <a:ext uri="{FF2B5EF4-FFF2-40B4-BE49-F238E27FC236}">
              <a16:creationId xmlns:a16="http://schemas.microsoft.com/office/drawing/2014/main" id="{7ADB9462-2B48-41B2-A95E-3F6D8758F551}"/>
            </a:ext>
          </a:extLst>
        </xdr:cNvPr>
        <xdr:cNvCxnSpPr/>
      </xdr:nvCxnSpPr>
      <xdr:spPr>
        <a:xfrm>
          <a:off x="5956300" y="16519071"/>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98</xdr:row>
      <xdr:rowOff>146248</xdr:rowOff>
    </xdr:from>
    <xdr:ext cx="467179" cy="259045"/>
    <xdr:sp macro="" textlink="">
      <xdr:nvSpPr>
        <xdr:cNvPr id="458" name="テキスト ボックス 457">
          <a:extLst>
            <a:ext uri="{FF2B5EF4-FFF2-40B4-BE49-F238E27FC236}">
              <a16:creationId xmlns:a16="http://schemas.microsoft.com/office/drawing/2014/main" id="{1619A452-328A-409F-AB88-A00A4280223B}"/>
            </a:ext>
          </a:extLst>
        </xdr:cNvPr>
        <xdr:cNvSpPr txBox="1"/>
      </xdr:nvSpPr>
      <xdr:spPr>
        <a:xfrm>
          <a:off x="5527221" y="163768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9" name="直線コネクタ 458">
          <a:extLst>
            <a:ext uri="{FF2B5EF4-FFF2-40B4-BE49-F238E27FC236}">
              <a16:creationId xmlns:a16="http://schemas.microsoft.com/office/drawing/2014/main" id="{D2E1CC6F-03F8-4CAA-A994-2C87FCF84B64}"/>
            </a:ext>
          </a:extLst>
        </xdr:cNvPr>
        <xdr:cNvCxnSpPr/>
      </xdr:nvCxnSpPr>
      <xdr:spPr>
        <a:xfrm>
          <a:off x="5956300" y="16192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60" name="テキスト ボックス 459">
          <a:extLst>
            <a:ext uri="{FF2B5EF4-FFF2-40B4-BE49-F238E27FC236}">
              <a16:creationId xmlns:a16="http://schemas.microsoft.com/office/drawing/2014/main" id="{5ED9B847-80A0-484F-8753-0DBC8360D8B7}"/>
            </a:ext>
          </a:extLst>
        </xdr:cNvPr>
        <xdr:cNvSpPr txBox="1"/>
      </xdr:nvSpPr>
      <xdr:spPr>
        <a:xfrm>
          <a:off x="552722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61" name="【市民会館】&#10;一人当たり面積グラフ枠">
          <a:extLst>
            <a:ext uri="{FF2B5EF4-FFF2-40B4-BE49-F238E27FC236}">
              <a16:creationId xmlns:a16="http://schemas.microsoft.com/office/drawing/2014/main" id="{1B3228D5-CC17-423A-A736-80F596A14CAC}"/>
            </a:ext>
          </a:extLst>
        </xdr:cNvPr>
        <xdr:cNvSpPr/>
      </xdr:nvSpPr>
      <xdr:spPr>
        <a:xfrm>
          <a:off x="595630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99</xdr:row>
      <xdr:rowOff>71301</xdr:rowOff>
    </xdr:from>
    <xdr:to>
      <xdr:col>54</xdr:col>
      <xdr:colOff>189865</xdr:colOff>
      <xdr:row>108</xdr:row>
      <xdr:rowOff>148045</xdr:rowOff>
    </xdr:to>
    <xdr:cxnSp macro="">
      <xdr:nvCxnSpPr>
        <xdr:cNvPr id="462" name="直線コネクタ 461">
          <a:extLst>
            <a:ext uri="{FF2B5EF4-FFF2-40B4-BE49-F238E27FC236}">
              <a16:creationId xmlns:a16="http://schemas.microsoft.com/office/drawing/2014/main" id="{9F0672FF-D392-4C97-97DB-AD80E74F194E}"/>
            </a:ext>
          </a:extLst>
        </xdr:cNvPr>
        <xdr:cNvCxnSpPr/>
      </xdr:nvCxnSpPr>
      <xdr:spPr>
        <a:xfrm flipV="1">
          <a:off x="9429115" y="16473351"/>
          <a:ext cx="0" cy="16197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151872</xdr:rowOff>
    </xdr:from>
    <xdr:ext cx="469744" cy="259045"/>
    <xdr:sp macro="" textlink="">
      <xdr:nvSpPr>
        <xdr:cNvPr id="463" name="【市民会館】&#10;一人当たり面積最小値テキスト">
          <a:extLst>
            <a:ext uri="{FF2B5EF4-FFF2-40B4-BE49-F238E27FC236}">
              <a16:creationId xmlns:a16="http://schemas.microsoft.com/office/drawing/2014/main" id="{597F9AAD-8130-431A-95FE-FCFC982B42A8}"/>
            </a:ext>
          </a:extLst>
        </xdr:cNvPr>
        <xdr:cNvSpPr txBox="1"/>
      </xdr:nvSpPr>
      <xdr:spPr>
        <a:xfrm>
          <a:off x="9467850" y="180969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148045</xdr:rowOff>
    </xdr:from>
    <xdr:to>
      <xdr:col>55</xdr:col>
      <xdr:colOff>88900</xdr:colOff>
      <xdr:row>108</xdr:row>
      <xdr:rowOff>148045</xdr:rowOff>
    </xdr:to>
    <xdr:cxnSp macro="">
      <xdr:nvCxnSpPr>
        <xdr:cNvPr id="464" name="直線コネクタ 463">
          <a:extLst>
            <a:ext uri="{FF2B5EF4-FFF2-40B4-BE49-F238E27FC236}">
              <a16:creationId xmlns:a16="http://schemas.microsoft.com/office/drawing/2014/main" id="{891BE0FA-F7CF-4224-9ACD-FD08B236BBF3}"/>
            </a:ext>
          </a:extLst>
        </xdr:cNvPr>
        <xdr:cNvCxnSpPr/>
      </xdr:nvCxnSpPr>
      <xdr:spPr>
        <a:xfrm>
          <a:off x="9359900" y="1809314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17978</xdr:rowOff>
    </xdr:from>
    <xdr:ext cx="469744" cy="259045"/>
    <xdr:sp macro="" textlink="">
      <xdr:nvSpPr>
        <xdr:cNvPr id="465" name="【市民会館】&#10;一人当たり面積最大値テキスト">
          <a:extLst>
            <a:ext uri="{FF2B5EF4-FFF2-40B4-BE49-F238E27FC236}">
              <a16:creationId xmlns:a16="http://schemas.microsoft.com/office/drawing/2014/main" id="{2FE762AE-9026-429C-883A-CF72298E80FC}"/>
            </a:ext>
          </a:extLst>
        </xdr:cNvPr>
        <xdr:cNvSpPr txBox="1"/>
      </xdr:nvSpPr>
      <xdr:spPr>
        <a:xfrm>
          <a:off x="9467850" y="162485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71301</xdr:rowOff>
    </xdr:from>
    <xdr:to>
      <xdr:col>55</xdr:col>
      <xdr:colOff>88900</xdr:colOff>
      <xdr:row>99</xdr:row>
      <xdr:rowOff>71301</xdr:rowOff>
    </xdr:to>
    <xdr:cxnSp macro="">
      <xdr:nvCxnSpPr>
        <xdr:cNvPr id="466" name="直線コネクタ 465">
          <a:extLst>
            <a:ext uri="{FF2B5EF4-FFF2-40B4-BE49-F238E27FC236}">
              <a16:creationId xmlns:a16="http://schemas.microsoft.com/office/drawing/2014/main" id="{3A6B05F1-FCB1-43F9-99FB-958854BAA598}"/>
            </a:ext>
          </a:extLst>
        </xdr:cNvPr>
        <xdr:cNvCxnSpPr/>
      </xdr:nvCxnSpPr>
      <xdr:spPr>
        <a:xfrm>
          <a:off x="9359900" y="1647335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80934</xdr:rowOff>
    </xdr:from>
    <xdr:ext cx="469744" cy="259045"/>
    <xdr:sp macro="" textlink="">
      <xdr:nvSpPr>
        <xdr:cNvPr id="467" name="【市民会館】&#10;一人当たり面積平均値テキスト">
          <a:extLst>
            <a:ext uri="{FF2B5EF4-FFF2-40B4-BE49-F238E27FC236}">
              <a16:creationId xmlns:a16="http://schemas.microsoft.com/office/drawing/2014/main" id="{9C4EF86B-DF5E-4573-B512-9605629544F0}"/>
            </a:ext>
          </a:extLst>
        </xdr:cNvPr>
        <xdr:cNvSpPr txBox="1"/>
      </xdr:nvSpPr>
      <xdr:spPr>
        <a:xfrm>
          <a:off x="9467850" y="1751168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58057</xdr:rowOff>
    </xdr:from>
    <xdr:to>
      <xdr:col>55</xdr:col>
      <xdr:colOff>50800</xdr:colOff>
      <xdr:row>106</xdr:row>
      <xdr:rowOff>159657</xdr:rowOff>
    </xdr:to>
    <xdr:sp macro="" textlink="">
      <xdr:nvSpPr>
        <xdr:cNvPr id="468" name="フローチャート: 判断 467">
          <a:extLst>
            <a:ext uri="{FF2B5EF4-FFF2-40B4-BE49-F238E27FC236}">
              <a16:creationId xmlns:a16="http://schemas.microsoft.com/office/drawing/2014/main" id="{E509DC9C-96C1-48C2-8980-7A21DE47B801}"/>
            </a:ext>
          </a:extLst>
        </xdr:cNvPr>
        <xdr:cNvSpPr/>
      </xdr:nvSpPr>
      <xdr:spPr>
        <a:xfrm>
          <a:off x="9398000" y="1766025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106</xdr:row>
      <xdr:rowOff>41729</xdr:rowOff>
    </xdr:from>
    <xdr:to>
      <xdr:col>50</xdr:col>
      <xdr:colOff>165100</xdr:colOff>
      <xdr:row>106</xdr:row>
      <xdr:rowOff>143329</xdr:rowOff>
    </xdr:to>
    <xdr:sp macro="" textlink="">
      <xdr:nvSpPr>
        <xdr:cNvPr id="469" name="フローチャート: 判断 468">
          <a:extLst>
            <a:ext uri="{FF2B5EF4-FFF2-40B4-BE49-F238E27FC236}">
              <a16:creationId xmlns:a16="http://schemas.microsoft.com/office/drawing/2014/main" id="{D947458E-6D87-48C6-84BE-E3903A5EA994}"/>
            </a:ext>
          </a:extLst>
        </xdr:cNvPr>
        <xdr:cNvSpPr/>
      </xdr:nvSpPr>
      <xdr:spPr>
        <a:xfrm>
          <a:off x="8636000" y="17643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106</xdr:row>
      <xdr:rowOff>58057</xdr:rowOff>
    </xdr:from>
    <xdr:to>
      <xdr:col>46</xdr:col>
      <xdr:colOff>38100</xdr:colOff>
      <xdr:row>106</xdr:row>
      <xdr:rowOff>159657</xdr:rowOff>
    </xdr:to>
    <xdr:sp macro="" textlink="">
      <xdr:nvSpPr>
        <xdr:cNvPr id="470" name="フローチャート: 判断 469">
          <a:extLst>
            <a:ext uri="{FF2B5EF4-FFF2-40B4-BE49-F238E27FC236}">
              <a16:creationId xmlns:a16="http://schemas.microsoft.com/office/drawing/2014/main" id="{FF30AC92-5A91-4B0A-8D1F-72755C3980C4}"/>
            </a:ext>
          </a:extLst>
        </xdr:cNvPr>
        <xdr:cNvSpPr/>
      </xdr:nvSpPr>
      <xdr:spPr>
        <a:xfrm>
          <a:off x="7842250" y="1766025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106</xdr:row>
      <xdr:rowOff>51526</xdr:rowOff>
    </xdr:from>
    <xdr:to>
      <xdr:col>41</xdr:col>
      <xdr:colOff>101600</xdr:colOff>
      <xdr:row>106</xdr:row>
      <xdr:rowOff>153126</xdr:rowOff>
    </xdr:to>
    <xdr:sp macro="" textlink="">
      <xdr:nvSpPr>
        <xdr:cNvPr id="471" name="フローチャート: 判断 470">
          <a:extLst>
            <a:ext uri="{FF2B5EF4-FFF2-40B4-BE49-F238E27FC236}">
              <a16:creationId xmlns:a16="http://schemas.microsoft.com/office/drawing/2014/main" id="{A13387CD-517E-4AA9-8250-CCD5B63ABBF9}"/>
            </a:ext>
          </a:extLst>
        </xdr:cNvPr>
        <xdr:cNvSpPr/>
      </xdr:nvSpPr>
      <xdr:spPr>
        <a:xfrm>
          <a:off x="7029450" y="17653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106</xdr:row>
      <xdr:rowOff>58057</xdr:rowOff>
    </xdr:from>
    <xdr:to>
      <xdr:col>36</xdr:col>
      <xdr:colOff>165100</xdr:colOff>
      <xdr:row>106</xdr:row>
      <xdr:rowOff>159657</xdr:rowOff>
    </xdr:to>
    <xdr:sp macro="" textlink="">
      <xdr:nvSpPr>
        <xdr:cNvPr id="472" name="フローチャート: 判断 471">
          <a:extLst>
            <a:ext uri="{FF2B5EF4-FFF2-40B4-BE49-F238E27FC236}">
              <a16:creationId xmlns:a16="http://schemas.microsoft.com/office/drawing/2014/main" id="{94CCA806-9E5D-49FC-9B9B-F97E8EA8111E}"/>
            </a:ext>
          </a:extLst>
        </xdr:cNvPr>
        <xdr:cNvSpPr/>
      </xdr:nvSpPr>
      <xdr:spPr>
        <a:xfrm>
          <a:off x="6235700" y="17660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73" name="テキスト ボックス 472">
          <a:extLst>
            <a:ext uri="{FF2B5EF4-FFF2-40B4-BE49-F238E27FC236}">
              <a16:creationId xmlns:a16="http://schemas.microsoft.com/office/drawing/2014/main" id="{F5ED41B4-12BC-4CE4-99C9-64338828FBF9}"/>
            </a:ext>
          </a:extLst>
        </xdr:cNvPr>
        <xdr:cNvSpPr txBox="1"/>
      </xdr:nvSpPr>
      <xdr:spPr>
        <a:xfrm>
          <a:off x="92583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74" name="テキスト ボックス 473">
          <a:extLst>
            <a:ext uri="{FF2B5EF4-FFF2-40B4-BE49-F238E27FC236}">
              <a16:creationId xmlns:a16="http://schemas.microsoft.com/office/drawing/2014/main" id="{4714F77F-897C-4381-8DEF-6ED299B84ACC}"/>
            </a:ext>
          </a:extLst>
        </xdr:cNvPr>
        <xdr:cNvSpPr txBox="1"/>
      </xdr:nvSpPr>
      <xdr:spPr>
        <a:xfrm>
          <a:off x="85153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75" name="テキスト ボックス 474">
          <a:extLst>
            <a:ext uri="{FF2B5EF4-FFF2-40B4-BE49-F238E27FC236}">
              <a16:creationId xmlns:a16="http://schemas.microsoft.com/office/drawing/2014/main" id="{C44FF402-1CC8-421B-A38D-485139800B44}"/>
            </a:ext>
          </a:extLst>
        </xdr:cNvPr>
        <xdr:cNvSpPr txBox="1"/>
      </xdr:nvSpPr>
      <xdr:spPr>
        <a:xfrm>
          <a:off x="7715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76" name="テキスト ボックス 475">
          <a:extLst>
            <a:ext uri="{FF2B5EF4-FFF2-40B4-BE49-F238E27FC236}">
              <a16:creationId xmlns:a16="http://schemas.microsoft.com/office/drawing/2014/main" id="{457B177C-6D1E-4227-8A93-6A39912EDD8E}"/>
            </a:ext>
          </a:extLst>
        </xdr:cNvPr>
        <xdr:cNvSpPr txBox="1"/>
      </xdr:nvSpPr>
      <xdr:spPr>
        <a:xfrm>
          <a:off x="690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7" name="テキスト ボックス 476">
          <a:extLst>
            <a:ext uri="{FF2B5EF4-FFF2-40B4-BE49-F238E27FC236}">
              <a16:creationId xmlns:a16="http://schemas.microsoft.com/office/drawing/2014/main" id="{7C935542-0507-45A1-BB85-2FEA077B2620}"/>
            </a:ext>
          </a:extLst>
        </xdr:cNvPr>
        <xdr:cNvSpPr txBox="1"/>
      </xdr:nvSpPr>
      <xdr:spPr>
        <a:xfrm>
          <a:off x="6115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107</xdr:row>
      <xdr:rowOff>62956</xdr:rowOff>
    </xdr:from>
    <xdr:to>
      <xdr:col>55</xdr:col>
      <xdr:colOff>50800</xdr:colOff>
      <xdr:row>107</xdr:row>
      <xdr:rowOff>164556</xdr:rowOff>
    </xdr:to>
    <xdr:sp macro="" textlink="">
      <xdr:nvSpPr>
        <xdr:cNvPr id="478" name="楕円 477">
          <a:extLst>
            <a:ext uri="{FF2B5EF4-FFF2-40B4-BE49-F238E27FC236}">
              <a16:creationId xmlns:a16="http://schemas.microsoft.com/office/drawing/2014/main" id="{C90E48BC-A9D2-4B81-8569-BDEAC5331E56}"/>
            </a:ext>
          </a:extLst>
        </xdr:cNvPr>
        <xdr:cNvSpPr/>
      </xdr:nvSpPr>
      <xdr:spPr>
        <a:xfrm>
          <a:off x="9398000" y="1783660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107</xdr:row>
      <xdr:rowOff>41383</xdr:rowOff>
    </xdr:from>
    <xdr:ext cx="469744" cy="259045"/>
    <xdr:sp macro="" textlink="">
      <xdr:nvSpPr>
        <xdr:cNvPr id="479" name="【市民会館】&#10;一人当たり面積該当値テキスト">
          <a:extLst>
            <a:ext uri="{FF2B5EF4-FFF2-40B4-BE49-F238E27FC236}">
              <a16:creationId xmlns:a16="http://schemas.microsoft.com/office/drawing/2014/main" id="{9E3EFE56-006D-4A90-B482-3D636DB982F3}"/>
            </a:ext>
          </a:extLst>
        </xdr:cNvPr>
        <xdr:cNvSpPr txBox="1"/>
      </xdr:nvSpPr>
      <xdr:spPr>
        <a:xfrm>
          <a:off x="9467850" y="178150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107</xdr:row>
      <xdr:rowOff>62956</xdr:rowOff>
    </xdr:from>
    <xdr:to>
      <xdr:col>50</xdr:col>
      <xdr:colOff>165100</xdr:colOff>
      <xdr:row>107</xdr:row>
      <xdr:rowOff>164556</xdr:rowOff>
    </xdr:to>
    <xdr:sp macro="" textlink="">
      <xdr:nvSpPr>
        <xdr:cNvPr id="480" name="楕円 479">
          <a:extLst>
            <a:ext uri="{FF2B5EF4-FFF2-40B4-BE49-F238E27FC236}">
              <a16:creationId xmlns:a16="http://schemas.microsoft.com/office/drawing/2014/main" id="{649996E7-F5D1-4A24-BD8B-A736FA0F486A}"/>
            </a:ext>
          </a:extLst>
        </xdr:cNvPr>
        <xdr:cNvSpPr/>
      </xdr:nvSpPr>
      <xdr:spPr>
        <a:xfrm>
          <a:off x="8636000" y="17836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107</xdr:row>
      <xdr:rowOff>113756</xdr:rowOff>
    </xdr:from>
    <xdr:to>
      <xdr:col>55</xdr:col>
      <xdr:colOff>0</xdr:colOff>
      <xdr:row>107</xdr:row>
      <xdr:rowOff>113756</xdr:rowOff>
    </xdr:to>
    <xdr:cxnSp macro="">
      <xdr:nvCxnSpPr>
        <xdr:cNvPr id="481" name="直線コネクタ 480">
          <a:extLst>
            <a:ext uri="{FF2B5EF4-FFF2-40B4-BE49-F238E27FC236}">
              <a16:creationId xmlns:a16="http://schemas.microsoft.com/office/drawing/2014/main" id="{150BCC9A-6AA2-48CA-BD06-5698F70856A0}"/>
            </a:ext>
          </a:extLst>
        </xdr:cNvPr>
        <xdr:cNvCxnSpPr/>
      </xdr:nvCxnSpPr>
      <xdr:spPr>
        <a:xfrm>
          <a:off x="8686800" y="17887406"/>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107</xdr:row>
      <xdr:rowOff>56424</xdr:rowOff>
    </xdr:from>
    <xdr:to>
      <xdr:col>46</xdr:col>
      <xdr:colOff>38100</xdr:colOff>
      <xdr:row>107</xdr:row>
      <xdr:rowOff>158024</xdr:rowOff>
    </xdr:to>
    <xdr:sp macro="" textlink="">
      <xdr:nvSpPr>
        <xdr:cNvPr id="482" name="楕円 481">
          <a:extLst>
            <a:ext uri="{FF2B5EF4-FFF2-40B4-BE49-F238E27FC236}">
              <a16:creationId xmlns:a16="http://schemas.microsoft.com/office/drawing/2014/main" id="{D1B71CAC-64F0-4097-B785-870E1BBA060F}"/>
            </a:ext>
          </a:extLst>
        </xdr:cNvPr>
        <xdr:cNvSpPr/>
      </xdr:nvSpPr>
      <xdr:spPr>
        <a:xfrm>
          <a:off x="7842250" y="1783007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107</xdr:row>
      <xdr:rowOff>107224</xdr:rowOff>
    </xdr:from>
    <xdr:to>
      <xdr:col>50</xdr:col>
      <xdr:colOff>114300</xdr:colOff>
      <xdr:row>107</xdr:row>
      <xdr:rowOff>113756</xdr:rowOff>
    </xdr:to>
    <xdr:cxnSp macro="">
      <xdr:nvCxnSpPr>
        <xdr:cNvPr id="483" name="直線コネクタ 482">
          <a:extLst>
            <a:ext uri="{FF2B5EF4-FFF2-40B4-BE49-F238E27FC236}">
              <a16:creationId xmlns:a16="http://schemas.microsoft.com/office/drawing/2014/main" id="{38D5673D-B17D-4288-8F9F-245D01EF813E}"/>
            </a:ext>
          </a:extLst>
        </xdr:cNvPr>
        <xdr:cNvCxnSpPr/>
      </xdr:nvCxnSpPr>
      <xdr:spPr>
        <a:xfrm>
          <a:off x="7886700" y="17880874"/>
          <a:ext cx="8001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107</xdr:row>
      <xdr:rowOff>53158</xdr:rowOff>
    </xdr:from>
    <xdr:to>
      <xdr:col>41</xdr:col>
      <xdr:colOff>101600</xdr:colOff>
      <xdr:row>107</xdr:row>
      <xdr:rowOff>154758</xdr:rowOff>
    </xdr:to>
    <xdr:sp macro="" textlink="">
      <xdr:nvSpPr>
        <xdr:cNvPr id="484" name="楕円 483">
          <a:extLst>
            <a:ext uri="{FF2B5EF4-FFF2-40B4-BE49-F238E27FC236}">
              <a16:creationId xmlns:a16="http://schemas.microsoft.com/office/drawing/2014/main" id="{AA0A2713-DFEC-4E51-8062-D4977B758EA5}"/>
            </a:ext>
          </a:extLst>
        </xdr:cNvPr>
        <xdr:cNvSpPr/>
      </xdr:nvSpPr>
      <xdr:spPr>
        <a:xfrm>
          <a:off x="7029450" y="17826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107</xdr:row>
      <xdr:rowOff>103958</xdr:rowOff>
    </xdr:from>
    <xdr:to>
      <xdr:col>45</xdr:col>
      <xdr:colOff>177800</xdr:colOff>
      <xdr:row>107</xdr:row>
      <xdr:rowOff>107224</xdr:rowOff>
    </xdr:to>
    <xdr:cxnSp macro="">
      <xdr:nvCxnSpPr>
        <xdr:cNvPr id="485" name="直線コネクタ 484">
          <a:extLst>
            <a:ext uri="{FF2B5EF4-FFF2-40B4-BE49-F238E27FC236}">
              <a16:creationId xmlns:a16="http://schemas.microsoft.com/office/drawing/2014/main" id="{324600AA-E7C1-4D00-B222-B0938AEB8AF1}"/>
            </a:ext>
          </a:extLst>
        </xdr:cNvPr>
        <xdr:cNvCxnSpPr/>
      </xdr:nvCxnSpPr>
      <xdr:spPr>
        <a:xfrm>
          <a:off x="7080250" y="17877608"/>
          <a:ext cx="80645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107</xdr:row>
      <xdr:rowOff>53158</xdr:rowOff>
    </xdr:from>
    <xdr:to>
      <xdr:col>36</xdr:col>
      <xdr:colOff>165100</xdr:colOff>
      <xdr:row>107</xdr:row>
      <xdr:rowOff>154758</xdr:rowOff>
    </xdr:to>
    <xdr:sp macro="" textlink="">
      <xdr:nvSpPr>
        <xdr:cNvPr id="486" name="楕円 485">
          <a:extLst>
            <a:ext uri="{FF2B5EF4-FFF2-40B4-BE49-F238E27FC236}">
              <a16:creationId xmlns:a16="http://schemas.microsoft.com/office/drawing/2014/main" id="{088B66CB-ADE7-446C-AD83-753500DBB8D6}"/>
            </a:ext>
          </a:extLst>
        </xdr:cNvPr>
        <xdr:cNvSpPr/>
      </xdr:nvSpPr>
      <xdr:spPr>
        <a:xfrm>
          <a:off x="6235700" y="17826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107</xdr:row>
      <xdr:rowOff>103958</xdr:rowOff>
    </xdr:from>
    <xdr:to>
      <xdr:col>41</xdr:col>
      <xdr:colOff>50800</xdr:colOff>
      <xdr:row>107</xdr:row>
      <xdr:rowOff>103958</xdr:rowOff>
    </xdr:to>
    <xdr:cxnSp macro="">
      <xdr:nvCxnSpPr>
        <xdr:cNvPr id="487" name="直線コネクタ 486">
          <a:extLst>
            <a:ext uri="{FF2B5EF4-FFF2-40B4-BE49-F238E27FC236}">
              <a16:creationId xmlns:a16="http://schemas.microsoft.com/office/drawing/2014/main" id="{39A018C3-19B6-4920-99A9-42CAB53B52BB}"/>
            </a:ext>
          </a:extLst>
        </xdr:cNvPr>
        <xdr:cNvCxnSpPr/>
      </xdr:nvCxnSpPr>
      <xdr:spPr>
        <a:xfrm>
          <a:off x="6286500" y="17877608"/>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104</xdr:row>
      <xdr:rowOff>159856</xdr:rowOff>
    </xdr:from>
    <xdr:ext cx="469744" cy="259045"/>
    <xdr:sp macro="" textlink="">
      <xdr:nvSpPr>
        <xdr:cNvPr id="488" name="n_1aveValue【市民会館】&#10;一人当たり面積">
          <a:extLst>
            <a:ext uri="{FF2B5EF4-FFF2-40B4-BE49-F238E27FC236}">
              <a16:creationId xmlns:a16="http://schemas.microsoft.com/office/drawing/2014/main" id="{71F8C15C-017F-4314-B139-12B1378F1C51}"/>
            </a:ext>
          </a:extLst>
        </xdr:cNvPr>
        <xdr:cNvSpPr txBox="1"/>
      </xdr:nvSpPr>
      <xdr:spPr>
        <a:xfrm>
          <a:off x="8458277" y="17419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105</xdr:row>
      <xdr:rowOff>4734</xdr:rowOff>
    </xdr:from>
    <xdr:ext cx="469744" cy="259045"/>
    <xdr:sp macro="" textlink="">
      <xdr:nvSpPr>
        <xdr:cNvPr id="489" name="n_2aveValue【市民会館】&#10;一人当たり面積">
          <a:extLst>
            <a:ext uri="{FF2B5EF4-FFF2-40B4-BE49-F238E27FC236}">
              <a16:creationId xmlns:a16="http://schemas.microsoft.com/office/drawing/2014/main" id="{B87D0D99-4316-4389-B0E6-989B734553F1}"/>
            </a:ext>
          </a:extLst>
        </xdr:cNvPr>
        <xdr:cNvSpPr txBox="1"/>
      </xdr:nvSpPr>
      <xdr:spPr>
        <a:xfrm>
          <a:off x="7677227" y="174354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104</xdr:row>
      <xdr:rowOff>169653</xdr:rowOff>
    </xdr:from>
    <xdr:ext cx="469744" cy="259045"/>
    <xdr:sp macro="" textlink="">
      <xdr:nvSpPr>
        <xdr:cNvPr id="490" name="n_3aveValue【市民会館】&#10;一人当たり面積">
          <a:extLst>
            <a:ext uri="{FF2B5EF4-FFF2-40B4-BE49-F238E27FC236}">
              <a16:creationId xmlns:a16="http://schemas.microsoft.com/office/drawing/2014/main" id="{4DB07B56-DC2A-47B1-9E0C-08D555EBD8D9}"/>
            </a:ext>
          </a:extLst>
        </xdr:cNvPr>
        <xdr:cNvSpPr txBox="1"/>
      </xdr:nvSpPr>
      <xdr:spPr>
        <a:xfrm>
          <a:off x="6864427" y="174289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105</xdr:row>
      <xdr:rowOff>4734</xdr:rowOff>
    </xdr:from>
    <xdr:ext cx="469744" cy="259045"/>
    <xdr:sp macro="" textlink="">
      <xdr:nvSpPr>
        <xdr:cNvPr id="491" name="n_4aveValue【市民会館】&#10;一人当たり面積">
          <a:extLst>
            <a:ext uri="{FF2B5EF4-FFF2-40B4-BE49-F238E27FC236}">
              <a16:creationId xmlns:a16="http://schemas.microsoft.com/office/drawing/2014/main" id="{54BD70CD-B1BA-4166-9FB4-76E6B2D42698}"/>
            </a:ext>
          </a:extLst>
        </xdr:cNvPr>
        <xdr:cNvSpPr txBox="1"/>
      </xdr:nvSpPr>
      <xdr:spPr>
        <a:xfrm>
          <a:off x="6070677" y="174354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107</xdr:row>
      <xdr:rowOff>155683</xdr:rowOff>
    </xdr:from>
    <xdr:ext cx="469744" cy="259045"/>
    <xdr:sp macro="" textlink="">
      <xdr:nvSpPr>
        <xdr:cNvPr id="492" name="n_1mainValue【市民会館】&#10;一人当たり面積">
          <a:extLst>
            <a:ext uri="{FF2B5EF4-FFF2-40B4-BE49-F238E27FC236}">
              <a16:creationId xmlns:a16="http://schemas.microsoft.com/office/drawing/2014/main" id="{5B314063-8545-4D22-841D-E3A8D9704E20}"/>
            </a:ext>
          </a:extLst>
        </xdr:cNvPr>
        <xdr:cNvSpPr txBox="1"/>
      </xdr:nvSpPr>
      <xdr:spPr>
        <a:xfrm>
          <a:off x="8458277" y="179293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107</xdr:row>
      <xdr:rowOff>149151</xdr:rowOff>
    </xdr:from>
    <xdr:ext cx="469744" cy="259045"/>
    <xdr:sp macro="" textlink="">
      <xdr:nvSpPr>
        <xdr:cNvPr id="493" name="n_2mainValue【市民会館】&#10;一人当たり面積">
          <a:extLst>
            <a:ext uri="{FF2B5EF4-FFF2-40B4-BE49-F238E27FC236}">
              <a16:creationId xmlns:a16="http://schemas.microsoft.com/office/drawing/2014/main" id="{BF0842F1-483C-4F03-8275-FA217786015C}"/>
            </a:ext>
          </a:extLst>
        </xdr:cNvPr>
        <xdr:cNvSpPr txBox="1"/>
      </xdr:nvSpPr>
      <xdr:spPr>
        <a:xfrm>
          <a:off x="7677227" y="179228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107</xdr:row>
      <xdr:rowOff>145885</xdr:rowOff>
    </xdr:from>
    <xdr:ext cx="469744" cy="259045"/>
    <xdr:sp macro="" textlink="">
      <xdr:nvSpPr>
        <xdr:cNvPr id="494" name="n_3mainValue【市民会館】&#10;一人当たり面積">
          <a:extLst>
            <a:ext uri="{FF2B5EF4-FFF2-40B4-BE49-F238E27FC236}">
              <a16:creationId xmlns:a16="http://schemas.microsoft.com/office/drawing/2014/main" id="{DB8DCE17-3D1B-4F13-B538-90BD9BF4D617}"/>
            </a:ext>
          </a:extLst>
        </xdr:cNvPr>
        <xdr:cNvSpPr txBox="1"/>
      </xdr:nvSpPr>
      <xdr:spPr>
        <a:xfrm>
          <a:off x="6864427" y="179195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107</xdr:row>
      <xdr:rowOff>145885</xdr:rowOff>
    </xdr:from>
    <xdr:ext cx="469744" cy="259045"/>
    <xdr:sp macro="" textlink="">
      <xdr:nvSpPr>
        <xdr:cNvPr id="495" name="n_4mainValue【市民会館】&#10;一人当たり面積">
          <a:extLst>
            <a:ext uri="{FF2B5EF4-FFF2-40B4-BE49-F238E27FC236}">
              <a16:creationId xmlns:a16="http://schemas.microsoft.com/office/drawing/2014/main" id="{0F91B735-7CA6-4569-807E-D60E9F79CB2E}"/>
            </a:ext>
          </a:extLst>
        </xdr:cNvPr>
        <xdr:cNvSpPr txBox="1"/>
      </xdr:nvSpPr>
      <xdr:spPr>
        <a:xfrm>
          <a:off x="6070677" y="179195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96" name="正方形/長方形 495">
          <a:extLst>
            <a:ext uri="{FF2B5EF4-FFF2-40B4-BE49-F238E27FC236}">
              <a16:creationId xmlns:a16="http://schemas.microsoft.com/office/drawing/2014/main" id="{CD8DBEDE-AF77-42C0-A229-BB439024D691}"/>
            </a:ext>
          </a:extLst>
        </xdr:cNvPr>
        <xdr:cNvSpPr/>
      </xdr:nvSpPr>
      <xdr:spPr>
        <a:xfrm>
          <a:off x="1120775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7" name="正方形/長方形 496">
          <a:extLst>
            <a:ext uri="{FF2B5EF4-FFF2-40B4-BE49-F238E27FC236}">
              <a16:creationId xmlns:a16="http://schemas.microsoft.com/office/drawing/2014/main" id="{46EFCAA2-00D8-4379-9695-0EB21662BF7A}"/>
            </a:ext>
          </a:extLst>
        </xdr:cNvPr>
        <xdr:cNvSpPr/>
      </xdr:nvSpPr>
      <xdr:spPr>
        <a:xfrm>
          <a:off x="11315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8" name="正方形/長方形 497">
          <a:extLst>
            <a:ext uri="{FF2B5EF4-FFF2-40B4-BE49-F238E27FC236}">
              <a16:creationId xmlns:a16="http://schemas.microsoft.com/office/drawing/2014/main" id="{543E8644-9864-4E26-A6E9-E2F658905D25}"/>
            </a:ext>
          </a:extLst>
        </xdr:cNvPr>
        <xdr:cNvSpPr/>
      </xdr:nvSpPr>
      <xdr:spPr>
        <a:xfrm>
          <a:off x="11315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9" name="正方形/長方形 498">
          <a:extLst>
            <a:ext uri="{FF2B5EF4-FFF2-40B4-BE49-F238E27FC236}">
              <a16:creationId xmlns:a16="http://schemas.microsoft.com/office/drawing/2014/main" id="{20911783-5EB7-4163-AE60-ECABA920601F}"/>
            </a:ext>
          </a:extLst>
        </xdr:cNvPr>
        <xdr:cNvSpPr/>
      </xdr:nvSpPr>
      <xdr:spPr>
        <a:xfrm>
          <a:off x="122364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500" name="正方形/長方形 499">
          <a:extLst>
            <a:ext uri="{FF2B5EF4-FFF2-40B4-BE49-F238E27FC236}">
              <a16:creationId xmlns:a16="http://schemas.microsoft.com/office/drawing/2014/main" id="{CDB3EAC4-981C-4425-8B22-744A70B8E507}"/>
            </a:ext>
          </a:extLst>
        </xdr:cNvPr>
        <xdr:cNvSpPr/>
      </xdr:nvSpPr>
      <xdr:spPr>
        <a:xfrm>
          <a:off x="122364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501" name="正方形/長方形 500">
          <a:extLst>
            <a:ext uri="{FF2B5EF4-FFF2-40B4-BE49-F238E27FC236}">
              <a16:creationId xmlns:a16="http://schemas.microsoft.com/office/drawing/2014/main" id="{7BBD3D1A-427D-4FBE-B56C-01ECF11677CD}"/>
            </a:ext>
          </a:extLst>
        </xdr:cNvPr>
        <xdr:cNvSpPr/>
      </xdr:nvSpPr>
      <xdr:spPr>
        <a:xfrm>
          <a:off x="132651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502" name="正方形/長方形 501">
          <a:extLst>
            <a:ext uri="{FF2B5EF4-FFF2-40B4-BE49-F238E27FC236}">
              <a16:creationId xmlns:a16="http://schemas.microsoft.com/office/drawing/2014/main" id="{8F6DABD2-CC8A-43C4-87E2-980601F66E8D}"/>
            </a:ext>
          </a:extLst>
        </xdr:cNvPr>
        <xdr:cNvSpPr/>
      </xdr:nvSpPr>
      <xdr:spPr>
        <a:xfrm>
          <a:off x="132651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503" name="正方形/長方形 502">
          <a:extLst>
            <a:ext uri="{FF2B5EF4-FFF2-40B4-BE49-F238E27FC236}">
              <a16:creationId xmlns:a16="http://schemas.microsoft.com/office/drawing/2014/main" id="{FD6168C7-CD74-43EC-AB03-623C9A9F074A}"/>
            </a:ext>
          </a:extLst>
        </xdr:cNvPr>
        <xdr:cNvSpPr/>
      </xdr:nvSpPr>
      <xdr:spPr>
        <a:xfrm>
          <a:off x="1120775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504" name="テキスト ボックス 503">
          <a:extLst>
            <a:ext uri="{FF2B5EF4-FFF2-40B4-BE49-F238E27FC236}">
              <a16:creationId xmlns:a16="http://schemas.microsoft.com/office/drawing/2014/main" id="{63FD917A-F5C9-4055-808C-FEC29B827444}"/>
            </a:ext>
          </a:extLst>
        </xdr:cNvPr>
        <xdr:cNvSpPr txBox="1"/>
      </xdr:nvSpPr>
      <xdr:spPr>
        <a:xfrm>
          <a:off x="111696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505" name="直線コネクタ 504">
          <a:extLst>
            <a:ext uri="{FF2B5EF4-FFF2-40B4-BE49-F238E27FC236}">
              <a16:creationId xmlns:a16="http://schemas.microsoft.com/office/drawing/2014/main" id="{C37FA9A3-FED8-4B4B-887A-27349A90C8BF}"/>
            </a:ext>
          </a:extLst>
        </xdr:cNvPr>
        <xdr:cNvCxnSpPr/>
      </xdr:nvCxnSpPr>
      <xdr:spPr>
        <a:xfrm>
          <a:off x="11207750" y="7346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506" name="テキスト ボックス 505">
          <a:extLst>
            <a:ext uri="{FF2B5EF4-FFF2-40B4-BE49-F238E27FC236}">
              <a16:creationId xmlns:a16="http://schemas.microsoft.com/office/drawing/2014/main" id="{4067A0AD-1DC7-48AD-BB75-F8F0181A1AFD}"/>
            </a:ext>
          </a:extLst>
        </xdr:cNvPr>
        <xdr:cNvSpPr txBox="1"/>
      </xdr:nvSpPr>
      <xdr:spPr>
        <a:xfrm>
          <a:off x="1079772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507" name="直線コネクタ 506">
          <a:extLst>
            <a:ext uri="{FF2B5EF4-FFF2-40B4-BE49-F238E27FC236}">
              <a16:creationId xmlns:a16="http://schemas.microsoft.com/office/drawing/2014/main" id="{D0C39E5B-FA11-4241-A2DA-FBD1D6140D98}"/>
            </a:ext>
          </a:extLst>
        </xdr:cNvPr>
        <xdr:cNvCxnSpPr/>
      </xdr:nvCxnSpPr>
      <xdr:spPr>
        <a:xfrm>
          <a:off x="11207750" y="7033078"/>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508" name="テキスト ボックス 507">
          <a:extLst>
            <a:ext uri="{FF2B5EF4-FFF2-40B4-BE49-F238E27FC236}">
              <a16:creationId xmlns:a16="http://schemas.microsoft.com/office/drawing/2014/main" id="{BEA49087-319E-4596-B2DB-87FF18639A30}"/>
            </a:ext>
          </a:extLst>
        </xdr:cNvPr>
        <xdr:cNvSpPr txBox="1"/>
      </xdr:nvSpPr>
      <xdr:spPr>
        <a:xfrm>
          <a:off x="10797721" y="6897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509" name="直線コネクタ 508">
          <a:extLst>
            <a:ext uri="{FF2B5EF4-FFF2-40B4-BE49-F238E27FC236}">
              <a16:creationId xmlns:a16="http://schemas.microsoft.com/office/drawing/2014/main" id="{E589DEB6-86C7-4109-8359-5F6F9800B0C4}"/>
            </a:ext>
          </a:extLst>
        </xdr:cNvPr>
        <xdr:cNvCxnSpPr/>
      </xdr:nvCxnSpPr>
      <xdr:spPr>
        <a:xfrm>
          <a:off x="11207750" y="67192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510" name="テキスト ボックス 509">
          <a:extLst>
            <a:ext uri="{FF2B5EF4-FFF2-40B4-BE49-F238E27FC236}">
              <a16:creationId xmlns:a16="http://schemas.microsoft.com/office/drawing/2014/main" id="{79C53A70-64DA-4830-AEED-85BBDBC352A4}"/>
            </a:ext>
          </a:extLst>
        </xdr:cNvPr>
        <xdr:cNvSpPr txBox="1"/>
      </xdr:nvSpPr>
      <xdr:spPr>
        <a:xfrm>
          <a:off x="10842791" y="65833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511" name="直線コネクタ 510">
          <a:extLst>
            <a:ext uri="{FF2B5EF4-FFF2-40B4-BE49-F238E27FC236}">
              <a16:creationId xmlns:a16="http://schemas.microsoft.com/office/drawing/2014/main" id="{A15F0E49-6EE7-4CC1-9834-4B385A758C27}"/>
            </a:ext>
          </a:extLst>
        </xdr:cNvPr>
        <xdr:cNvCxnSpPr/>
      </xdr:nvCxnSpPr>
      <xdr:spPr>
        <a:xfrm>
          <a:off x="11207750" y="640533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512" name="テキスト ボックス 511">
          <a:extLst>
            <a:ext uri="{FF2B5EF4-FFF2-40B4-BE49-F238E27FC236}">
              <a16:creationId xmlns:a16="http://schemas.microsoft.com/office/drawing/2014/main" id="{9F6AAFDD-3890-42D2-BAFF-87243851C955}"/>
            </a:ext>
          </a:extLst>
        </xdr:cNvPr>
        <xdr:cNvSpPr txBox="1"/>
      </xdr:nvSpPr>
      <xdr:spPr>
        <a:xfrm>
          <a:off x="10842791" y="62694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513" name="直線コネクタ 512">
          <a:extLst>
            <a:ext uri="{FF2B5EF4-FFF2-40B4-BE49-F238E27FC236}">
              <a16:creationId xmlns:a16="http://schemas.microsoft.com/office/drawing/2014/main" id="{4BFAEA11-DCB8-4800-ABAE-9F8DF30EEFAB}"/>
            </a:ext>
          </a:extLst>
        </xdr:cNvPr>
        <xdr:cNvCxnSpPr/>
      </xdr:nvCxnSpPr>
      <xdr:spPr>
        <a:xfrm>
          <a:off x="11207750" y="609146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514" name="テキスト ボックス 513">
          <a:extLst>
            <a:ext uri="{FF2B5EF4-FFF2-40B4-BE49-F238E27FC236}">
              <a16:creationId xmlns:a16="http://schemas.microsoft.com/office/drawing/2014/main" id="{62F4078A-FE9D-4905-87AE-171EF31ADE05}"/>
            </a:ext>
          </a:extLst>
        </xdr:cNvPr>
        <xdr:cNvSpPr txBox="1"/>
      </xdr:nvSpPr>
      <xdr:spPr>
        <a:xfrm>
          <a:off x="10842791" y="59492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515" name="直線コネクタ 514">
          <a:extLst>
            <a:ext uri="{FF2B5EF4-FFF2-40B4-BE49-F238E27FC236}">
              <a16:creationId xmlns:a16="http://schemas.microsoft.com/office/drawing/2014/main" id="{ED243F23-ADCB-440C-B91E-8D3AF1843B63}"/>
            </a:ext>
          </a:extLst>
        </xdr:cNvPr>
        <xdr:cNvCxnSpPr/>
      </xdr:nvCxnSpPr>
      <xdr:spPr>
        <a:xfrm>
          <a:off x="11207750" y="577759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516" name="テキスト ボックス 515">
          <a:extLst>
            <a:ext uri="{FF2B5EF4-FFF2-40B4-BE49-F238E27FC236}">
              <a16:creationId xmlns:a16="http://schemas.microsoft.com/office/drawing/2014/main" id="{E25ED181-6FBC-47E3-9453-15E8B0142949}"/>
            </a:ext>
          </a:extLst>
        </xdr:cNvPr>
        <xdr:cNvSpPr txBox="1"/>
      </xdr:nvSpPr>
      <xdr:spPr>
        <a:xfrm>
          <a:off x="10842791" y="56353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517" name="直線コネクタ 516">
          <a:extLst>
            <a:ext uri="{FF2B5EF4-FFF2-40B4-BE49-F238E27FC236}">
              <a16:creationId xmlns:a16="http://schemas.microsoft.com/office/drawing/2014/main" id="{9570B804-0F92-48F1-B315-8916F0FD898C}"/>
            </a:ext>
          </a:extLst>
        </xdr:cNvPr>
        <xdr:cNvCxnSpPr/>
      </xdr:nvCxnSpPr>
      <xdr:spPr>
        <a:xfrm>
          <a:off x="11207750" y="5457372"/>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518" name="テキスト ボックス 517">
          <a:extLst>
            <a:ext uri="{FF2B5EF4-FFF2-40B4-BE49-F238E27FC236}">
              <a16:creationId xmlns:a16="http://schemas.microsoft.com/office/drawing/2014/main" id="{46D64D81-2354-4533-B919-C9085CACC78F}"/>
            </a:ext>
          </a:extLst>
        </xdr:cNvPr>
        <xdr:cNvSpPr txBox="1"/>
      </xdr:nvSpPr>
      <xdr:spPr>
        <a:xfrm>
          <a:off x="10906911" y="532149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9" name="直線コネクタ 518">
          <a:extLst>
            <a:ext uri="{FF2B5EF4-FFF2-40B4-BE49-F238E27FC236}">
              <a16:creationId xmlns:a16="http://schemas.microsoft.com/office/drawing/2014/main" id="{241F5328-6E31-48F5-87A7-C6D6C4DC1E78}"/>
            </a:ext>
          </a:extLst>
        </xdr:cNvPr>
        <xdr:cNvCxnSpPr/>
      </xdr:nvCxnSpPr>
      <xdr:spPr>
        <a:xfrm>
          <a:off x="11207750" y="514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520" name="【一般廃棄物処理施設】&#10;有形固定資産減価償却率グラフ枠">
          <a:extLst>
            <a:ext uri="{FF2B5EF4-FFF2-40B4-BE49-F238E27FC236}">
              <a16:creationId xmlns:a16="http://schemas.microsoft.com/office/drawing/2014/main" id="{0A4A9156-7878-4496-BCEA-10F85B9835E9}"/>
            </a:ext>
          </a:extLst>
        </xdr:cNvPr>
        <xdr:cNvSpPr/>
      </xdr:nvSpPr>
      <xdr:spPr>
        <a:xfrm>
          <a:off x="1120775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156210</xdr:rowOff>
    </xdr:from>
    <xdr:to>
      <xdr:col>85</xdr:col>
      <xdr:colOff>126364</xdr:colOff>
      <xdr:row>41</xdr:row>
      <xdr:rowOff>167640</xdr:rowOff>
    </xdr:to>
    <xdr:cxnSp macro="">
      <xdr:nvCxnSpPr>
        <xdr:cNvPr id="521" name="直線コネクタ 520">
          <a:extLst>
            <a:ext uri="{FF2B5EF4-FFF2-40B4-BE49-F238E27FC236}">
              <a16:creationId xmlns:a16="http://schemas.microsoft.com/office/drawing/2014/main" id="{03962ADF-3D68-4017-8157-88FFAEDE90DC}"/>
            </a:ext>
          </a:extLst>
        </xdr:cNvPr>
        <xdr:cNvCxnSpPr/>
      </xdr:nvCxnSpPr>
      <xdr:spPr>
        <a:xfrm flipV="1">
          <a:off x="14699614" y="5610860"/>
          <a:ext cx="0" cy="13322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17</xdr:rowOff>
    </xdr:from>
    <xdr:ext cx="405111" cy="259045"/>
    <xdr:sp macro="" textlink="">
      <xdr:nvSpPr>
        <xdr:cNvPr id="522" name="【一般廃棄物処理施設】&#10;有形固定資産減価償却率最小値テキスト">
          <a:extLst>
            <a:ext uri="{FF2B5EF4-FFF2-40B4-BE49-F238E27FC236}">
              <a16:creationId xmlns:a16="http://schemas.microsoft.com/office/drawing/2014/main" id="{A0103A1E-13FF-4F0C-8527-8042C0C2F0FC}"/>
            </a:ext>
          </a:extLst>
        </xdr:cNvPr>
        <xdr:cNvSpPr txBox="1"/>
      </xdr:nvSpPr>
      <xdr:spPr>
        <a:xfrm>
          <a:off x="14738350" y="6940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167640</xdr:rowOff>
    </xdr:from>
    <xdr:to>
      <xdr:col>86</xdr:col>
      <xdr:colOff>25400</xdr:colOff>
      <xdr:row>41</xdr:row>
      <xdr:rowOff>167640</xdr:rowOff>
    </xdr:to>
    <xdr:cxnSp macro="">
      <xdr:nvCxnSpPr>
        <xdr:cNvPr id="523" name="直線コネクタ 522">
          <a:extLst>
            <a:ext uri="{FF2B5EF4-FFF2-40B4-BE49-F238E27FC236}">
              <a16:creationId xmlns:a16="http://schemas.microsoft.com/office/drawing/2014/main" id="{E9CDCCD2-0584-4A9F-8306-95903F589251}"/>
            </a:ext>
          </a:extLst>
        </xdr:cNvPr>
        <xdr:cNvCxnSpPr/>
      </xdr:nvCxnSpPr>
      <xdr:spPr>
        <a:xfrm>
          <a:off x="14611350" y="694309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102887</xdr:rowOff>
    </xdr:from>
    <xdr:ext cx="340478" cy="259045"/>
    <xdr:sp macro="" textlink="">
      <xdr:nvSpPr>
        <xdr:cNvPr id="524" name="【一般廃棄物処理施設】&#10;有形固定資産減価償却率最大値テキスト">
          <a:extLst>
            <a:ext uri="{FF2B5EF4-FFF2-40B4-BE49-F238E27FC236}">
              <a16:creationId xmlns:a16="http://schemas.microsoft.com/office/drawing/2014/main" id="{9BD26AE3-8394-49F0-9467-9174CBE38921}"/>
            </a:ext>
          </a:extLst>
        </xdr:cNvPr>
        <xdr:cNvSpPr txBox="1"/>
      </xdr:nvSpPr>
      <xdr:spPr>
        <a:xfrm>
          <a:off x="14738350" y="539243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156210</xdr:rowOff>
    </xdr:from>
    <xdr:to>
      <xdr:col>86</xdr:col>
      <xdr:colOff>25400</xdr:colOff>
      <xdr:row>33</xdr:row>
      <xdr:rowOff>156210</xdr:rowOff>
    </xdr:to>
    <xdr:cxnSp macro="">
      <xdr:nvCxnSpPr>
        <xdr:cNvPr id="525" name="直線コネクタ 524">
          <a:extLst>
            <a:ext uri="{FF2B5EF4-FFF2-40B4-BE49-F238E27FC236}">
              <a16:creationId xmlns:a16="http://schemas.microsoft.com/office/drawing/2014/main" id="{797D482B-02FC-4EDF-B405-305F9A132AD3}"/>
            </a:ext>
          </a:extLst>
        </xdr:cNvPr>
        <xdr:cNvCxnSpPr/>
      </xdr:nvCxnSpPr>
      <xdr:spPr>
        <a:xfrm>
          <a:off x="14611350" y="561086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38</xdr:row>
      <xdr:rowOff>113228</xdr:rowOff>
    </xdr:from>
    <xdr:ext cx="405111" cy="259045"/>
    <xdr:sp macro="" textlink="">
      <xdr:nvSpPr>
        <xdr:cNvPr id="526" name="【一般廃棄物処理施設】&#10;有形固定資産減価償却率平均値テキスト">
          <a:extLst>
            <a:ext uri="{FF2B5EF4-FFF2-40B4-BE49-F238E27FC236}">
              <a16:creationId xmlns:a16="http://schemas.microsoft.com/office/drawing/2014/main" id="{B5306112-9EA5-490E-BA50-358307040F55}"/>
            </a:ext>
          </a:extLst>
        </xdr:cNvPr>
        <xdr:cNvSpPr txBox="1"/>
      </xdr:nvSpPr>
      <xdr:spPr>
        <a:xfrm>
          <a:off x="14738350" y="639337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134801</xdr:rowOff>
    </xdr:from>
    <xdr:to>
      <xdr:col>85</xdr:col>
      <xdr:colOff>177800</xdr:colOff>
      <xdr:row>39</xdr:row>
      <xdr:rowOff>64951</xdr:rowOff>
    </xdr:to>
    <xdr:sp macro="" textlink="">
      <xdr:nvSpPr>
        <xdr:cNvPr id="527" name="フローチャート: 判断 526">
          <a:extLst>
            <a:ext uri="{FF2B5EF4-FFF2-40B4-BE49-F238E27FC236}">
              <a16:creationId xmlns:a16="http://schemas.microsoft.com/office/drawing/2014/main" id="{CC079296-6290-4014-A693-FC3251B27F47}"/>
            </a:ext>
          </a:extLst>
        </xdr:cNvPr>
        <xdr:cNvSpPr/>
      </xdr:nvSpPr>
      <xdr:spPr>
        <a:xfrm>
          <a:off x="14649450" y="6414951"/>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39</xdr:row>
      <xdr:rowOff>25400</xdr:rowOff>
    </xdr:from>
    <xdr:to>
      <xdr:col>81</xdr:col>
      <xdr:colOff>101600</xdr:colOff>
      <xdr:row>39</xdr:row>
      <xdr:rowOff>127000</xdr:rowOff>
    </xdr:to>
    <xdr:sp macro="" textlink="">
      <xdr:nvSpPr>
        <xdr:cNvPr id="528" name="フローチャート: 判断 527">
          <a:extLst>
            <a:ext uri="{FF2B5EF4-FFF2-40B4-BE49-F238E27FC236}">
              <a16:creationId xmlns:a16="http://schemas.microsoft.com/office/drawing/2014/main" id="{51FEE4AE-0DBB-41E4-B792-7CEE353703ED}"/>
            </a:ext>
          </a:extLst>
        </xdr:cNvPr>
        <xdr:cNvSpPr/>
      </xdr:nvSpPr>
      <xdr:spPr>
        <a:xfrm>
          <a:off x="13887450" y="6470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160927</xdr:rowOff>
    </xdr:from>
    <xdr:to>
      <xdr:col>76</xdr:col>
      <xdr:colOff>165100</xdr:colOff>
      <xdr:row>39</xdr:row>
      <xdr:rowOff>91077</xdr:rowOff>
    </xdr:to>
    <xdr:sp macro="" textlink="">
      <xdr:nvSpPr>
        <xdr:cNvPr id="529" name="フローチャート: 判断 528">
          <a:extLst>
            <a:ext uri="{FF2B5EF4-FFF2-40B4-BE49-F238E27FC236}">
              <a16:creationId xmlns:a16="http://schemas.microsoft.com/office/drawing/2014/main" id="{877FDD95-EBAB-460C-A7FB-4F9F6118DE8D}"/>
            </a:ext>
          </a:extLst>
        </xdr:cNvPr>
        <xdr:cNvSpPr/>
      </xdr:nvSpPr>
      <xdr:spPr>
        <a:xfrm>
          <a:off x="13093700" y="644107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39</xdr:row>
      <xdr:rowOff>13970</xdr:rowOff>
    </xdr:from>
    <xdr:to>
      <xdr:col>72</xdr:col>
      <xdr:colOff>38100</xdr:colOff>
      <xdr:row>39</xdr:row>
      <xdr:rowOff>115570</xdr:rowOff>
    </xdr:to>
    <xdr:sp macro="" textlink="">
      <xdr:nvSpPr>
        <xdr:cNvPr id="530" name="フローチャート: 判断 529">
          <a:extLst>
            <a:ext uri="{FF2B5EF4-FFF2-40B4-BE49-F238E27FC236}">
              <a16:creationId xmlns:a16="http://schemas.microsoft.com/office/drawing/2014/main" id="{FE3B53B5-E884-4A97-90E9-BA099B444864}"/>
            </a:ext>
          </a:extLst>
        </xdr:cNvPr>
        <xdr:cNvSpPr/>
      </xdr:nvSpPr>
      <xdr:spPr>
        <a:xfrm>
          <a:off x="12299950" y="645922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147865</xdr:rowOff>
    </xdr:from>
    <xdr:to>
      <xdr:col>67</xdr:col>
      <xdr:colOff>101600</xdr:colOff>
      <xdr:row>39</xdr:row>
      <xdr:rowOff>78015</xdr:rowOff>
    </xdr:to>
    <xdr:sp macro="" textlink="">
      <xdr:nvSpPr>
        <xdr:cNvPr id="531" name="フローチャート: 判断 530">
          <a:extLst>
            <a:ext uri="{FF2B5EF4-FFF2-40B4-BE49-F238E27FC236}">
              <a16:creationId xmlns:a16="http://schemas.microsoft.com/office/drawing/2014/main" id="{7372A3CE-B9FC-4B40-99F1-92A98DF15701}"/>
            </a:ext>
          </a:extLst>
        </xdr:cNvPr>
        <xdr:cNvSpPr/>
      </xdr:nvSpPr>
      <xdr:spPr>
        <a:xfrm>
          <a:off x="11487150" y="642801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32" name="テキスト ボックス 531">
          <a:extLst>
            <a:ext uri="{FF2B5EF4-FFF2-40B4-BE49-F238E27FC236}">
              <a16:creationId xmlns:a16="http://schemas.microsoft.com/office/drawing/2014/main" id="{DE9F1876-5D33-48C8-9E1E-4BC7090FF7A3}"/>
            </a:ext>
          </a:extLst>
        </xdr:cNvPr>
        <xdr:cNvSpPr txBox="1"/>
      </xdr:nvSpPr>
      <xdr:spPr>
        <a:xfrm>
          <a:off x="1452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33" name="テキスト ボックス 532">
          <a:extLst>
            <a:ext uri="{FF2B5EF4-FFF2-40B4-BE49-F238E27FC236}">
              <a16:creationId xmlns:a16="http://schemas.microsoft.com/office/drawing/2014/main" id="{27D01389-9823-4A23-BE97-F34425BB53F6}"/>
            </a:ext>
          </a:extLst>
        </xdr:cNvPr>
        <xdr:cNvSpPr txBox="1"/>
      </xdr:nvSpPr>
      <xdr:spPr>
        <a:xfrm>
          <a:off x="13766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34" name="テキスト ボックス 533">
          <a:extLst>
            <a:ext uri="{FF2B5EF4-FFF2-40B4-BE49-F238E27FC236}">
              <a16:creationId xmlns:a16="http://schemas.microsoft.com/office/drawing/2014/main" id="{7A67F1F0-4F08-4551-BEB2-1583FA007910}"/>
            </a:ext>
          </a:extLst>
        </xdr:cNvPr>
        <xdr:cNvSpPr txBox="1"/>
      </xdr:nvSpPr>
      <xdr:spPr>
        <a:xfrm>
          <a:off x="12973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35" name="テキスト ボックス 534">
          <a:extLst>
            <a:ext uri="{FF2B5EF4-FFF2-40B4-BE49-F238E27FC236}">
              <a16:creationId xmlns:a16="http://schemas.microsoft.com/office/drawing/2014/main" id="{DC1A291B-7F35-405D-AD0E-B2CDC6476D3A}"/>
            </a:ext>
          </a:extLst>
        </xdr:cNvPr>
        <xdr:cNvSpPr txBox="1"/>
      </xdr:nvSpPr>
      <xdr:spPr>
        <a:xfrm>
          <a:off x="12172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36" name="テキスト ボックス 535">
          <a:extLst>
            <a:ext uri="{FF2B5EF4-FFF2-40B4-BE49-F238E27FC236}">
              <a16:creationId xmlns:a16="http://schemas.microsoft.com/office/drawing/2014/main" id="{CABA3134-CA4F-447A-8062-B9EF6DEE08D8}"/>
            </a:ext>
          </a:extLst>
        </xdr:cNvPr>
        <xdr:cNvSpPr txBox="1"/>
      </xdr:nvSpPr>
      <xdr:spPr>
        <a:xfrm>
          <a:off x="11366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162560</xdr:rowOff>
    </xdr:from>
    <xdr:to>
      <xdr:col>85</xdr:col>
      <xdr:colOff>177800</xdr:colOff>
      <xdr:row>38</xdr:row>
      <xdr:rowOff>92710</xdr:rowOff>
    </xdr:to>
    <xdr:sp macro="" textlink="">
      <xdr:nvSpPr>
        <xdr:cNvPr id="537" name="楕円 536">
          <a:extLst>
            <a:ext uri="{FF2B5EF4-FFF2-40B4-BE49-F238E27FC236}">
              <a16:creationId xmlns:a16="http://schemas.microsoft.com/office/drawing/2014/main" id="{D3547717-2F86-4BC3-B482-D593A6865F10}"/>
            </a:ext>
          </a:extLst>
        </xdr:cNvPr>
        <xdr:cNvSpPr/>
      </xdr:nvSpPr>
      <xdr:spPr>
        <a:xfrm>
          <a:off x="14649450" y="6277610"/>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37</xdr:row>
      <xdr:rowOff>13987</xdr:rowOff>
    </xdr:from>
    <xdr:ext cx="405111" cy="259045"/>
    <xdr:sp macro="" textlink="">
      <xdr:nvSpPr>
        <xdr:cNvPr id="538" name="【一般廃棄物処理施設】&#10;有形固定資産減価償却率該当値テキスト">
          <a:extLst>
            <a:ext uri="{FF2B5EF4-FFF2-40B4-BE49-F238E27FC236}">
              <a16:creationId xmlns:a16="http://schemas.microsoft.com/office/drawing/2014/main" id="{B60740F1-4094-489B-BF88-8161AB589285}"/>
            </a:ext>
          </a:extLst>
        </xdr:cNvPr>
        <xdr:cNvSpPr txBox="1"/>
      </xdr:nvSpPr>
      <xdr:spPr>
        <a:xfrm>
          <a:off x="14738350" y="61290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125004</xdr:rowOff>
    </xdr:from>
    <xdr:to>
      <xdr:col>81</xdr:col>
      <xdr:colOff>101600</xdr:colOff>
      <xdr:row>38</xdr:row>
      <xdr:rowOff>55155</xdr:rowOff>
    </xdr:to>
    <xdr:sp macro="" textlink="">
      <xdr:nvSpPr>
        <xdr:cNvPr id="539" name="楕円 538">
          <a:extLst>
            <a:ext uri="{FF2B5EF4-FFF2-40B4-BE49-F238E27FC236}">
              <a16:creationId xmlns:a16="http://schemas.microsoft.com/office/drawing/2014/main" id="{28D8FE6C-BD68-4871-9E60-869DBB0F8C1E}"/>
            </a:ext>
          </a:extLst>
        </xdr:cNvPr>
        <xdr:cNvSpPr/>
      </xdr:nvSpPr>
      <xdr:spPr>
        <a:xfrm>
          <a:off x="13887450" y="6240054"/>
          <a:ext cx="101600" cy="9525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38</xdr:row>
      <xdr:rowOff>4354</xdr:rowOff>
    </xdr:from>
    <xdr:to>
      <xdr:col>85</xdr:col>
      <xdr:colOff>127000</xdr:colOff>
      <xdr:row>38</xdr:row>
      <xdr:rowOff>41910</xdr:rowOff>
    </xdr:to>
    <xdr:cxnSp macro="">
      <xdr:nvCxnSpPr>
        <xdr:cNvPr id="540" name="直線コネクタ 539">
          <a:extLst>
            <a:ext uri="{FF2B5EF4-FFF2-40B4-BE49-F238E27FC236}">
              <a16:creationId xmlns:a16="http://schemas.microsoft.com/office/drawing/2014/main" id="{8F4DFB91-6FC8-4CF7-8FC5-0C3482903F2B}"/>
            </a:ext>
          </a:extLst>
        </xdr:cNvPr>
        <xdr:cNvCxnSpPr/>
      </xdr:nvCxnSpPr>
      <xdr:spPr>
        <a:xfrm>
          <a:off x="13938250" y="6284504"/>
          <a:ext cx="7620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69487</xdr:rowOff>
    </xdr:from>
    <xdr:to>
      <xdr:col>76</xdr:col>
      <xdr:colOff>165100</xdr:colOff>
      <xdr:row>37</xdr:row>
      <xdr:rowOff>171087</xdr:rowOff>
    </xdr:to>
    <xdr:sp macro="" textlink="">
      <xdr:nvSpPr>
        <xdr:cNvPr id="541" name="楕円 540">
          <a:extLst>
            <a:ext uri="{FF2B5EF4-FFF2-40B4-BE49-F238E27FC236}">
              <a16:creationId xmlns:a16="http://schemas.microsoft.com/office/drawing/2014/main" id="{E2DDDBBC-5249-405F-BAA5-1BB1E24CC450}"/>
            </a:ext>
          </a:extLst>
        </xdr:cNvPr>
        <xdr:cNvSpPr/>
      </xdr:nvSpPr>
      <xdr:spPr>
        <a:xfrm>
          <a:off x="13093700" y="618453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120287</xdr:rowOff>
    </xdr:from>
    <xdr:to>
      <xdr:col>81</xdr:col>
      <xdr:colOff>50800</xdr:colOff>
      <xdr:row>38</xdr:row>
      <xdr:rowOff>4354</xdr:rowOff>
    </xdr:to>
    <xdr:cxnSp macro="">
      <xdr:nvCxnSpPr>
        <xdr:cNvPr id="542" name="直線コネクタ 541">
          <a:extLst>
            <a:ext uri="{FF2B5EF4-FFF2-40B4-BE49-F238E27FC236}">
              <a16:creationId xmlns:a16="http://schemas.microsoft.com/office/drawing/2014/main" id="{67A5B111-8A48-46D7-AB1F-A38A66D66CF9}"/>
            </a:ext>
          </a:extLst>
        </xdr:cNvPr>
        <xdr:cNvCxnSpPr/>
      </xdr:nvCxnSpPr>
      <xdr:spPr>
        <a:xfrm>
          <a:off x="13144500" y="6235337"/>
          <a:ext cx="793750" cy="49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48260</xdr:rowOff>
    </xdr:from>
    <xdr:to>
      <xdr:col>72</xdr:col>
      <xdr:colOff>38100</xdr:colOff>
      <xdr:row>37</xdr:row>
      <xdr:rowOff>149860</xdr:rowOff>
    </xdr:to>
    <xdr:sp macro="" textlink="">
      <xdr:nvSpPr>
        <xdr:cNvPr id="543" name="楕円 542">
          <a:extLst>
            <a:ext uri="{FF2B5EF4-FFF2-40B4-BE49-F238E27FC236}">
              <a16:creationId xmlns:a16="http://schemas.microsoft.com/office/drawing/2014/main" id="{10395D1F-1EDD-45B0-8C69-D6962E91BDA2}"/>
            </a:ext>
          </a:extLst>
        </xdr:cNvPr>
        <xdr:cNvSpPr/>
      </xdr:nvSpPr>
      <xdr:spPr>
        <a:xfrm>
          <a:off x="12299950" y="616331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37</xdr:row>
      <xdr:rowOff>99060</xdr:rowOff>
    </xdr:from>
    <xdr:to>
      <xdr:col>76</xdr:col>
      <xdr:colOff>114300</xdr:colOff>
      <xdr:row>37</xdr:row>
      <xdr:rowOff>120287</xdr:rowOff>
    </xdr:to>
    <xdr:cxnSp macro="">
      <xdr:nvCxnSpPr>
        <xdr:cNvPr id="544" name="直線コネクタ 543">
          <a:extLst>
            <a:ext uri="{FF2B5EF4-FFF2-40B4-BE49-F238E27FC236}">
              <a16:creationId xmlns:a16="http://schemas.microsoft.com/office/drawing/2014/main" id="{5849DCB2-C4A3-4F34-A6F1-89F51B43E787}"/>
            </a:ext>
          </a:extLst>
        </xdr:cNvPr>
        <xdr:cNvCxnSpPr/>
      </xdr:nvCxnSpPr>
      <xdr:spPr>
        <a:xfrm>
          <a:off x="12344400" y="6214110"/>
          <a:ext cx="800100" cy="21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37</xdr:row>
      <xdr:rowOff>7439</xdr:rowOff>
    </xdr:from>
    <xdr:to>
      <xdr:col>67</xdr:col>
      <xdr:colOff>101600</xdr:colOff>
      <xdr:row>37</xdr:row>
      <xdr:rowOff>109039</xdr:rowOff>
    </xdr:to>
    <xdr:sp macro="" textlink="">
      <xdr:nvSpPr>
        <xdr:cNvPr id="545" name="楕円 544">
          <a:extLst>
            <a:ext uri="{FF2B5EF4-FFF2-40B4-BE49-F238E27FC236}">
              <a16:creationId xmlns:a16="http://schemas.microsoft.com/office/drawing/2014/main" id="{97DE20FD-D7EF-4F9C-8349-025D8F188EF1}"/>
            </a:ext>
          </a:extLst>
        </xdr:cNvPr>
        <xdr:cNvSpPr/>
      </xdr:nvSpPr>
      <xdr:spPr>
        <a:xfrm>
          <a:off x="11487150" y="6122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37</xdr:row>
      <xdr:rowOff>58239</xdr:rowOff>
    </xdr:from>
    <xdr:to>
      <xdr:col>71</xdr:col>
      <xdr:colOff>177800</xdr:colOff>
      <xdr:row>37</xdr:row>
      <xdr:rowOff>99060</xdr:rowOff>
    </xdr:to>
    <xdr:cxnSp macro="">
      <xdr:nvCxnSpPr>
        <xdr:cNvPr id="546" name="直線コネクタ 545">
          <a:extLst>
            <a:ext uri="{FF2B5EF4-FFF2-40B4-BE49-F238E27FC236}">
              <a16:creationId xmlns:a16="http://schemas.microsoft.com/office/drawing/2014/main" id="{82259339-53DC-471D-BB1A-A8113513AC30}"/>
            </a:ext>
          </a:extLst>
        </xdr:cNvPr>
        <xdr:cNvCxnSpPr/>
      </xdr:nvCxnSpPr>
      <xdr:spPr>
        <a:xfrm>
          <a:off x="11537950" y="6173289"/>
          <a:ext cx="806450" cy="408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39</xdr:row>
      <xdr:rowOff>118127</xdr:rowOff>
    </xdr:from>
    <xdr:ext cx="405111" cy="259045"/>
    <xdr:sp macro="" textlink="">
      <xdr:nvSpPr>
        <xdr:cNvPr id="547" name="n_1aveValue【一般廃棄物処理施設】&#10;有形固定資産減価償却率">
          <a:extLst>
            <a:ext uri="{FF2B5EF4-FFF2-40B4-BE49-F238E27FC236}">
              <a16:creationId xmlns:a16="http://schemas.microsoft.com/office/drawing/2014/main" id="{57CFFC39-6FDF-4EFE-891E-DDFA0E7DE15A}"/>
            </a:ext>
          </a:extLst>
        </xdr:cNvPr>
        <xdr:cNvSpPr txBox="1"/>
      </xdr:nvSpPr>
      <xdr:spPr>
        <a:xfrm>
          <a:off x="13742044" y="6563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39</xdr:row>
      <xdr:rowOff>82204</xdr:rowOff>
    </xdr:from>
    <xdr:ext cx="405111" cy="259045"/>
    <xdr:sp macro="" textlink="">
      <xdr:nvSpPr>
        <xdr:cNvPr id="548" name="n_2aveValue【一般廃棄物処理施設】&#10;有形固定資産減価償却率">
          <a:extLst>
            <a:ext uri="{FF2B5EF4-FFF2-40B4-BE49-F238E27FC236}">
              <a16:creationId xmlns:a16="http://schemas.microsoft.com/office/drawing/2014/main" id="{7D8FBCD4-08EA-4D5D-A2AA-C9AE3C53016E}"/>
            </a:ext>
          </a:extLst>
        </xdr:cNvPr>
        <xdr:cNvSpPr txBox="1"/>
      </xdr:nvSpPr>
      <xdr:spPr>
        <a:xfrm>
          <a:off x="12960994" y="65274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39</xdr:row>
      <xdr:rowOff>106697</xdr:rowOff>
    </xdr:from>
    <xdr:ext cx="405111" cy="259045"/>
    <xdr:sp macro="" textlink="">
      <xdr:nvSpPr>
        <xdr:cNvPr id="549" name="n_3aveValue【一般廃棄物処理施設】&#10;有形固定資産減価償却率">
          <a:extLst>
            <a:ext uri="{FF2B5EF4-FFF2-40B4-BE49-F238E27FC236}">
              <a16:creationId xmlns:a16="http://schemas.microsoft.com/office/drawing/2014/main" id="{C81818AE-C74C-4621-8971-7206E00077C8}"/>
            </a:ext>
          </a:extLst>
        </xdr:cNvPr>
        <xdr:cNvSpPr txBox="1"/>
      </xdr:nvSpPr>
      <xdr:spPr>
        <a:xfrm>
          <a:off x="12167244" y="6551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39</xdr:row>
      <xdr:rowOff>69142</xdr:rowOff>
    </xdr:from>
    <xdr:ext cx="405111" cy="259045"/>
    <xdr:sp macro="" textlink="">
      <xdr:nvSpPr>
        <xdr:cNvPr id="550" name="n_4aveValue【一般廃棄物処理施設】&#10;有形固定資産減価償却率">
          <a:extLst>
            <a:ext uri="{FF2B5EF4-FFF2-40B4-BE49-F238E27FC236}">
              <a16:creationId xmlns:a16="http://schemas.microsoft.com/office/drawing/2014/main" id="{F1855981-F3CE-4E54-9177-CB59C0924018}"/>
            </a:ext>
          </a:extLst>
        </xdr:cNvPr>
        <xdr:cNvSpPr txBox="1"/>
      </xdr:nvSpPr>
      <xdr:spPr>
        <a:xfrm>
          <a:off x="11354444" y="65143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36</xdr:row>
      <xdr:rowOff>71681</xdr:rowOff>
    </xdr:from>
    <xdr:ext cx="405111" cy="259045"/>
    <xdr:sp macro="" textlink="">
      <xdr:nvSpPr>
        <xdr:cNvPr id="551" name="n_1mainValue【一般廃棄物処理施設】&#10;有形固定資産減価償却率">
          <a:extLst>
            <a:ext uri="{FF2B5EF4-FFF2-40B4-BE49-F238E27FC236}">
              <a16:creationId xmlns:a16="http://schemas.microsoft.com/office/drawing/2014/main" id="{675C7DD1-D330-4664-B613-F258967532DC}"/>
            </a:ext>
          </a:extLst>
        </xdr:cNvPr>
        <xdr:cNvSpPr txBox="1"/>
      </xdr:nvSpPr>
      <xdr:spPr>
        <a:xfrm>
          <a:off x="13742044" y="60216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16164</xdr:rowOff>
    </xdr:from>
    <xdr:ext cx="405111" cy="259045"/>
    <xdr:sp macro="" textlink="">
      <xdr:nvSpPr>
        <xdr:cNvPr id="552" name="n_2mainValue【一般廃棄物処理施設】&#10;有形固定資産減価償却率">
          <a:extLst>
            <a:ext uri="{FF2B5EF4-FFF2-40B4-BE49-F238E27FC236}">
              <a16:creationId xmlns:a16="http://schemas.microsoft.com/office/drawing/2014/main" id="{F28DE79F-BE2B-4C8C-A9BB-83678DFBC370}"/>
            </a:ext>
          </a:extLst>
        </xdr:cNvPr>
        <xdr:cNvSpPr txBox="1"/>
      </xdr:nvSpPr>
      <xdr:spPr>
        <a:xfrm>
          <a:off x="12960994" y="59661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166387</xdr:rowOff>
    </xdr:from>
    <xdr:ext cx="405111" cy="259045"/>
    <xdr:sp macro="" textlink="">
      <xdr:nvSpPr>
        <xdr:cNvPr id="553" name="n_3mainValue【一般廃棄物処理施設】&#10;有形固定資産減価償却率">
          <a:extLst>
            <a:ext uri="{FF2B5EF4-FFF2-40B4-BE49-F238E27FC236}">
              <a16:creationId xmlns:a16="http://schemas.microsoft.com/office/drawing/2014/main" id="{82BA5F22-301A-4E50-98EC-55533FE51D91}"/>
            </a:ext>
          </a:extLst>
        </xdr:cNvPr>
        <xdr:cNvSpPr txBox="1"/>
      </xdr:nvSpPr>
      <xdr:spPr>
        <a:xfrm>
          <a:off x="12167244" y="59512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125566</xdr:rowOff>
    </xdr:from>
    <xdr:ext cx="405111" cy="259045"/>
    <xdr:sp macro="" textlink="">
      <xdr:nvSpPr>
        <xdr:cNvPr id="554" name="n_4mainValue【一般廃棄物処理施設】&#10;有形固定資産減価償却率">
          <a:extLst>
            <a:ext uri="{FF2B5EF4-FFF2-40B4-BE49-F238E27FC236}">
              <a16:creationId xmlns:a16="http://schemas.microsoft.com/office/drawing/2014/main" id="{D9262F7D-0F43-4E72-B567-F8AC7322C395}"/>
            </a:ext>
          </a:extLst>
        </xdr:cNvPr>
        <xdr:cNvSpPr txBox="1"/>
      </xdr:nvSpPr>
      <xdr:spPr>
        <a:xfrm>
          <a:off x="11354444" y="59104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55" name="正方形/長方形 554">
          <a:extLst>
            <a:ext uri="{FF2B5EF4-FFF2-40B4-BE49-F238E27FC236}">
              <a16:creationId xmlns:a16="http://schemas.microsoft.com/office/drawing/2014/main" id="{901F0339-C190-4A81-9376-CC0516AE85D4}"/>
            </a:ext>
          </a:extLst>
        </xdr:cNvPr>
        <xdr:cNvSpPr/>
      </xdr:nvSpPr>
      <xdr:spPr>
        <a:xfrm>
          <a:off x="164592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56" name="正方形/長方形 555">
          <a:extLst>
            <a:ext uri="{FF2B5EF4-FFF2-40B4-BE49-F238E27FC236}">
              <a16:creationId xmlns:a16="http://schemas.microsoft.com/office/drawing/2014/main" id="{98DCFFA1-145E-455D-A6B0-C6748510B005}"/>
            </a:ext>
          </a:extLst>
        </xdr:cNvPr>
        <xdr:cNvSpPr/>
      </xdr:nvSpPr>
      <xdr:spPr>
        <a:xfrm>
          <a:off x="16586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57" name="正方形/長方形 556">
          <a:extLst>
            <a:ext uri="{FF2B5EF4-FFF2-40B4-BE49-F238E27FC236}">
              <a16:creationId xmlns:a16="http://schemas.microsoft.com/office/drawing/2014/main" id="{36F3D2B9-795E-4018-B7CA-F1E567FE63E2}"/>
            </a:ext>
          </a:extLst>
        </xdr:cNvPr>
        <xdr:cNvSpPr/>
      </xdr:nvSpPr>
      <xdr:spPr>
        <a:xfrm>
          <a:off x="16586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58" name="正方形/長方形 557">
          <a:extLst>
            <a:ext uri="{FF2B5EF4-FFF2-40B4-BE49-F238E27FC236}">
              <a16:creationId xmlns:a16="http://schemas.microsoft.com/office/drawing/2014/main" id="{BD28AFCA-59D9-4F07-8890-B1A1154AB882}"/>
            </a:ext>
          </a:extLst>
        </xdr:cNvPr>
        <xdr:cNvSpPr/>
      </xdr:nvSpPr>
      <xdr:spPr>
        <a:xfrm>
          <a:off x="174879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59" name="正方形/長方形 558">
          <a:extLst>
            <a:ext uri="{FF2B5EF4-FFF2-40B4-BE49-F238E27FC236}">
              <a16:creationId xmlns:a16="http://schemas.microsoft.com/office/drawing/2014/main" id="{88353E5B-2496-4BAC-942F-2AE5082C53A6}"/>
            </a:ext>
          </a:extLst>
        </xdr:cNvPr>
        <xdr:cNvSpPr/>
      </xdr:nvSpPr>
      <xdr:spPr>
        <a:xfrm>
          <a:off x="174879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60" name="正方形/長方形 559">
          <a:extLst>
            <a:ext uri="{FF2B5EF4-FFF2-40B4-BE49-F238E27FC236}">
              <a16:creationId xmlns:a16="http://schemas.microsoft.com/office/drawing/2014/main" id="{BE9ABD81-8D73-4B4F-BA3C-DD94FE1EC69B}"/>
            </a:ext>
          </a:extLst>
        </xdr:cNvPr>
        <xdr:cNvSpPr/>
      </xdr:nvSpPr>
      <xdr:spPr>
        <a:xfrm>
          <a:off x="185166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61" name="正方形/長方形 560">
          <a:extLst>
            <a:ext uri="{FF2B5EF4-FFF2-40B4-BE49-F238E27FC236}">
              <a16:creationId xmlns:a16="http://schemas.microsoft.com/office/drawing/2014/main" id="{8130EB88-F982-45E0-BCAF-37676D1821CC}"/>
            </a:ext>
          </a:extLst>
        </xdr:cNvPr>
        <xdr:cNvSpPr/>
      </xdr:nvSpPr>
      <xdr:spPr>
        <a:xfrm>
          <a:off x="185166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62" name="正方形/長方形 561">
          <a:extLst>
            <a:ext uri="{FF2B5EF4-FFF2-40B4-BE49-F238E27FC236}">
              <a16:creationId xmlns:a16="http://schemas.microsoft.com/office/drawing/2014/main" id="{E34B4558-0E3C-417F-8FE3-398634002B48}"/>
            </a:ext>
          </a:extLst>
        </xdr:cNvPr>
        <xdr:cNvSpPr/>
      </xdr:nvSpPr>
      <xdr:spPr>
        <a:xfrm>
          <a:off x="164592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63" name="テキスト ボックス 562">
          <a:extLst>
            <a:ext uri="{FF2B5EF4-FFF2-40B4-BE49-F238E27FC236}">
              <a16:creationId xmlns:a16="http://schemas.microsoft.com/office/drawing/2014/main" id="{131C9692-DFAC-4B6F-A327-72CB5587D07C}"/>
            </a:ext>
          </a:extLst>
        </xdr:cNvPr>
        <xdr:cNvSpPr txBox="1"/>
      </xdr:nvSpPr>
      <xdr:spPr>
        <a:xfrm>
          <a:off x="1644015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64" name="直線コネクタ 563">
          <a:extLst>
            <a:ext uri="{FF2B5EF4-FFF2-40B4-BE49-F238E27FC236}">
              <a16:creationId xmlns:a16="http://schemas.microsoft.com/office/drawing/2014/main" id="{B243AB68-C783-45B7-B9AD-B7F739E18C3C}"/>
            </a:ext>
          </a:extLst>
        </xdr:cNvPr>
        <xdr:cNvCxnSpPr/>
      </xdr:nvCxnSpPr>
      <xdr:spPr>
        <a:xfrm>
          <a:off x="164592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565" name="直線コネクタ 564">
          <a:extLst>
            <a:ext uri="{FF2B5EF4-FFF2-40B4-BE49-F238E27FC236}">
              <a16:creationId xmlns:a16="http://schemas.microsoft.com/office/drawing/2014/main" id="{0041762C-92D9-4E04-B339-4BD2F26FBE72}"/>
            </a:ext>
          </a:extLst>
        </xdr:cNvPr>
        <xdr:cNvCxnSpPr/>
      </xdr:nvCxnSpPr>
      <xdr:spPr>
        <a:xfrm>
          <a:off x="16459200" y="6908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566" name="テキスト ボックス 565">
          <a:extLst>
            <a:ext uri="{FF2B5EF4-FFF2-40B4-BE49-F238E27FC236}">
              <a16:creationId xmlns:a16="http://schemas.microsoft.com/office/drawing/2014/main" id="{77C5FF28-0984-42C2-834A-3D61163B4D0B}"/>
            </a:ext>
          </a:extLst>
        </xdr:cNvPr>
        <xdr:cNvSpPr txBox="1"/>
      </xdr:nvSpPr>
      <xdr:spPr>
        <a:xfrm>
          <a:off x="16248514" y="67729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567" name="直線コネクタ 566">
          <a:extLst>
            <a:ext uri="{FF2B5EF4-FFF2-40B4-BE49-F238E27FC236}">
              <a16:creationId xmlns:a16="http://schemas.microsoft.com/office/drawing/2014/main" id="{81E64CA8-612F-4013-9EA4-AC1459A7EDAF}"/>
            </a:ext>
          </a:extLst>
        </xdr:cNvPr>
        <xdr:cNvCxnSpPr/>
      </xdr:nvCxnSpPr>
      <xdr:spPr>
        <a:xfrm>
          <a:off x="16459200" y="6464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38</xdr:row>
      <xdr:rowOff>48277</xdr:rowOff>
    </xdr:from>
    <xdr:ext cx="595419" cy="259045"/>
    <xdr:sp macro="" textlink="">
      <xdr:nvSpPr>
        <xdr:cNvPr id="568" name="テキスト ボックス 567">
          <a:extLst>
            <a:ext uri="{FF2B5EF4-FFF2-40B4-BE49-F238E27FC236}">
              <a16:creationId xmlns:a16="http://schemas.microsoft.com/office/drawing/2014/main" id="{63D4F09C-0666-48F2-A243-E21760F70BF1}"/>
            </a:ext>
          </a:extLst>
        </xdr:cNvPr>
        <xdr:cNvSpPr txBox="1"/>
      </xdr:nvSpPr>
      <xdr:spPr>
        <a:xfrm>
          <a:off x="15939981" y="63284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569" name="直線コネクタ 568">
          <a:extLst>
            <a:ext uri="{FF2B5EF4-FFF2-40B4-BE49-F238E27FC236}">
              <a16:creationId xmlns:a16="http://schemas.microsoft.com/office/drawing/2014/main" id="{E4FAA982-7E08-495A-97A2-C8F338676B8F}"/>
            </a:ext>
          </a:extLst>
        </xdr:cNvPr>
        <xdr:cNvCxnSpPr/>
      </xdr:nvCxnSpPr>
      <xdr:spPr>
        <a:xfrm>
          <a:off x="16459200" y="6026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105427</xdr:rowOff>
    </xdr:from>
    <xdr:ext cx="595419" cy="259045"/>
    <xdr:sp macro="" textlink="">
      <xdr:nvSpPr>
        <xdr:cNvPr id="570" name="テキスト ボックス 569">
          <a:extLst>
            <a:ext uri="{FF2B5EF4-FFF2-40B4-BE49-F238E27FC236}">
              <a16:creationId xmlns:a16="http://schemas.microsoft.com/office/drawing/2014/main" id="{99E4B810-20DA-4B8E-AB2A-93220CBA33D8}"/>
            </a:ext>
          </a:extLst>
        </xdr:cNvPr>
        <xdr:cNvSpPr txBox="1"/>
      </xdr:nvSpPr>
      <xdr:spPr>
        <a:xfrm>
          <a:off x="15939981" y="5890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571" name="直線コネクタ 570">
          <a:extLst>
            <a:ext uri="{FF2B5EF4-FFF2-40B4-BE49-F238E27FC236}">
              <a16:creationId xmlns:a16="http://schemas.microsoft.com/office/drawing/2014/main" id="{517936B6-4066-4862-9133-5DC0A301F99F}"/>
            </a:ext>
          </a:extLst>
        </xdr:cNvPr>
        <xdr:cNvCxnSpPr/>
      </xdr:nvCxnSpPr>
      <xdr:spPr>
        <a:xfrm>
          <a:off x="16459200" y="558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162577</xdr:rowOff>
    </xdr:from>
    <xdr:ext cx="595419" cy="259045"/>
    <xdr:sp macro="" textlink="">
      <xdr:nvSpPr>
        <xdr:cNvPr id="572" name="テキスト ボックス 571">
          <a:extLst>
            <a:ext uri="{FF2B5EF4-FFF2-40B4-BE49-F238E27FC236}">
              <a16:creationId xmlns:a16="http://schemas.microsoft.com/office/drawing/2014/main" id="{745E147C-B22C-4AD9-9FB8-E130697793B9}"/>
            </a:ext>
          </a:extLst>
        </xdr:cNvPr>
        <xdr:cNvSpPr txBox="1"/>
      </xdr:nvSpPr>
      <xdr:spPr>
        <a:xfrm>
          <a:off x="15939981" y="54521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73" name="直線コネクタ 572">
          <a:extLst>
            <a:ext uri="{FF2B5EF4-FFF2-40B4-BE49-F238E27FC236}">
              <a16:creationId xmlns:a16="http://schemas.microsoft.com/office/drawing/2014/main" id="{4CDBB600-E107-4220-829F-1845E51C27FD}"/>
            </a:ext>
          </a:extLst>
        </xdr:cNvPr>
        <xdr:cNvCxnSpPr/>
      </xdr:nvCxnSpPr>
      <xdr:spPr>
        <a:xfrm>
          <a:off x="164592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74" name="テキスト ボックス 573">
          <a:extLst>
            <a:ext uri="{FF2B5EF4-FFF2-40B4-BE49-F238E27FC236}">
              <a16:creationId xmlns:a16="http://schemas.microsoft.com/office/drawing/2014/main" id="{A9A8692E-440D-48D9-887A-CBC05BA6B345}"/>
            </a:ext>
          </a:extLst>
        </xdr:cNvPr>
        <xdr:cNvSpPr txBox="1"/>
      </xdr:nvSpPr>
      <xdr:spPr>
        <a:xfrm>
          <a:off x="15939981" y="50076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75" name="【一般廃棄物処理施設】&#10;一人当たり有形固定資産（償却資産）額グラフ枠">
          <a:extLst>
            <a:ext uri="{FF2B5EF4-FFF2-40B4-BE49-F238E27FC236}">
              <a16:creationId xmlns:a16="http://schemas.microsoft.com/office/drawing/2014/main" id="{7F29E66C-3740-4696-9661-3409ED637E6B}"/>
            </a:ext>
          </a:extLst>
        </xdr:cNvPr>
        <xdr:cNvSpPr/>
      </xdr:nvSpPr>
      <xdr:spPr>
        <a:xfrm>
          <a:off x="164592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7366</xdr:rowOff>
    </xdr:from>
    <xdr:to>
      <xdr:col>116</xdr:col>
      <xdr:colOff>62864</xdr:colOff>
      <xdr:row>41</xdr:row>
      <xdr:rowOff>132516</xdr:rowOff>
    </xdr:to>
    <xdr:cxnSp macro="">
      <xdr:nvCxnSpPr>
        <xdr:cNvPr id="576" name="直線コネクタ 575">
          <a:extLst>
            <a:ext uri="{FF2B5EF4-FFF2-40B4-BE49-F238E27FC236}">
              <a16:creationId xmlns:a16="http://schemas.microsoft.com/office/drawing/2014/main" id="{6717A80E-7600-4393-BFD8-02F976D44963}"/>
            </a:ext>
          </a:extLst>
        </xdr:cNvPr>
        <xdr:cNvCxnSpPr/>
      </xdr:nvCxnSpPr>
      <xdr:spPr>
        <a:xfrm flipV="1">
          <a:off x="19951064" y="5462016"/>
          <a:ext cx="0" cy="1445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136343</xdr:rowOff>
    </xdr:from>
    <xdr:ext cx="378565" cy="259045"/>
    <xdr:sp macro="" textlink="">
      <xdr:nvSpPr>
        <xdr:cNvPr id="577" name="【一般廃棄物処理施設】&#10;一人当たり有形固定資産（償却資産）額最小値テキスト">
          <a:extLst>
            <a:ext uri="{FF2B5EF4-FFF2-40B4-BE49-F238E27FC236}">
              <a16:creationId xmlns:a16="http://schemas.microsoft.com/office/drawing/2014/main" id="{DE1E1533-1976-4C2C-AFA4-86E18630A496}"/>
            </a:ext>
          </a:extLst>
        </xdr:cNvPr>
        <xdr:cNvSpPr txBox="1"/>
      </xdr:nvSpPr>
      <xdr:spPr>
        <a:xfrm>
          <a:off x="19989800" y="69117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132516</xdr:rowOff>
    </xdr:from>
    <xdr:to>
      <xdr:col>116</xdr:col>
      <xdr:colOff>152400</xdr:colOff>
      <xdr:row>41</xdr:row>
      <xdr:rowOff>132516</xdr:rowOff>
    </xdr:to>
    <xdr:cxnSp macro="">
      <xdr:nvCxnSpPr>
        <xdr:cNvPr id="578" name="直線コネクタ 577">
          <a:extLst>
            <a:ext uri="{FF2B5EF4-FFF2-40B4-BE49-F238E27FC236}">
              <a16:creationId xmlns:a16="http://schemas.microsoft.com/office/drawing/2014/main" id="{C830A464-C794-46A9-A920-7D7A0DFF3FDF}"/>
            </a:ext>
          </a:extLst>
        </xdr:cNvPr>
        <xdr:cNvCxnSpPr/>
      </xdr:nvCxnSpPr>
      <xdr:spPr>
        <a:xfrm>
          <a:off x="19881850" y="690796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125493</xdr:rowOff>
    </xdr:from>
    <xdr:ext cx="599010" cy="259045"/>
    <xdr:sp macro="" textlink="">
      <xdr:nvSpPr>
        <xdr:cNvPr id="579" name="【一般廃棄物処理施設】&#10;一人当たり有形固定資産（償却資産）額最大値テキスト">
          <a:extLst>
            <a:ext uri="{FF2B5EF4-FFF2-40B4-BE49-F238E27FC236}">
              <a16:creationId xmlns:a16="http://schemas.microsoft.com/office/drawing/2014/main" id="{0E78DB92-3331-4DE3-826E-CB5DD81F6295}"/>
            </a:ext>
          </a:extLst>
        </xdr:cNvPr>
        <xdr:cNvSpPr txBox="1"/>
      </xdr:nvSpPr>
      <xdr:spPr>
        <a:xfrm>
          <a:off x="19989800" y="52499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655,111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7366</xdr:rowOff>
    </xdr:from>
    <xdr:to>
      <xdr:col>116</xdr:col>
      <xdr:colOff>152400</xdr:colOff>
      <xdr:row>33</xdr:row>
      <xdr:rowOff>7366</xdr:rowOff>
    </xdr:to>
    <xdr:cxnSp macro="">
      <xdr:nvCxnSpPr>
        <xdr:cNvPr id="580" name="直線コネクタ 579">
          <a:extLst>
            <a:ext uri="{FF2B5EF4-FFF2-40B4-BE49-F238E27FC236}">
              <a16:creationId xmlns:a16="http://schemas.microsoft.com/office/drawing/2014/main" id="{519AC1B7-1191-420E-8855-FCAB1A281A3A}"/>
            </a:ext>
          </a:extLst>
        </xdr:cNvPr>
        <xdr:cNvCxnSpPr/>
      </xdr:nvCxnSpPr>
      <xdr:spPr>
        <a:xfrm>
          <a:off x="19881850" y="546201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40</xdr:row>
      <xdr:rowOff>28324</xdr:rowOff>
    </xdr:from>
    <xdr:ext cx="534377" cy="259045"/>
    <xdr:sp macro="" textlink="">
      <xdr:nvSpPr>
        <xdr:cNvPr id="581" name="【一般廃棄物処理施設】&#10;一人当たり有形固定資産（償却資産）額平均値テキスト">
          <a:extLst>
            <a:ext uri="{FF2B5EF4-FFF2-40B4-BE49-F238E27FC236}">
              <a16:creationId xmlns:a16="http://schemas.microsoft.com/office/drawing/2014/main" id="{CC88189E-9E62-4ED5-9F0D-04DD4158414B}"/>
            </a:ext>
          </a:extLst>
        </xdr:cNvPr>
        <xdr:cNvSpPr txBox="1"/>
      </xdr:nvSpPr>
      <xdr:spPr>
        <a:xfrm>
          <a:off x="19989800" y="663867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49897</xdr:rowOff>
    </xdr:from>
    <xdr:to>
      <xdr:col>116</xdr:col>
      <xdr:colOff>114300</xdr:colOff>
      <xdr:row>40</xdr:row>
      <xdr:rowOff>151497</xdr:rowOff>
    </xdr:to>
    <xdr:sp macro="" textlink="">
      <xdr:nvSpPr>
        <xdr:cNvPr id="582" name="フローチャート: 判断 581">
          <a:extLst>
            <a:ext uri="{FF2B5EF4-FFF2-40B4-BE49-F238E27FC236}">
              <a16:creationId xmlns:a16="http://schemas.microsoft.com/office/drawing/2014/main" id="{21E3768A-36AE-43D0-A7C9-951C3AA06A01}"/>
            </a:ext>
          </a:extLst>
        </xdr:cNvPr>
        <xdr:cNvSpPr/>
      </xdr:nvSpPr>
      <xdr:spPr>
        <a:xfrm>
          <a:off x="19900900" y="66602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43286</xdr:rowOff>
    </xdr:from>
    <xdr:to>
      <xdr:col>112</xdr:col>
      <xdr:colOff>38100</xdr:colOff>
      <xdr:row>40</xdr:row>
      <xdr:rowOff>144886</xdr:rowOff>
    </xdr:to>
    <xdr:sp macro="" textlink="">
      <xdr:nvSpPr>
        <xdr:cNvPr id="583" name="フローチャート: 判断 582">
          <a:extLst>
            <a:ext uri="{FF2B5EF4-FFF2-40B4-BE49-F238E27FC236}">
              <a16:creationId xmlns:a16="http://schemas.microsoft.com/office/drawing/2014/main" id="{F227023D-A703-4B30-AB63-E69973B35AD4}"/>
            </a:ext>
          </a:extLst>
        </xdr:cNvPr>
        <xdr:cNvSpPr/>
      </xdr:nvSpPr>
      <xdr:spPr>
        <a:xfrm>
          <a:off x="19157950" y="6653636"/>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38030</xdr:rowOff>
    </xdr:from>
    <xdr:to>
      <xdr:col>107</xdr:col>
      <xdr:colOff>101600</xdr:colOff>
      <xdr:row>40</xdr:row>
      <xdr:rowOff>139630</xdr:rowOff>
    </xdr:to>
    <xdr:sp macro="" textlink="">
      <xdr:nvSpPr>
        <xdr:cNvPr id="584" name="フローチャート: 判断 583">
          <a:extLst>
            <a:ext uri="{FF2B5EF4-FFF2-40B4-BE49-F238E27FC236}">
              <a16:creationId xmlns:a16="http://schemas.microsoft.com/office/drawing/2014/main" id="{F83BC322-68D3-4EC0-9BF4-97E838F6A4A6}"/>
            </a:ext>
          </a:extLst>
        </xdr:cNvPr>
        <xdr:cNvSpPr/>
      </xdr:nvSpPr>
      <xdr:spPr>
        <a:xfrm>
          <a:off x="18345150" y="6648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40</xdr:row>
      <xdr:rowOff>53602</xdr:rowOff>
    </xdr:from>
    <xdr:to>
      <xdr:col>102</xdr:col>
      <xdr:colOff>165100</xdr:colOff>
      <xdr:row>40</xdr:row>
      <xdr:rowOff>155202</xdr:rowOff>
    </xdr:to>
    <xdr:sp macro="" textlink="">
      <xdr:nvSpPr>
        <xdr:cNvPr id="585" name="フローチャート: 判断 584">
          <a:extLst>
            <a:ext uri="{FF2B5EF4-FFF2-40B4-BE49-F238E27FC236}">
              <a16:creationId xmlns:a16="http://schemas.microsoft.com/office/drawing/2014/main" id="{0E51A7C0-9A18-4E76-A5AE-169C908AA1A8}"/>
            </a:ext>
          </a:extLst>
        </xdr:cNvPr>
        <xdr:cNvSpPr/>
      </xdr:nvSpPr>
      <xdr:spPr>
        <a:xfrm>
          <a:off x="17551400" y="6663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66697</xdr:rowOff>
    </xdr:from>
    <xdr:to>
      <xdr:col>98</xdr:col>
      <xdr:colOff>38100</xdr:colOff>
      <xdr:row>40</xdr:row>
      <xdr:rowOff>168297</xdr:rowOff>
    </xdr:to>
    <xdr:sp macro="" textlink="">
      <xdr:nvSpPr>
        <xdr:cNvPr id="586" name="フローチャート: 判断 585">
          <a:extLst>
            <a:ext uri="{FF2B5EF4-FFF2-40B4-BE49-F238E27FC236}">
              <a16:creationId xmlns:a16="http://schemas.microsoft.com/office/drawing/2014/main" id="{0A371CAD-1C5B-4C44-819D-5807453DF211}"/>
            </a:ext>
          </a:extLst>
        </xdr:cNvPr>
        <xdr:cNvSpPr/>
      </xdr:nvSpPr>
      <xdr:spPr>
        <a:xfrm>
          <a:off x="16757650" y="667704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87" name="テキスト ボックス 586">
          <a:extLst>
            <a:ext uri="{FF2B5EF4-FFF2-40B4-BE49-F238E27FC236}">
              <a16:creationId xmlns:a16="http://schemas.microsoft.com/office/drawing/2014/main" id="{5491B4F0-FF0A-43CE-B12E-478B4B843974}"/>
            </a:ext>
          </a:extLst>
        </xdr:cNvPr>
        <xdr:cNvSpPr txBox="1"/>
      </xdr:nvSpPr>
      <xdr:spPr>
        <a:xfrm>
          <a:off x="19780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88" name="テキスト ボックス 587">
          <a:extLst>
            <a:ext uri="{FF2B5EF4-FFF2-40B4-BE49-F238E27FC236}">
              <a16:creationId xmlns:a16="http://schemas.microsoft.com/office/drawing/2014/main" id="{491D380A-1ED0-45FB-BD8F-C1BC6DC77FC7}"/>
            </a:ext>
          </a:extLst>
        </xdr:cNvPr>
        <xdr:cNvSpPr txBox="1"/>
      </xdr:nvSpPr>
      <xdr:spPr>
        <a:xfrm>
          <a:off x="19030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89" name="テキスト ボックス 588">
          <a:extLst>
            <a:ext uri="{FF2B5EF4-FFF2-40B4-BE49-F238E27FC236}">
              <a16:creationId xmlns:a16="http://schemas.microsoft.com/office/drawing/2014/main" id="{263BE906-0974-407A-914B-FDAEDF1C9DB7}"/>
            </a:ext>
          </a:extLst>
        </xdr:cNvPr>
        <xdr:cNvSpPr txBox="1"/>
      </xdr:nvSpPr>
      <xdr:spPr>
        <a:xfrm>
          <a:off x="18224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90" name="テキスト ボックス 589">
          <a:extLst>
            <a:ext uri="{FF2B5EF4-FFF2-40B4-BE49-F238E27FC236}">
              <a16:creationId xmlns:a16="http://schemas.microsoft.com/office/drawing/2014/main" id="{62CFFDC7-6344-402E-8DEB-7E61420A98E9}"/>
            </a:ext>
          </a:extLst>
        </xdr:cNvPr>
        <xdr:cNvSpPr txBox="1"/>
      </xdr:nvSpPr>
      <xdr:spPr>
        <a:xfrm>
          <a:off x="174307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91" name="テキスト ボックス 590">
          <a:extLst>
            <a:ext uri="{FF2B5EF4-FFF2-40B4-BE49-F238E27FC236}">
              <a16:creationId xmlns:a16="http://schemas.microsoft.com/office/drawing/2014/main" id="{0AA74B9D-B9A7-4790-861C-5611BCC184A0}"/>
            </a:ext>
          </a:extLst>
        </xdr:cNvPr>
        <xdr:cNvSpPr txBox="1"/>
      </xdr:nvSpPr>
      <xdr:spPr>
        <a:xfrm>
          <a:off x="166306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6652</xdr:rowOff>
    </xdr:from>
    <xdr:to>
      <xdr:col>116</xdr:col>
      <xdr:colOff>114300</xdr:colOff>
      <xdr:row>40</xdr:row>
      <xdr:rowOff>108252</xdr:rowOff>
    </xdr:to>
    <xdr:sp macro="" textlink="">
      <xdr:nvSpPr>
        <xdr:cNvPr id="592" name="楕円 591">
          <a:extLst>
            <a:ext uri="{FF2B5EF4-FFF2-40B4-BE49-F238E27FC236}">
              <a16:creationId xmlns:a16="http://schemas.microsoft.com/office/drawing/2014/main" id="{7D29AA5E-2BB0-4E6D-8CB4-B136F40F358C}"/>
            </a:ext>
          </a:extLst>
        </xdr:cNvPr>
        <xdr:cNvSpPr/>
      </xdr:nvSpPr>
      <xdr:spPr>
        <a:xfrm>
          <a:off x="19900900" y="6617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39</xdr:row>
      <xdr:rowOff>29529</xdr:rowOff>
    </xdr:from>
    <xdr:ext cx="599010" cy="259045"/>
    <xdr:sp macro="" textlink="">
      <xdr:nvSpPr>
        <xdr:cNvPr id="593" name="【一般廃棄物処理施設】&#10;一人当たり有形固定資産（償却資産）額該当値テキスト">
          <a:extLst>
            <a:ext uri="{FF2B5EF4-FFF2-40B4-BE49-F238E27FC236}">
              <a16:creationId xmlns:a16="http://schemas.microsoft.com/office/drawing/2014/main" id="{3E1A2660-8C36-404A-80C4-AE4B988A5337}"/>
            </a:ext>
          </a:extLst>
        </xdr:cNvPr>
        <xdr:cNvSpPr txBox="1"/>
      </xdr:nvSpPr>
      <xdr:spPr>
        <a:xfrm>
          <a:off x="19989800" y="64747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108,201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5262</xdr:rowOff>
    </xdr:from>
    <xdr:to>
      <xdr:col>112</xdr:col>
      <xdr:colOff>38100</xdr:colOff>
      <xdr:row>40</xdr:row>
      <xdr:rowOff>106862</xdr:rowOff>
    </xdr:to>
    <xdr:sp macro="" textlink="">
      <xdr:nvSpPr>
        <xdr:cNvPr id="594" name="楕円 593">
          <a:extLst>
            <a:ext uri="{FF2B5EF4-FFF2-40B4-BE49-F238E27FC236}">
              <a16:creationId xmlns:a16="http://schemas.microsoft.com/office/drawing/2014/main" id="{73A5D5AE-0351-441A-B456-97A55AF5750A}"/>
            </a:ext>
          </a:extLst>
        </xdr:cNvPr>
        <xdr:cNvSpPr/>
      </xdr:nvSpPr>
      <xdr:spPr>
        <a:xfrm>
          <a:off x="19157950" y="661561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56062</xdr:rowOff>
    </xdr:from>
    <xdr:to>
      <xdr:col>116</xdr:col>
      <xdr:colOff>63500</xdr:colOff>
      <xdr:row>40</xdr:row>
      <xdr:rowOff>57452</xdr:rowOff>
    </xdr:to>
    <xdr:cxnSp macro="">
      <xdr:nvCxnSpPr>
        <xdr:cNvPr id="595" name="直線コネクタ 594">
          <a:extLst>
            <a:ext uri="{FF2B5EF4-FFF2-40B4-BE49-F238E27FC236}">
              <a16:creationId xmlns:a16="http://schemas.microsoft.com/office/drawing/2014/main" id="{A203A0F0-36BC-4714-A153-68E1A49D6C89}"/>
            </a:ext>
          </a:extLst>
        </xdr:cNvPr>
        <xdr:cNvCxnSpPr/>
      </xdr:nvCxnSpPr>
      <xdr:spPr>
        <a:xfrm>
          <a:off x="19202400" y="6666412"/>
          <a:ext cx="749300" cy="1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169918</xdr:rowOff>
    </xdr:from>
    <xdr:to>
      <xdr:col>107</xdr:col>
      <xdr:colOff>101600</xdr:colOff>
      <xdr:row>40</xdr:row>
      <xdr:rowOff>100068</xdr:rowOff>
    </xdr:to>
    <xdr:sp macro="" textlink="">
      <xdr:nvSpPr>
        <xdr:cNvPr id="596" name="楕円 595">
          <a:extLst>
            <a:ext uri="{FF2B5EF4-FFF2-40B4-BE49-F238E27FC236}">
              <a16:creationId xmlns:a16="http://schemas.microsoft.com/office/drawing/2014/main" id="{2C778F85-1446-4561-8E7E-8822F862741E}"/>
            </a:ext>
          </a:extLst>
        </xdr:cNvPr>
        <xdr:cNvSpPr/>
      </xdr:nvSpPr>
      <xdr:spPr>
        <a:xfrm>
          <a:off x="18345150" y="6608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49268</xdr:rowOff>
    </xdr:from>
    <xdr:to>
      <xdr:col>111</xdr:col>
      <xdr:colOff>177800</xdr:colOff>
      <xdr:row>40</xdr:row>
      <xdr:rowOff>56062</xdr:rowOff>
    </xdr:to>
    <xdr:cxnSp macro="">
      <xdr:nvCxnSpPr>
        <xdr:cNvPr id="597" name="直線コネクタ 596">
          <a:extLst>
            <a:ext uri="{FF2B5EF4-FFF2-40B4-BE49-F238E27FC236}">
              <a16:creationId xmlns:a16="http://schemas.microsoft.com/office/drawing/2014/main" id="{7C84A18D-2824-47B0-8D6E-ED01F8D54470}"/>
            </a:ext>
          </a:extLst>
        </xdr:cNvPr>
        <xdr:cNvCxnSpPr/>
      </xdr:nvCxnSpPr>
      <xdr:spPr>
        <a:xfrm>
          <a:off x="18395950" y="6659618"/>
          <a:ext cx="806450" cy="67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4426</xdr:rowOff>
    </xdr:from>
    <xdr:to>
      <xdr:col>102</xdr:col>
      <xdr:colOff>165100</xdr:colOff>
      <xdr:row>40</xdr:row>
      <xdr:rowOff>106026</xdr:rowOff>
    </xdr:to>
    <xdr:sp macro="" textlink="">
      <xdr:nvSpPr>
        <xdr:cNvPr id="598" name="楕円 597">
          <a:extLst>
            <a:ext uri="{FF2B5EF4-FFF2-40B4-BE49-F238E27FC236}">
              <a16:creationId xmlns:a16="http://schemas.microsoft.com/office/drawing/2014/main" id="{B3D8286D-92C7-485F-9F40-83A205C0A3C7}"/>
            </a:ext>
          </a:extLst>
        </xdr:cNvPr>
        <xdr:cNvSpPr/>
      </xdr:nvSpPr>
      <xdr:spPr>
        <a:xfrm>
          <a:off x="17551400" y="6614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40</xdr:row>
      <xdr:rowOff>49268</xdr:rowOff>
    </xdr:from>
    <xdr:to>
      <xdr:col>107</xdr:col>
      <xdr:colOff>50800</xdr:colOff>
      <xdr:row>40</xdr:row>
      <xdr:rowOff>55226</xdr:rowOff>
    </xdr:to>
    <xdr:cxnSp macro="">
      <xdr:nvCxnSpPr>
        <xdr:cNvPr id="599" name="直線コネクタ 598">
          <a:extLst>
            <a:ext uri="{FF2B5EF4-FFF2-40B4-BE49-F238E27FC236}">
              <a16:creationId xmlns:a16="http://schemas.microsoft.com/office/drawing/2014/main" id="{7DBEEAB0-6AEC-4E82-889B-8DC031134565}"/>
            </a:ext>
          </a:extLst>
        </xdr:cNvPr>
        <xdr:cNvCxnSpPr/>
      </xdr:nvCxnSpPr>
      <xdr:spPr>
        <a:xfrm flipV="1">
          <a:off x="17602200" y="6659618"/>
          <a:ext cx="793750" cy="59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40</xdr:row>
      <xdr:rowOff>3287</xdr:rowOff>
    </xdr:from>
    <xdr:to>
      <xdr:col>98</xdr:col>
      <xdr:colOff>38100</xdr:colOff>
      <xdr:row>40</xdr:row>
      <xdr:rowOff>104887</xdr:rowOff>
    </xdr:to>
    <xdr:sp macro="" textlink="">
      <xdr:nvSpPr>
        <xdr:cNvPr id="600" name="楕円 599">
          <a:extLst>
            <a:ext uri="{FF2B5EF4-FFF2-40B4-BE49-F238E27FC236}">
              <a16:creationId xmlns:a16="http://schemas.microsoft.com/office/drawing/2014/main" id="{20BCE8D5-36A0-49A6-AE8B-3435CF04FE6B}"/>
            </a:ext>
          </a:extLst>
        </xdr:cNvPr>
        <xdr:cNvSpPr/>
      </xdr:nvSpPr>
      <xdr:spPr>
        <a:xfrm>
          <a:off x="16757650" y="661363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40</xdr:row>
      <xdr:rowOff>54087</xdr:rowOff>
    </xdr:from>
    <xdr:to>
      <xdr:col>102</xdr:col>
      <xdr:colOff>114300</xdr:colOff>
      <xdr:row>40</xdr:row>
      <xdr:rowOff>55226</xdr:rowOff>
    </xdr:to>
    <xdr:cxnSp macro="">
      <xdr:nvCxnSpPr>
        <xdr:cNvPr id="601" name="直線コネクタ 600">
          <a:extLst>
            <a:ext uri="{FF2B5EF4-FFF2-40B4-BE49-F238E27FC236}">
              <a16:creationId xmlns:a16="http://schemas.microsoft.com/office/drawing/2014/main" id="{5D8970EB-7251-4DF8-90F1-9C1ED6430FE3}"/>
            </a:ext>
          </a:extLst>
        </xdr:cNvPr>
        <xdr:cNvCxnSpPr/>
      </xdr:nvCxnSpPr>
      <xdr:spPr>
        <a:xfrm>
          <a:off x="16802100" y="6664437"/>
          <a:ext cx="800100" cy="1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40</xdr:row>
      <xdr:rowOff>136013</xdr:rowOff>
    </xdr:from>
    <xdr:ext cx="534377" cy="259045"/>
    <xdr:sp macro="" textlink="">
      <xdr:nvSpPr>
        <xdr:cNvPr id="602" name="n_1aveValue【一般廃棄物処理施設】&#10;一人当たり有形固定資産（償却資産）額">
          <a:extLst>
            <a:ext uri="{FF2B5EF4-FFF2-40B4-BE49-F238E27FC236}">
              <a16:creationId xmlns:a16="http://schemas.microsoft.com/office/drawing/2014/main" id="{56142611-494F-4CF0-9CBB-37C340C463AA}"/>
            </a:ext>
          </a:extLst>
        </xdr:cNvPr>
        <xdr:cNvSpPr txBox="1"/>
      </xdr:nvSpPr>
      <xdr:spPr>
        <a:xfrm>
          <a:off x="18947911" y="6746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40</xdr:row>
      <xdr:rowOff>130757</xdr:rowOff>
    </xdr:from>
    <xdr:ext cx="534377" cy="259045"/>
    <xdr:sp macro="" textlink="">
      <xdr:nvSpPr>
        <xdr:cNvPr id="603" name="n_2aveValue【一般廃棄物処理施設】&#10;一人当たり有形固定資産（償却資産）額">
          <a:extLst>
            <a:ext uri="{FF2B5EF4-FFF2-40B4-BE49-F238E27FC236}">
              <a16:creationId xmlns:a16="http://schemas.microsoft.com/office/drawing/2014/main" id="{F9D7E7D3-6F8B-43EB-AC33-584AF2E992FF}"/>
            </a:ext>
          </a:extLst>
        </xdr:cNvPr>
        <xdr:cNvSpPr txBox="1"/>
      </xdr:nvSpPr>
      <xdr:spPr>
        <a:xfrm>
          <a:off x="18166861" y="6741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40</xdr:row>
      <xdr:rowOff>146329</xdr:rowOff>
    </xdr:from>
    <xdr:ext cx="534377" cy="259045"/>
    <xdr:sp macro="" textlink="">
      <xdr:nvSpPr>
        <xdr:cNvPr id="604" name="n_3aveValue【一般廃棄物処理施設】&#10;一人当たり有形固定資産（償却資産）額">
          <a:extLst>
            <a:ext uri="{FF2B5EF4-FFF2-40B4-BE49-F238E27FC236}">
              <a16:creationId xmlns:a16="http://schemas.microsoft.com/office/drawing/2014/main" id="{F09ECA2D-770A-423D-A21C-5837E2D9D423}"/>
            </a:ext>
          </a:extLst>
        </xdr:cNvPr>
        <xdr:cNvSpPr txBox="1"/>
      </xdr:nvSpPr>
      <xdr:spPr>
        <a:xfrm>
          <a:off x="17354061" y="6756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40</xdr:row>
      <xdr:rowOff>159424</xdr:rowOff>
    </xdr:from>
    <xdr:ext cx="534377" cy="259045"/>
    <xdr:sp macro="" textlink="">
      <xdr:nvSpPr>
        <xdr:cNvPr id="605" name="n_4aveValue【一般廃棄物処理施設】&#10;一人当たり有形固定資産（償却資産）額">
          <a:extLst>
            <a:ext uri="{FF2B5EF4-FFF2-40B4-BE49-F238E27FC236}">
              <a16:creationId xmlns:a16="http://schemas.microsoft.com/office/drawing/2014/main" id="{06282CA0-C956-4CEE-9DE7-3D7F1AFC7F68}"/>
            </a:ext>
          </a:extLst>
        </xdr:cNvPr>
        <xdr:cNvSpPr txBox="1"/>
      </xdr:nvSpPr>
      <xdr:spPr>
        <a:xfrm>
          <a:off x="16560311" y="6769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38</xdr:row>
      <xdr:rowOff>123389</xdr:rowOff>
    </xdr:from>
    <xdr:ext cx="599010" cy="259045"/>
    <xdr:sp macro="" textlink="">
      <xdr:nvSpPr>
        <xdr:cNvPr id="606" name="n_1mainValue【一般廃棄物処理施設】&#10;一人当たり有形固定資産（償却資産）額">
          <a:extLst>
            <a:ext uri="{FF2B5EF4-FFF2-40B4-BE49-F238E27FC236}">
              <a16:creationId xmlns:a16="http://schemas.microsoft.com/office/drawing/2014/main" id="{2AA72E5B-C52A-4995-9F65-80C8E50DA5D8}"/>
            </a:ext>
          </a:extLst>
        </xdr:cNvPr>
        <xdr:cNvSpPr txBox="1"/>
      </xdr:nvSpPr>
      <xdr:spPr>
        <a:xfrm>
          <a:off x="18915595" y="64035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38</xdr:row>
      <xdr:rowOff>116595</xdr:rowOff>
    </xdr:from>
    <xdr:ext cx="599010" cy="259045"/>
    <xdr:sp macro="" textlink="">
      <xdr:nvSpPr>
        <xdr:cNvPr id="607" name="n_2mainValue【一般廃棄物処理施設】&#10;一人当たり有形固定資産（償却資産）額">
          <a:extLst>
            <a:ext uri="{FF2B5EF4-FFF2-40B4-BE49-F238E27FC236}">
              <a16:creationId xmlns:a16="http://schemas.microsoft.com/office/drawing/2014/main" id="{D2FA8E28-F8EE-47C6-8A58-049C93B6A8E8}"/>
            </a:ext>
          </a:extLst>
        </xdr:cNvPr>
        <xdr:cNvSpPr txBox="1"/>
      </xdr:nvSpPr>
      <xdr:spPr>
        <a:xfrm>
          <a:off x="18134545" y="63967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38</xdr:row>
      <xdr:rowOff>122553</xdr:rowOff>
    </xdr:from>
    <xdr:ext cx="599010" cy="259045"/>
    <xdr:sp macro="" textlink="">
      <xdr:nvSpPr>
        <xdr:cNvPr id="608" name="n_3mainValue【一般廃棄物処理施設】&#10;一人当たり有形固定資産（償却資産）額">
          <a:extLst>
            <a:ext uri="{FF2B5EF4-FFF2-40B4-BE49-F238E27FC236}">
              <a16:creationId xmlns:a16="http://schemas.microsoft.com/office/drawing/2014/main" id="{32A82825-35C4-45E0-8992-3BDE1B5716C0}"/>
            </a:ext>
          </a:extLst>
        </xdr:cNvPr>
        <xdr:cNvSpPr txBox="1"/>
      </xdr:nvSpPr>
      <xdr:spPr>
        <a:xfrm>
          <a:off x="17321745" y="64027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38</xdr:row>
      <xdr:rowOff>121414</xdr:rowOff>
    </xdr:from>
    <xdr:ext cx="599010" cy="259045"/>
    <xdr:sp macro="" textlink="">
      <xdr:nvSpPr>
        <xdr:cNvPr id="609" name="n_4mainValue【一般廃棄物処理施設】&#10;一人当たり有形固定資産（償却資産）額">
          <a:extLst>
            <a:ext uri="{FF2B5EF4-FFF2-40B4-BE49-F238E27FC236}">
              <a16:creationId xmlns:a16="http://schemas.microsoft.com/office/drawing/2014/main" id="{538311C7-3AE1-45A2-AE67-3A9F1D58E5EF}"/>
            </a:ext>
          </a:extLst>
        </xdr:cNvPr>
        <xdr:cNvSpPr txBox="1"/>
      </xdr:nvSpPr>
      <xdr:spPr>
        <a:xfrm>
          <a:off x="16527995" y="64015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10" name="正方形/長方形 609">
          <a:extLst>
            <a:ext uri="{FF2B5EF4-FFF2-40B4-BE49-F238E27FC236}">
              <a16:creationId xmlns:a16="http://schemas.microsoft.com/office/drawing/2014/main" id="{ACE6C410-36F1-463E-9FFA-F320C6722A4C}"/>
            </a:ext>
          </a:extLst>
        </xdr:cNvPr>
        <xdr:cNvSpPr/>
      </xdr:nvSpPr>
      <xdr:spPr>
        <a:xfrm>
          <a:off x="1120775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11" name="正方形/長方形 610">
          <a:extLst>
            <a:ext uri="{FF2B5EF4-FFF2-40B4-BE49-F238E27FC236}">
              <a16:creationId xmlns:a16="http://schemas.microsoft.com/office/drawing/2014/main" id="{08DD0D96-D8C3-4C9C-A575-4454D4E08504}"/>
            </a:ext>
          </a:extLst>
        </xdr:cNvPr>
        <xdr:cNvSpPr/>
      </xdr:nvSpPr>
      <xdr:spPr>
        <a:xfrm>
          <a:off x="11315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12" name="正方形/長方形 611">
          <a:extLst>
            <a:ext uri="{FF2B5EF4-FFF2-40B4-BE49-F238E27FC236}">
              <a16:creationId xmlns:a16="http://schemas.microsoft.com/office/drawing/2014/main" id="{00B31098-7B77-4E71-85D0-3357C4A5A45D}"/>
            </a:ext>
          </a:extLst>
        </xdr:cNvPr>
        <xdr:cNvSpPr/>
      </xdr:nvSpPr>
      <xdr:spPr>
        <a:xfrm>
          <a:off x="11315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13" name="正方形/長方形 612">
          <a:extLst>
            <a:ext uri="{FF2B5EF4-FFF2-40B4-BE49-F238E27FC236}">
              <a16:creationId xmlns:a16="http://schemas.microsoft.com/office/drawing/2014/main" id="{CBDD40E2-D91A-4031-B4D7-3609DCE36B44}"/>
            </a:ext>
          </a:extLst>
        </xdr:cNvPr>
        <xdr:cNvSpPr/>
      </xdr:nvSpPr>
      <xdr:spPr>
        <a:xfrm>
          <a:off x="122364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14" name="正方形/長方形 613">
          <a:extLst>
            <a:ext uri="{FF2B5EF4-FFF2-40B4-BE49-F238E27FC236}">
              <a16:creationId xmlns:a16="http://schemas.microsoft.com/office/drawing/2014/main" id="{82267830-6026-4B9B-B894-A71CFF82F950}"/>
            </a:ext>
          </a:extLst>
        </xdr:cNvPr>
        <xdr:cNvSpPr/>
      </xdr:nvSpPr>
      <xdr:spPr>
        <a:xfrm>
          <a:off x="122364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15" name="正方形/長方形 614">
          <a:extLst>
            <a:ext uri="{FF2B5EF4-FFF2-40B4-BE49-F238E27FC236}">
              <a16:creationId xmlns:a16="http://schemas.microsoft.com/office/drawing/2014/main" id="{5B62E774-7A2A-4DEA-A321-7F5C5630CC14}"/>
            </a:ext>
          </a:extLst>
        </xdr:cNvPr>
        <xdr:cNvSpPr/>
      </xdr:nvSpPr>
      <xdr:spPr>
        <a:xfrm>
          <a:off x="132651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16" name="正方形/長方形 615">
          <a:extLst>
            <a:ext uri="{FF2B5EF4-FFF2-40B4-BE49-F238E27FC236}">
              <a16:creationId xmlns:a16="http://schemas.microsoft.com/office/drawing/2014/main" id="{B9BF1484-804A-46D8-B2B3-78A569954070}"/>
            </a:ext>
          </a:extLst>
        </xdr:cNvPr>
        <xdr:cNvSpPr/>
      </xdr:nvSpPr>
      <xdr:spPr>
        <a:xfrm>
          <a:off x="132651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17" name="正方形/長方形 616">
          <a:extLst>
            <a:ext uri="{FF2B5EF4-FFF2-40B4-BE49-F238E27FC236}">
              <a16:creationId xmlns:a16="http://schemas.microsoft.com/office/drawing/2014/main" id="{6349164C-0CF1-4533-8B08-CAA18FA208BB}"/>
            </a:ext>
          </a:extLst>
        </xdr:cNvPr>
        <xdr:cNvSpPr/>
      </xdr:nvSpPr>
      <xdr:spPr>
        <a:xfrm>
          <a:off x="1120775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618" name="テキスト ボックス 617">
          <a:extLst>
            <a:ext uri="{FF2B5EF4-FFF2-40B4-BE49-F238E27FC236}">
              <a16:creationId xmlns:a16="http://schemas.microsoft.com/office/drawing/2014/main" id="{3DB3A3B4-B8C8-4887-8463-79DD3ECAF10D}"/>
            </a:ext>
          </a:extLst>
        </xdr:cNvPr>
        <xdr:cNvSpPr txBox="1"/>
      </xdr:nvSpPr>
      <xdr:spPr>
        <a:xfrm>
          <a:off x="111696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619" name="直線コネクタ 618">
          <a:extLst>
            <a:ext uri="{FF2B5EF4-FFF2-40B4-BE49-F238E27FC236}">
              <a16:creationId xmlns:a16="http://schemas.microsoft.com/office/drawing/2014/main" id="{3D0EB8E9-3EB8-4D85-977F-1D8C51E900DC}"/>
            </a:ext>
          </a:extLst>
        </xdr:cNvPr>
        <xdr:cNvCxnSpPr/>
      </xdr:nvCxnSpPr>
      <xdr:spPr>
        <a:xfrm>
          <a:off x="11207750" y="110172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620" name="テキスト ボックス 619">
          <a:extLst>
            <a:ext uri="{FF2B5EF4-FFF2-40B4-BE49-F238E27FC236}">
              <a16:creationId xmlns:a16="http://schemas.microsoft.com/office/drawing/2014/main" id="{97CADBA5-5016-4112-9523-82F67C42D4C5}"/>
            </a:ext>
          </a:extLst>
        </xdr:cNvPr>
        <xdr:cNvSpPr txBox="1"/>
      </xdr:nvSpPr>
      <xdr:spPr>
        <a:xfrm>
          <a:off x="1079772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621" name="直線コネクタ 620">
          <a:extLst>
            <a:ext uri="{FF2B5EF4-FFF2-40B4-BE49-F238E27FC236}">
              <a16:creationId xmlns:a16="http://schemas.microsoft.com/office/drawing/2014/main" id="{EC0276A4-DE74-4311-A085-B0E836BE624B}"/>
            </a:ext>
          </a:extLst>
        </xdr:cNvPr>
        <xdr:cNvCxnSpPr/>
      </xdr:nvCxnSpPr>
      <xdr:spPr>
        <a:xfrm>
          <a:off x="11207750" y="10703378"/>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622" name="テキスト ボックス 621">
          <a:extLst>
            <a:ext uri="{FF2B5EF4-FFF2-40B4-BE49-F238E27FC236}">
              <a16:creationId xmlns:a16="http://schemas.microsoft.com/office/drawing/2014/main" id="{9E4F7712-0C03-48C1-BB0F-4608B579A88A}"/>
            </a:ext>
          </a:extLst>
        </xdr:cNvPr>
        <xdr:cNvSpPr txBox="1"/>
      </xdr:nvSpPr>
      <xdr:spPr>
        <a:xfrm>
          <a:off x="10797721" y="105675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623" name="直線コネクタ 622">
          <a:extLst>
            <a:ext uri="{FF2B5EF4-FFF2-40B4-BE49-F238E27FC236}">
              <a16:creationId xmlns:a16="http://schemas.microsoft.com/office/drawing/2014/main" id="{B2E618E3-C433-4901-A647-3A96E1AC1E02}"/>
            </a:ext>
          </a:extLst>
        </xdr:cNvPr>
        <xdr:cNvCxnSpPr/>
      </xdr:nvCxnSpPr>
      <xdr:spPr>
        <a:xfrm>
          <a:off x="11207750" y="103895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624" name="テキスト ボックス 623">
          <a:extLst>
            <a:ext uri="{FF2B5EF4-FFF2-40B4-BE49-F238E27FC236}">
              <a16:creationId xmlns:a16="http://schemas.microsoft.com/office/drawing/2014/main" id="{6446E60C-F045-4958-AE6B-3AEC7A0E92D0}"/>
            </a:ext>
          </a:extLst>
        </xdr:cNvPr>
        <xdr:cNvSpPr txBox="1"/>
      </xdr:nvSpPr>
      <xdr:spPr>
        <a:xfrm>
          <a:off x="10842791" y="102472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625" name="直線コネクタ 624">
          <a:extLst>
            <a:ext uri="{FF2B5EF4-FFF2-40B4-BE49-F238E27FC236}">
              <a16:creationId xmlns:a16="http://schemas.microsoft.com/office/drawing/2014/main" id="{D20149A1-1F90-4655-BFB0-B364E0B37B5E}"/>
            </a:ext>
          </a:extLst>
        </xdr:cNvPr>
        <xdr:cNvCxnSpPr/>
      </xdr:nvCxnSpPr>
      <xdr:spPr>
        <a:xfrm>
          <a:off x="11207750" y="1007563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626" name="テキスト ボックス 625">
          <a:extLst>
            <a:ext uri="{FF2B5EF4-FFF2-40B4-BE49-F238E27FC236}">
              <a16:creationId xmlns:a16="http://schemas.microsoft.com/office/drawing/2014/main" id="{7B31A214-6A36-4337-A17B-1B33E93EBB86}"/>
            </a:ext>
          </a:extLst>
        </xdr:cNvPr>
        <xdr:cNvSpPr txBox="1"/>
      </xdr:nvSpPr>
      <xdr:spPr>
        <a:xfrm>
          <a:off x="10842791" y="99334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627" name="直線コネクタ 626">
          <a:extLst>
            <a:ext uri="{FF2B5EF4-FFF2-40B4-BE49-F238E27FC236}">
              <a16:creationId xmlns:a16="http://schemas.microsoft.com/office/drawing/2014/main" id="{03D6E204-3881-4FFF-A6F2-A63382C3D6EB}"/>
            </a:ext>
          </a:extLst>
        </xdr:cNvPr>
        <xdr:cNvCxnSpPr/>
      </xdr:nvCxnSpPr>
      <xdr:spPr>
        <a:xfrm>
          <a:off x="11207750" y="975541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628" name="テキスト ボックス 627">
          <a:extLst>
            <a:ext uri="{FF2B5EF4-FFF2-40B4-BE49-F238E27FC236}">
              <a16:creationId xmlns:a16="http://schemas.microsoft.com/office/drawing/2014/main" id="{C80F7387-CEEA-4286-9DCF-246C8293523C}"/>
            </a:ext>
          </a:extLst>
        </xdr:cNvPr>
        <xdr:cNvSpPr txBox="1"/>
      </xdr:nvSpPr>
      <xdr:spPr>
        <a:xfrm>
          <a:off x="10842791" y="961954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629" name="直線コネクタ 628">
          <a:extLst>
            <a:ext uri="{FF2B5EF4-FFF2-40B4-BE49-F238E27FC236}">
              <a16:creationId xmlns:a16="http://schemas.microsoft.com/office/drawing/2014/main" id="{D6561DB8-B431-45A3-99CC-D05B5568EDD7}"/>
            </a:ext>
          </a:extLst>
        </xdr:cNvPr>
        <xdr:cNvCxnSpPr/>
      </xdr:nvCxnSpPr>
      <xdr:spPr>
        <a:xfrm>
          <a:off x="11207750" y="94415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630" name="テキスト ボックス 629">
          <a:extLst>
            <a:ext uri="{FF2B5EF4-FFF2-40B4-BE49-F238E27FC236}">
              <a16:creationId xmlns:a16="http://schemas.microsoft.com/office/drawing/2014/main" id="{480F700F-0024-418D-836B-57B6B2A15838}"/>
            </a:ext>
          </a:extLst>
        </xdr:cNvPr>
        <xdr:cNvSpPr txBox="1"/>
      </xdr:nvSpPr>
      <xdr:spPr>
        <a:xfrm>
          <a:off x="10842791" y="93056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631" name="直線コネクタ 630">
          <a:extLst>
            <a:ext uri="{FF2B5EF4-FFF2-40B4-BE49-F238E27FC236}">
              <a16:creationId xmlns:a16="http://schemas.microsoft.com/office/drawing/2014/main" id="{2B50054B-3966-4079-BD0B-AEBE0DEAA9F2}"/>
            </a:ext>
          </a:extLst>
        </xdr:cNvPr>
        <xdr:cNvCxnSpPr/>
      </xdr:nvCxnSpPr>
      <xdr:spPr>
        <a:xfrm>
          <a:off x="11207750" y="9127672"/>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632" name="テキスト ボックス 631">
          <a:extLst>
            <a:ext uri="{FF2B5EF4-FFF2-40B4-BE49-F238E27FC236}">
              <a16:creationId xmlns:a16="http://schemas.microsoft.com/office/drawing/2014/main" id="{1BB28594-49CD-49E5-B19E-77F90BAF59D7}"/>
            </a:ext>
          </a:extLst>
        </xdr:cNvPr>
        <xdr:cNvSpPr txBox="1"/>
      </xdr:nvSpPr>
      <xdr:spPr>
        <a:xfrm>
          <a:off x="10906911" y="899179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633" name="直線コネクタ 632">
          <a:extLst>
            <a:ext uri="{FF2B5EF4-FFF2-40B4-BE49-F238E27FC236}">
              <a16:creationId xmlns:a16="http://schemas.microsoft.com/office/drawing/2014/main" id="{BCE1DB97-0848-474D-A497-88D274A63078}"/>
            </a:ext>
          </a:extLst>
        </xdr:cNvPr>
        <xdr:cNvCxnSpPr/>
      </xdr:nvCxnSpPr>
      <xdr:spPr>
        <a:xfrm>
          <a:off x="11207750" y="8813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634" name="【保健センター・保健所】&#10;有形固定資産減価償却率グラフ枠">
          <a:extLst>
            <a:ext uri="{FF2B5EF4-FFF2-40B4-BE49-F238E27FC236}">
              <a16:creationId xmlns:a16="http://schemas.microsoft.com/office/drawing/2014/main" id="{E8DB5144-0CE6-4A52-B6D0-856FBF9FAF0F}"/>
            </a:ext>
          </a:extLst>
        </xdr:cNvPr>
        <xdr:cNvSpPr/>
      </xdr:nvSpPr>
      <xdr:spPr>
        <a:xfrm>
          <a:off x="1120775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89807</xdr:rowOff>
    </xdr:from>
    <xdr:to>
      <xdr:col>85</xdr:col>
      <xdr:colOff>126364</xdr:colOff>
      <xdr:row>64</xdr:row>
      <xdr:rowOff>130628</xdr:rowOff>
    </xdr:to>
    <xdr:cxnSp macro="">
      <xdr:nvCxnSpPr>
        <xdr:cNvPr id="635" name="直線コネクタ 634">
          <a:extLst>
            <a:ext uri="{FF2B5EF4-FFF2-40B4-BE49-F238E27FC236}">
              <a16:creationId xmlns:a16="http://schemas.microsoft.com/office/drawing/2014/main" id="{1B340D15-D9A8-46D5-BC94-224ECC4593E6}"/>
            </a:ext>
          </a:extLst>
        </xdr:cNvPr>
        <xdr:cNvCxnSpPr/>
      </xdr:nvCxnSpPr>
      <xdr:spPr>
        <a:xfrm flipV="1">
          <a:off x="14699614" y="9176657"/>
          <a:ext cx="0" cy="15267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134455</xdr:rowOff>
    </xdr:from>
    <xdr:ext cx="469744" cy="259045"/>
    <xdr:sp macro="" textlink="">
      <xdr:nvSpPr>
        <xdr:cNvPr id="636" name="【保健センター・保健所】&#10;有形固定資産減価償却率最小値テキスト">
          <a:extLst>
            <a:ext uri="{FF2B5EF4-FFF2-40B4-BE49-F238E27FC236}">
              <a16:creationId xmlns:a16="http://schemas.microsoft.com/office/drawing/2014/main" id="{A9793EF7-4BFC-43EC-8E13-8C2E8CB5E2A7}"/>
            </a:ext>
          </a:extLst>
        </xdr:cNvPr>
        <xdr:cNvSpPr txBox="1"/>
      </xdr:nvSpPr>
      <xdr:spPr>
        <a:xfrm>
          <a:off x="14738350" y="107072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130628</xdr:rowOff>
    </xdr:from>
    <xdr:to>
      <xdr:col>86</xdr:col>
      <xdr:colOff>25400</xdr:colOff>
      <xdr:row>64</xdr:row>
      <xdr:rowOff>130628</xdr:rowOff>
    </xdr:to>
    <xdr:cxnSp macro="">
      <xdr:nvCxnSpPr>
        <xdr:cNvPr id="637" name="直線コネクタ 636">
          <a:extLst>
            <a:ext uri="{FF2B5EF4-FFF2-40B4-BE49-F238E27FC236}">
              <a16:creationId xmlns:a16="http://schemas.microsoft.com/office/drawing/2014/main" id="{DE7CF1A9-349E-41D8-B882-8153194639C2}"/>
            </a:ext>
          </a:extLst>
        </xdr:cNvPr>
        <xdr:cNvCxnSpPr/>
      </xdr:nvCxnSpPr>
      <xdr:spPr>
        <a:xfrm>
          <a:off x="14611350" y="107033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36484</xdr:rowOff>
    </xdr:from>
    <xdr:ext cx="340478" cy="259045"/>
    <xdr:sp macro="" textlink="">
      <xdr:nvSpPr>
        <xdr:cNvPr id="638" name="【保健センター・保健所】&#10;有形固定資産減価償却率最大値テキスト">
          <a:extLst>
            <a:ext uri="{FF2B5EF4-FFF2-40B4-BE49-F238E27FC236}">
              <a16:creationId xmlns:a16="http://schemas.microsoft.com/office/drawing/2014/main" id="{E9034E2B-1292-4178-9E9B-1C828441B7D8}"/>
            </a:ext>
          </a:extLst>
        </xdr:cNvPr>
        <xdr:cNvSpPr txBox="1"/>
      </xdr:nvSpPr>
      <xdr:spPr>
        <a:xfrm>
          <a:off x="14738350" y="895823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89807</xdr:rowOff>
    </xdr:from>
    <xdr:to>
      <xdr:col>86</xdr:col>
      <xdr:colOff>25400</xdr:colOff>
      <xdr:row>55</xdr:row>
      <xdr:rowOff>89807</xdr:rowOff>
    </xdr:to>
    <xdr:cxnSp macro="">
      <xdr:nvCxnSpPr>
        <xdr:cNvPr id="639" name="直線コネクタ 638">
          <a:extLst>
            <a:ext uri="{FF2B5EF4-FFF2-40B4-BE49-F238E27FC236}">
              <a16:creationId xmlns:a16="http://schemas.microsoft.com/office/drawing/2014/main" id="{83DA959C-0821-4349-8698-F00F28A1226B}"/>
            </a:ext>
          </a:extLst>
        </xdr:cNvPr>
        <xdr:cNvCxnSpPr/>
      </xdr:nvCxnSpPr>
      <xdr:spPr>
        <a:xfrm>
          <a:off x="14611350" y="917665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152961</xdr:rowOff>
    </xdr:from>
    <xdr:ext cx="405111" cy="259045"/>
    <xdr:sp macro="" textlink="">
      <xdr:nvSpPr>
        <xdr:cNvPr id="640" name="【保健センター・保健所】&#10;有形固定資産減価償却率平均値テキスト">
          <a:extLst>
            <a:ext uri="{FF2B5EF4-FFF2-40B4-BE49-F238E27FC236}">
              <a16:creationId xmlns:a16="http://schemas.microsoft.com/office/drawing/2014/main" id="{5EB55D58-5FB7-4EB0-AC00-84291E5AAA07}"/>
            </a:ext>
          </a:extLst>
        </xdr:cNvPr>
        <xdr:cNvSpPr txBox="1"/>
      </xdr:nvSpPr>
      <xdr:spPr>
        <a:xfrm>
          <a:off x="14738350" y="990021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3084</xdr:rowOff>
    </xdr:from>
    <xdr:to>
      <xdr:col>85</xdr:col>
      <xdr:colOff>177800</xdr:colOff>
      <xdr:row>60</xdr:row>
      <xdr:rowOff>104684</xdr:rowOff>
    </xdr:to>
    <xdr:sp macro="" textlink="">
      <xdr:nvSpPr>
        <xdr:cNvPr id="641" name="フローチャート: 判断 640">
          <a:extLst>
            <a:ext uri="{FF2B5EF4-FFF2-40B4-BE49-F238E27FC236}">
              <a16:creationId xmlns:a16="http://schemas.microsoft.com/office/drawing/2014/main" id="{A3DC642F-AFDF-407D-93FD-2950ADDB700A}"/>
            </a:ext>
          </a:extLst>
        </xdr:cNvPr>
        <xdr:cNvSpPr/>
      </xdr:nvSpPr>
      <xdr:spPr>
        <a:xfrm>
          <a:off x="14649450" y="9915434"/>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151674</xdr:rowOff>
    </xdr:from>
    <xdr:to>
      <xdr:col>81</xdr:col>
      <xdr:colOff>101600</xdr:colOff>
      <xdr:row>60</xdr:row>
      <xdr:rowOff>81824</xdr:rowOff>
    </xdr:to>
    <xdr:sp macro="" textlink="">
      <xdr:nvSpPr>
        <xdr:cNvPr id="642" name="フローチャート: 判断 641">
          <a:extLst>
            <a:ext uri="{FF2B5EF4-FFF2-40B4-BE49-F238E27FC236}">
              <a16:creationId xmlns:a16="http://schemas.microsoft.com/office/drawing/2014/main" id="{3C4B24BD-ED08-4D6C-BDB8-1B94D0AC15F0}"/>
            </a:ext>
          </a:extLst>
        </xdr:cNvPr>
        <xdr:cNvSpPr/>
      </xdr:nvSpPr>
      <xdr:spPr>
        <a:xfrm>
          <a:off x="13887450" y="989892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114119</xdr:rowOff>
    </xdr:from>
    <xdr:to>
      <xdr:col>76</xdr:col>
      <xdr:colOff>165100</xdr:colOff>
      <xdr:row>60</xdr:row>
      <xdr:rowOff>44269</xdr:rowOff>
    </xdr:to>
    <xdr:sp macro="" textlink="">
      <xdr:nvSpPr>
        <xdr:cNvPr id="643" name="フローチャート: 判断 642">
          <a:extLst>
            <a:ext uri="{FF2B5EF4-FFF2-40B4-BE49-F238E27FC236}">
              <a16:creationId xmlns:a16="http://schemas.microsoft.com/office/drawing/2014/main" id="{936C79DC-78FA-4B48-B721-F4DDF6CD4145}"/>
            </a:ext>
          </a:extLst>
        </xdr:cNvPr>
        <xdr:cNvSpPr/>
      </xdr:nvSpPr>
      <xdr:spPr>
        <a:xfrm>
          <a:off x="13093700" y="986136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86360</xdr:rowOff>
    </xdr:from>
    <xdr:to>
      <xdr:col>72</xdr:col>
      <xdr:colOff>38100</xdr:colOff>
      <xdr:row>60</xdr:row>
      <xdr:rowOff>16510</xdr:rowOff>
    </xdr:to>
    <xdr:sp macro="" textlink="">
      <xdr:nvSpPr>
        <xdr:cNvPr id="644" name="フローチャート: 判断 643">
          <a:extLst>
            <a:ext uri="{FF2B5EF4-FFF2-40B4-BE49-F238E27FC236}">
              <a16:creationId xmlns:a16="http://schemas.microsoft.com/office/drawing/2014/main" id="{7763C7E5-A9C9-4AF8-B9E8-D502431D83AB}"/>
            </a:ext>
          </a:extLst>
        </xdr:cNvPr>
        <xdr:cNvSpPr/>
      </xdr:nvSpPr>
      <xdr:spPr>
        <a:xfrm>
          <a:off x="12299950" y="983361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68399</xdr:rowOff>
    </xdr:from>
    <xdr:to>
      <xdr:col>67</xdr:col>
      <xdr:colOff>101600</xdr:colOff>
      <xdr:row>59</xdr:row>
      <xdr:rowOff>169999</xdr:rowOff>
    </xdr:to>
    <xdr:sp macro="" textlink="">
      <xdr:nvSpPr>
        <xdr:cNvPr id="645" name="フローチャート: 判断 644">
          <a:extLst>
            <a:ext uri="{FF2B5EF4-FFF2-40B4-BE49-F238E27FC236}">
              <a16:creationId xmlns:a16="http://schemas.microsoft.com/office/drawing/2014/main" id="{C80810CA-5225-427C-93E4-416D577E0505}"/>
            </a:ext>
          </a:extLst>
        </xdr:cNvPr>
        <xdr:cNvSpPr/>
      </xdr:nvSpPr>
      <xdr:spPr>
        <a:xfrm>
          <a:off x="11487150" y="981564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46" name="テキスト ボックス 645">
          <a:extLst>
            <a:ext uri="{FF2B5EF4-FFF2-40B4-BE49-F238E27FC236}">
              <a16:creationId xmlns:a16="http://schemas.microsoft.com/office/drawing/2014/main" id="{849ABFC2-1AD6-4AFF-86D6-BFE63E9FD310}"/>
            </a:ext>
          </a:extLst>
        </xdr:cNvPr>
        <xdr:cNvSpPr txBox="1"/>
      </xdr:nvSpPr>
      <xdr:spPr>
        <a:xfrm>
          <a:off x="1452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47" name="テキスト ボックス 646">
          <a:extLst>
            <a:ext uri="{FF2B5EF4-FFF2-40B4-BE49-F238E27FC236}">
              <a16:creationId xmlns:a16="http://schemas.microsoft.com/office/drawing/2014/main" id="{80DBF14F-2F86-4029-B15B-12776F6CA29C}"/>
            </a:ext>
          </a:extLst>
        </xdr:cNvPr>
        <xdr:cNvSpPr txBox="1"/>
      </xdr:nvSpPr>
      <xdr:spPr>
        <a:xfrm>
          <a:off x="13766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48" name="テキスト ボックス 647">
          <a:extLst>
            <a:ext uri="{FF2B5EF4-FFF2-40B4-BE49-F238E27FC236}">
              <a16:creationId xmlns:a16="http://schemas.microsoft.com/office/drawing/2014/main" id="{E573CBFF-10C0-488A-BE0E-B9A99776CE1F}"/>
            </a:ext>
          </a:extLst>
        </xdr:cNvPr>
        <xdr:cNvSpPr txBox="1"/>
      </xdr:nvSpPr>
      <xdr:spPr>
        <a:xfrm>
          <a:off x="12973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49" name="テキスト ボックス 648">
          <a:extLst>
            <a:ext uri="{FF2B5EF4-FFF2-40B4-BE49-F238E27FC236}">
              <a16:creationId xmlns:a16="http://schemas.microsoft.com/office/drawing/2014/main" id="{C241885B-A3E3-4763-853E-5C67B734B555}"/>
            </a:ext>
          </a:extLst>
        </xdr:cNvPr>
        <xdr:cNvSpPr txBox="1"/>
      </xdr:nvSpPr>
      <xdr:spPr>
        <a:xfrm>
          <a:off x="12172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50" name="テキスト ボックス 649">
          <a:extLst>
            <a:ext uri="{FF2B5EF4-FFF2-40B4-BE49-F238E27FC236}">
              <a16:creationId xmlns:a16="http://schemas.microsoft.com/office/drawing/2014/main" id="{1D1D0342-9A65-412E-958D-F76C4748461E}"/>
            </a:ext>
          </a:extLst>
        </xdr:cNvPr>
        <xdr:cNvSpPr txBox="1"/>
      </xdr:nvSpPr>
      <xdr:spPr>
        <a:xfrm>
          <a:off x="11366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83094</xdr:rowOff>
    </xdr:from>
    <xdr:to>
      <xdr:col>85</xdr:col>
      <xdr:colOff>177800</xdr:colOff>
      <xdr:row>60</xdr:row>
      <xdr:rowOff>13244</xdr:rowOff>
    </xdr:to>
    <xdr:sp macro="" textlink="">
      <xdr:nvSpPr>
        <xdr:cNvPr id="651" name="楕円 650">
          <a:extLst>
            <a:ext uri="{FF2B5EF4-FFF2-40B4-BE49-F238E27FC236}">
              <a16:creationId xmlns:a16="http://schemas.microsoft.com/office/drawing/2014/main" id="{F71829E7-AA61-415D-A142-ED3D8145F051}"/>
            </a:ext>
          </a:extLst>
        </xdr:cNvPr>
        <xdr:cNvSpPr/>
      </xdr:nvSpPr>
      <xdr:spPr>
        <a:xfrm>
          <a:off x="14649450" y="9830344"/>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58</xdr:row>
      <xdr:rowOff>105971</xdr:rowOff>
    </xdr:from>
    <xdr:ext cx="405111" cy="259045"/>
    <xdr:sp macro="" textlink="">
      <xdr:nvSpPr>
        <xdr:cNvPr id="652" name="【保健センター・保健所】&#10;有形固定資産減価償却率該当値テキスト">
          <a:extLst>
            <a:ext uri="{FF2B5EF4-FFF2-40B4-BE49-F238E27FC236}">
              <a16:creationId xmlns:a16="http://schemas.microsoft.com/office/drawing/2014/main" id="{55F6BB07-C137-48B4-91BB-EA9250385892}"/>
            </a:ext>
          </a:extLst>
        </xdr:cNvPr>
        <xdr:cNvSpPr txBox="1"/>
      </xdr:nvSpPr>
      <xdr:spPr>
        <a:xfrm>
          <a:off x="14738350" y="96881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21046</xdr:rowOff>
    </xdr:from>
    <xdr:to>
      <xdr:col>81</xdr:col>
      <xdr:colOff>101600</xdr:colOff>
      <xdr:row>59</xdr:row>
      <xdr:rowOff>122646</xdr:rowOff>
    </xdr:to>
    <xdr:sp macro="" textlink="">
      <xdr:nvSpPr>
        <xdr:cNvPr id="653" name="楕円 652">
          <a:extLst>
            <a:ext uri="{FF2B5EF4-FFF2-40B4-BE49-F238E27FC236}">
              <a16:creationId xmlns:a16="http://schemas.microsoft.com/office/drawing/2014/main" id="{0DDCF5E6-9F26-4865-AACC-15FC73D28B3F}"/>
            </a:ext>
          </a:extLst>
        </xdr:cNvPr>
        <xdr:cNvSpPr/>
      </xdr:nvSpPr>
      <xdr:spPr>
        <a:xfrm>
          <a:off x="13887450" y="9768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59</xdr:row>
      <xdr:rowOff>71846</xdr:rowOff>
    </xdr:from>
    <xdr:to>
      <xdr:col>85</xdr:col>
      <xdr:colOff>127000</xdr:colOff>
      <xdr:row>59</xdr:row>
      <xdr:rowOff>133894</xdr:rowOff>
    </xdr:to>
    <xdr:cxnSp macro="">
      <xdr:nvCxnSpPr>
        <xdr:cNvPr id="654" name="直線コネクタ 653">
          <a:extLst>
            <a:ext uri="{FF2B5EF4-FFF2-40B4-BE49-F238E27FC236}">
              <a16:creationId xmlns:a16="http://schemas.microsoft.com/office/drawing/2014/main" id="{E929D529-294B-40A8-A1AF-66054EB15C02}"/>
            </a:ext>
          </a:extLst>
        </xdr:cNvPr>
        <xdr:cNvCxnSpPr/>
      </xdr:nvCxnSpPr>
      <xdr:spPr>
        <a:xfrm>
          <a:off x="13938250" y="9819096"/>
          <a:ext cx="762000" cy="62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158206</xdr:rowOff>
    </xdr:from>
    <xdr:to>
      <xdr:col>76</xdr:col>
      <xdr:colOff>165100</xdr:colOff>
      <xdr:row>59</xdr:row>
      <xdr:rowOff>88356</xdr:rowOff>
    </xdr:to>
    <xdr:sp macro="" textlink="">
      <xdr:nvSpPr>
        <xdr:cNvPr id="655" name="楕円 654">
          <a:extLst>
            <a:ext uri="{FF2B5EF4-FFF2-40B4-BE49-F238E27FC236}">
              <a16:creationId xmlns:a16="http://schemas.microsoft.com/office/drawing/2014/main" id="{C4819BE1-3A08-4454-9425-DAF87A84FA34}"/>
            </a:ext>
          </a:extLst>
        </xdr:cNvPr>
        <xdr:cNvSpPr/>
      </xdr:nvSpPr>
      <xdr:spPr>
        <a:xfrm>
          <a:off x="13093700" y="974035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37556</xdr:rowOff>
    </xdr:from>
    <xdr:to>
      <xdr:col>81</xdr:col>
      <xdr:colOff>50800</xdr:colOff>
      <xdr:row>59</xdr:row>
      <xdr:rowOff>71846</xdr:rowOff>
    </xdr:to>
    <xdr:cxnSp macro="">
      <xdr:nvCxnSpPr>
        <xdr:cNvPr id="656" name="直線コネクタ 655">
          <a:extLst>
            <a:ext uri="{FF2B5EF4-FFF2-40B4-BE49-F238E27FC236}">
              <a16:creationId xmlns:a16="http://schemas.microsoft.com/office/drawing/2014/main" id="{307CD599-5F84-4C60-814B-86019317F003}"/>
            </a:ext>
          </a:extLst>
        </xdr:cNvPr>
        <xdr:cNvCxnSpPr/>
      </xdr:nvCxnSpPr>
      <xdr:spPr>
        <a:xfrm>
          <a:off x="13144500" y="9784806"/>
          <a:ext cx="79375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105954</xdr:rowOff>
    </xdr:from>
    <xdr:to>
      <xdr:col>72</xdr:col>
      <xdr:colOff>38100</xdr:colOff>
      <xdr:row>59</xdr:row>
      <xdr:rowOff>36104</xdr:rowOff>
    </xdr:to>
    <xdr:sp macro="" textlink="">
      <xdr:nvSpPr>
        <xdr:cNvPr id="657" name="楕円 656">
          <a:extLst>
            <a:ext uri="{FF2B5EF4-FFF2-40B4-BE49-F238E27FC236}">
              <a16:creationId xmlns:a16="http://schemas.microsoft.com/office/drawing/2014/main" id="{6493DBE8-E7A7-4F7F-A7C9-4129A6EEE23E}"/>
            </a:ext>
          </a:extLst>
        </xdr:cNvPr>
        <xdr:cNvSpPr/>
      </xdr:nvSpPr>
      <xdr:spPr>
        <a:xfrm>
          <a:off x="12299950" y="968810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58</xdr:row>
      <xdr:rowOff>156754</xdr:rowOff>
    </xdr:from>
    <xdr:to>
      <xdr:col>76</xdr:col>
      <xdr:colOff>114300</xdr:colOff>
      <xdr:row>59</xdr:row>
      <xdr:rowOff>37556</xdr:rowOff>
    </xdr:to>
    <xdr:cxnSp macro="">
      <xdr:nvCxnSpPr>
        <xdr:cNvPr id="658" name="直線コネクタ 657">
          <a:extLst>
            <a:ext uri="{FF2B5EF4-FFF2-40B4-BE49-F238E27FC236}">
              <a16:creationId xmlns:a16="http://schemas.microsoft.com/office/drawing/2014/main" id="{31EDE679-9068-4184-8DE7-368CA3BAE068}"/>
            </a:ext>
          </a:extLst>
        </xdr:cNvPr>
        <xdr:cNvCxnSpPr/>
      </xdr:nvCxnSpPr>
      <xdr:spPr>
        <a:xfrm>
          <a:off x="12344400" y="9738904"/>
          <a:ext cx="800100" cy="459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58</xdr:row>
      <xdr:rowOff>55335</xdr:rowOff>
    </xdr:from>
    <xdr:to>
      <xdr:col>67</xdr:col>
      <xdr:colOff>101600</xdr:colOff>
      <xdr:row>58</xdr:row>
      <xdr:rowOff>156935</xdr:rowOff>
    </xdr:to>
    <xdr:sp macro="" textlink="">
      <xdr:nvSpPr>
        <xdr:cNvPr id="659" name="楕円 658">
          <a:extLst>
            <a:ext uri="{FF2B5EF4-FFF2-40B4-BE49-F238E27FC236}">
              <a16:creationId xmlns:a16="http://schemas.microsoft.com/office/drawing/2014/main" id="{6153F701-B633-4F70-B6B5-412320D04201}"/>
            </a:ext>
          </a:extLst>
        </xdr:cNvPr>
        <xdr:cNvSpPr/>
      </xdr:nvSpPr>
      <xdr:spPr>
        <a:xfrm>
          <a:off x="11487150" y="9637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58</xdr:row>
      <xdr:rowOff>106135</xdr:rowOff>
    </xdr:from>
    <xdr:to>
      <xdr:col>71</xdr:col>
      <xdr:colOff>177800</xdr:colOff>
      <xdr:row>58</xdr:row>
      <xdr:rowOff>156754</xdr:rowOff>
    </xdr:to>
    <xdr:cxnSp macro="">
      <xdr:nvCxnSpPr>
        <xdr:cNvPr id="660" name="直線コネクタ 659">
          <a:extLst>
            <a:ext uri="{FF2B5EF4-FFF2-40B4-BE49-F238E27FC236}">
              <a16:creationId xmlns:a16="http://schemas.microsoft.com/office/drawing/2014/main" id="{DE7CFD56-B78B-4489-B8BB-561B4C374836}"/>
            </a:ext>
          </a:extLst>
        </xdr:cNvPr>
        <xdr:cNvCxnSpPr/>
      </xdr:nvCxnSpPr>
      <xdr:spPr>
        <a:xfrm>
          <a:off x="11537950" y="9688285"/>
          <a:ext cx="806450" cy="50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72951</xdr:rowOff>
    </xdr:from>
    <xdr:ext cx="405111" cy="259045"/>
    <xdr:sp macro="" textlink="">
      <xdr:nvSpPr>
        <xdr:cNvPr id="661" name="n_1aveValue【保健センター・保健所】&#10;有形固定資産減価償却率">
          <a:extLst>
            <a:ext uri="{FF2B5EF4-FFF2-40B4-BE49-F238E27FC236}">
              <a16:creationId xmlns:a16="http://schemas.microsoft.com/office/drawing/2014/main" id="{B089961D-8EA6-457C-9108-A86C4B9D883B}"/>
            </a:ext>
          </a:extLst>
        </xdr:cNvPr>
        <xdr:cNvSpPr txBox="1"/>
      </xdr:nvSpPr>
      <xdr:spPr>
        <a:xfrm>
          <a:off x="13742044" y="99853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35396</xdr:rowOff>
    </xdr:from>
    <xdr:ext cx="405111" cy="259045"/>
    <xdr:sp macro="" textlink="">
      <xdr:nvSpPr>
        <xdr:cNvPr id="662" name="n_2aveValue【保健センター・保健所】&#10;有形固定資産減価償却率">
          <a:extLst>
            <a:ext uri="{FF2B5EF4-FFF2-40B4-BE49-F238E27FC236}">
              <a16:creationId xmlns:a16="http://schemas.microsoft.com/office/drawing/2014/main" id="{182EA5B6-ABBA-42F4-AF83-61833C1B6C37}"/>
            </a:ext>
          </a:extLst>
        </xdr:cNvPr>
        <xdr:cNvSpPr txBox="1"/>
      </xdr:nvSpPr>
      <xdr:spPr>
        <a:xfrm>
          <a:off x="12960994" y="99477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7637</xdr:rowOff>
    </xdr:from>
    <xdr:ext cx="405111" cy="259045"/>
    <xdr:sp macro="" textlink="">
      <xdr:nvSpPr>
        <xdr:cNvPr id="663" name="n_3aveValue【保健センター・保健所】&#10;有形固定資産減価償却率">
          <a:extLst>
            <a:ext uri="{FF2B5EF4-FFF2-40B4-BE49-F238E27FC236}">
              <a16:creationId xmlns:a16="http://schemas.microsoft.com/office/drawing/2014/main" id="{6C882045-BB3B-49CC-BA26-E77D09DE8E75}"/>
            </a:ext>
          </a:extLst>
        </xdr:cNvPr>
        <xdr:cNvSpPr txBox="1"/>
      </xdr:nvSpPr>
      <xdr:spPr>
        <a:xfrm>
          <a:off x="12167244" y="9919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161126</xdr:rowOff>
    </xdr:from>
    <xdr:ext cx="405111" cy="259045"/>
    <xdr:sp macro="" textlink="">
      <xdr:nvSpPr>
        <xdr:cNvPr id="664" name="n_4aveValue【保健センター・保健所】&#10;有形固定資産減価償却率">
          <a:extLst>
            <a:ext uri="{FF2B5EF4-FFF2-40B4-BE49-F238E27FC236}">
              <a16:creationId xmlns:a16="http://schemas.microsoft.com/office/drawing/2014/main" id="{D45E5788-5AC2-44AA-86E1-9FF56BA297B7}"/>
            </a:ext>
          </a:extLst>
        </xdr:cNvPr>
        <xdr:cNvSpPr txBox="1"/>
      </xdr:nvSpPr>
      <xdr:spPr>
        <a:xfrm>
          <a:off x="11354444" y="99083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57</xdr:row>
      <xdr:rowOff>139173</xdr:rowOff>
    </xdr:from>
    <xdr:ext cx="405111" cy="259045"/>
    <xdr:sp macro="" textlink="">
      <xdr:nvSpPr>
        <xdr:cNvPr id="665" name="n_1mainValue【保健センター・保健所】&#10;有形固定資産減価償却率">
          <a:extLst>
            <a:ext uri="{FF2B5EF4-FFF2-40B4-BE49-F238E27FC236}">
              <a16:creationId xmlns:a16="http://schemas.microsoft.com/office/drawing/2014/main" id="{9BD31463-9036-45D2-8B50-7D1E8B281330}"/>
            </a:ext>
          </a:extLst>
        </xdr:cNvPr>
        <xdr:cNvSpPr txBox="1"/>
      </xdr:nvSpPr>
      <xdr:spPr>
        <a:xfrm>
          <a:off x="13742044" y="95562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104883</xdr:rowOff>
    </xdr:from>
    <xdr:ext cx="405111" cy="259045"/>
    <xdr:sp macro="" textlink="">
      <xdr:nvSpPr>
        <xdr:cNvPr id="666" name="n_2mainValue【保健センター・保健所】&#10;有形固定資産減価償却率">
          <a:extLst>
            <a:ext uri="{FF2B5EF4-FFF2-40B4-BE49-F238E27FC236}">
              <a16:creationId xmlns:a16="http://schemas.microsoft.com/office/drawing/2014/main" id="{9CB71943-1485-481B-B199-3F6E6A23C80D}"/>
            </a:ext>
          </a:extLst>
        </xdr:cNvPr>
        <xdr:cNvSpPr txBox="1"/>
      </xdr:nvSpPr>
      <xdr:spPr>
        <a:xfrm>
          <a:off x="12960994" y="95219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52631</xdr:rowOff>
    </xdr:from>
    <xdr:ext cx="405111" cy="259045"/>
    <xdr:sp macro="" textlink="">
      <xdr:nvSpPr>
        <xdr:cNvPr id="667" name="n_3mainValue【保健センター・保健所】&#10;有形固定資産減価償却率">
          <a:extLst>
            <a:ext uri="{FF2B5EF4-FFF2-40B4-BE49-F238E27FC236}">
              <a16:creationId xmlns:a16="http://schemas.microsoft.com/office/drawing/2014/main" id="{ACDCA78D-F8A5-4F53-BD99-FB6FAECE86EC}"/>
            </a:ext>
          </a:extLst>
        </xdr:cNvPr>
        <xdr:cNvSpPr txBox="1"/>
      </xdr:nvSpPr>
      <xdr:spPr>
        <a:xfrm>
          <a:off x="12167244" y="94696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2012</xdr:rowOff>
    </xdr:from>
    <xdr:ext cx="405111" cy="259045"/>
    <xdr:sp macro="" textlink="">
      <xdr:nvSpPr>
        <xdr:cNvPr id="668" name="n_4mainValue【保健センター・保健所】&#10;有形固定資産減価償却率">
          <a:extLst>
            <a:ext uri="{FF2B5EF4-FFF2-40B4-BE49-F238E27FC236}">
              <a16:creationId xmlns:a16="http://schemas.microsoft.com/office/drawing/2014/main" id="{D93FDA93-FFC5-424D-A81F-A52359446B88}"/>
            </a:ext>
          </a:extLst>
        </xdr:cNvPr>
        <xdr:cNvSpPr txBox="1"/>
      </xdr:nvSpPr>
      <xdr:spPr>
        <a:xfrm>
          <a:off x="11354444" y="94190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69" name="正方形/長方形 668">
          <a:extLst>
            <a:ext uri="{FF2B5EF4-FFF2-40B4-BE49-F238E27FC236}">
              <a16:creationId xmlns:a16="http://schemas.microsoft.com/office/drawing/2014/main" id="{C2A168EA-69E0-4ADE-951B-F020BACA08FD}"/>
            </a:ext>
          </a:extLst>
        </xdr:cNvPr>
        <xdr:cNvSpPr/>
      </xdr:nvSpPr>
      <xdr:spPr>
        <a:xfrm>
          <a:off x="164592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70" name="正方形/長方形 669">
          <a:extLst>
            <a:ext uri="{FF2B5EF4-FFF2-40B4-BE49-F238E27FC236}">
              <a16:creationId xmlns:a16="http://schemas.microsoft.com/office/drawing/2014/main" id="{DAA508B6-CFBA-4E92-B3C8-B7568A569F57}"/>
            </a:ext>
          </a:extLst>
        </xdr:cNvPr>
        <xdr:cNvSpPr/>
      </xdr:nvSpPr>
      <xdr:spPr>
        <a:xfrm>
          <a:off x="16586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71" name="正方形/長方形 670">
          <a:extLst>
            <a:ext uri="{FF2B5EF4-FFF2-40B4-BE49-F238E27FC236}">
              <a16:creationId xmlns:a16="http://schemas.microsoft.com/office/drawing/2014/main" id="{52C2907E-ACD3-4E10-8158-D53AB90D8725}"/>
            </a:ext>
          </a:extLst>
        </xdr:cNvPr>
        <xdr:cNvSpPr/>
      </xdr:nvSpPr>
      <xdr:spPr>
        <a:xfrm>
          <a:off x="16586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72" name="正方形/長方形 671">
          <a:extLst>
            <a:ext uri="{FF2B5EF4-FFF2-40B4-BE49-F238E27FC236}">
              <a16:creationId xmlns:a16="http://schemas.microsoft.com/office/drawing/2014/main" id="{D86E9DB1-11AF-4378-97BF-E04A2DCFBBBD}"/>
            </a:ext>
          </a:extLst>
        </xdr:cNvPr>
        <xdr:cNvSpPr/>
      </xdr:nvSpPr>
      <xdr:spPr>
        <a:xfrm>
          <a:off x="174879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73" name="正方形/長方形 672">
          <a:extLst>
            <a:ext uri="{FF2B5EF4-FFF2-40B4-BE49-F238E27FC236}">
              <a16:creationId xmlns:a16="http://schemas.microsoft.com/office/drawing/2014/main" id="{045A48F0-D51B-42C2-B1B8-2F9A57A63B3F}"/>
            </a:ext>
          </a:extLst>
        </xdr:cNvPr>
        <xdr:cNvSpPr/>
      </xdr:nvSpPr>
      <xdr:spPr>
        <a:xfrm>
          <a:off x="174879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74" name="正方形/長方形 673">
          <a:extLst>
            <a:ext uri="{FF2B5EF4-FFF2-40B4-BE49-F238E27FC236}">
              <a16:creationId xmlns:a16="http://schemas.microsoft.com/office/drawing/2014/main" id="{26CF025A-63BE-49D3-8ADF-7E3E1441C464}"/>
            </a:ext>
          </a:extLst>
        </xdr:cNvPr>
        <xdr:cNvSpPr/>
      </xdr:nvSpPr>
      <xdr:spPr>
        <a:xfrm>
          <a:off x="185166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75" name="正方形/長方形 674">
          <a:extLst>
            <a:ext uri="{FF2B5EF4-FFF2-40B4-BE49-F238E27FC236}">
              <a16:creationId xmlns:a16="http://schemas.microsoft.com/office/drawing/2014/main" id="{8AB3A883-D334-4221-BD45-E42BCD3050C5}"/>
            </a:ext>
          </a:extLst>
        </xdr:cNvPr>
        <xdr:cNvSpPr/>
      </xdr:nvSpPr>
      <xdr:spPr>
        <a:xfrm>
          <a:off x="185166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76" name="正方形/長方形 675">
          <a:extLst>
            <a:ext uri="{FF2B5EF4-FFF2-40B4-BE49-F238E27FC236}">
              <a16:creationId xmlns:a16="http://schemas.microsoft.com/office/drawing/2014/main" id="{45146724-B280-4903-8956-07A1A52F6FD4}"/>
            </a:ext>
          </a:extLst>
        </xdr:cNvPr>
        <xdr:cNvSpPr/>
      </xdr:nvSpPr>
      <xdr:spPr>
        <a:xfrm>
          <a:off x="164592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77" name="テキスト ボックス 676">
          <a:extLst>
            <a:ext uri="{FF2B5EF4-FFF2-40B4-BE49-F238E27FC236}">
              <a16:creationId xmlns:a16="http://schemas.microsoft.com/office/drawing/2014/main" id="{3D6F96EF-484E-4A06-B692-33A3D5E1EB79}"/>
            </a:ext>
          </a:extLst>
        </xdr:cNvPr>
        <xdr:cNvSpPr txBox="1"/>
      </xdr:nvSpPr>
      <xdr:spPr>
        <a:xfrm>
          <a:off x="1644015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78" name="直線コネクタ 677">
          <a:extLst>
            <a:ext uri="{FF2B5EF4-FFF2-40B4-BE49-F238E27FC236}">
              <a16:creationId xmlns:a16="http://schemas.microsoft.com/office/drawing/2014/main" id="{AFD65C79-D1C1-4553-8078-65603F129F22}"/>
            </a:ext>
          </a:extLst>
        </xdr:cNvPr>
        <xdr:cNvCxnSpPr/>
      </xdr:nvCxnSpPr>
      <xdr:spPr>
        <a:xfrm>
          <a:off x="164592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679" name="直線コネクタ 678">
          <a:extLst>
            <a:ext uri="{FF2B5EF4-FFF2-40B4-BE49-F238E27FC236}">
              <a16:creationId xmlns:a16="http://schemas.microsoft.com/office/drawing/2014/main" id="{D661AB35-DA22-4C31-A525-FB56D2F7C7CA}"/>
            </a:ext>
          </a:extLst>
        </xdr:cNvPr>
        <xdr:cNvCxnSpPr/>
      </xdr:nvCxnSpPr>
      <xdr:spPr>
        <a:xfrm>
          <a:off x="16459200" y="10648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680" name="テキスト ボックス 679">
          <a:extLst>
            <a:ext uri="{FF2B5EF4-FFF2-40B4-BE49-F238E27FC236}">
              <a16:creationId xmlns:a16="http://schemas.microsoft.com/office/drawing/2014/main" id="{4A1C84A4-9DDD-40DC-B65E-D91B0BC4BB6E}"/>
            </a:ext>
          </a:extLst>
        </xdr:cNvPr>
        <xdr:cNvSpPr txBox="1"/>
      </xdr:nvSpPr>
      <xdr:spPr>
        <a:xfrm>
          <a:off x="16049171" y="10513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681" name="直線コネクタ 680">
          <a:extLst>
            <a:ext uri="{FF2B5EF4-FFF2-40B4-BE49-F238E27FC236}">
              <a16:creationId xmlns:a16="http://schemas.microsoft.com/office/drawing/2014/main" id="{EF404419-2424-4982-B102-4D20ADEE3D0E}"/>
            </a:ext>
          </a:extLst>
        </xdr:cNvPr>
        <xdr:cNvCxnSpPr/>
      </xdr:nvCxnSpPr>
      <xdr:spPr>
        <a:xfrm>
          <a:off x="16459200" y="10280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682" name="テキスト ボックス 681">
          <a:extLst>
            <a:ext uri="{FF2B5EF4-FFF2-40B4-BE49-F238E27FC236}">
              <a16:creationId xmlns:a16="http://schemas.microsoft.com/office/drawing/2014/main" id="{7AEEB44D-B8D0-4F73-8352-3CDB50920465}"/>
            </a:ext>
          </a:extLst>
        </xdr:cNvPr>
        <xdr:cNvSpPr txBox="1"/>
      </xdr:nvSpPr>
      <xdr:spPr>
        <a:xfrm>
          <a:off x="1604917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683" name="直線コネクタ 682">
          <a:extLst>
            <a:ext uri="{FF2B5EF4-FFF2-40B4-BE49-F238E27FC236}">
              <a16:creationId xmlns:a16="http://schemas.microsoft.com/office/drawing/2014/main" id="{9E3B2D96-9B8C-41C5-AC90-46B970B487D3}"/>
            </a:ext>
          </a:extLst>
        </xdr:cNvPr>
        <xdr:cNvCxnSpPr/>
      </xdr:nvCxnSpPr>
      <xdr:spPr>
        <a:xfrm>
          <a:off x="16459200" y="9912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684" name="テキスト ボックス 683">
          <a:extLst>
            <a:ext uri="{FF2B5EF4-FFF2-40B4-BE49-F238E27FC236}">
              <a16:creationId xmlns:a16="http://schemas.microsoft.com/office/drawing/2014/main" id="{74FB684B-6C71-4216-9A51-4A7717CC711E}"/>
            </a:ext>
          </a:extLst>
        </xdr:cNvPr>
        <xdr:cNvSpPr txBox="1"/>
      </xdr:nvSpPr>
      <xdr:spPr>
        <a:xfrm>
          <a:off x="16049171" y="9776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685" name="直線コネクタ 684">
          <a:extLst>
            <a:ext uri="{FF2B5EF4-FFF2-40B4-BE49-F238E27FC236}">
              <a16:creationId xmlns:a16="http://schemas.microsoft.com/office/drawing/2014/main" id="{3EFAFC3C-A709-4B07-891C-931D5F56EA5B}"/>
            </a:ext>
          </a:extLst>
        </xdr:cNvPr>
        <xdr:cNvCxnSpPr/>
      </xdr:nvCxnSpPr>
      <xdr:spPr>
        <a:xfrm>
          <a:off x="16459200" y="9550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686" name="テキスト ボックス 685">
          <a:extLst>
            <a:ext uri="{FF2B5EF4-FFF2-40B4-BE49-F238E27FC236}">
              <a16:creationId xmlns:a16="http://schemas.microsoft.com/office/drawing/2014/main" id="{8357722E-83AF-46DE-B27F-30DE07E99752}"/>
            </a:ext>
          </a:extLst>
        </xdr:cNvPr>
        <xdr:cNvSpPr txBox="1"/>
      </xdr:nvSpPr>
      <xdr:spPr>
        <a:xfrm>
          <a:off x="16049171" y="941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687" name="直線コネクタ 686">
          <a:extLst>
            <a:ext uri="{FF2B5EF4-FFF2-40B4-BE49-F238E27FC236}">
              <a16:creationId xmlns:a16="http://schemas.microsoft.com/office/drawing/2014/main" id="{31404D47-B9A8-4645-9D72-AEF1E059BD19}"/>
            </a:ext>
          </a:extLst>
        </xdr:cNvPr>
        <xdr:cNvCxnSpPr/>
      </xdr:nvCxnSpPr>
      <xdr:spPr>
        <a:xfrm>
          <a:off x="16459200" y="9182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688" name="テキスト ボックス 687">
          <a:extLst>
            <a:ext uri="{FF2B5EF4-FFF2-40B4-BE49-F238E27FC236}">
              <a16:creationId xmlns:a16="http://schemas.microsoft.com/office/drawing/2014/main" id="{D500A1C5-4A01-40A7-8C25-652B86DAA9B7}"/>
            </a:ext>
          </a:extLst>
        </xdr:cNvPr>
        <xdr:cNvSpPr txBox="1"/>
      </xdr:nvSpPr>
      <xdr:spPr>
        <a:xfrm>
          <a:off x="16049171" y="9046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89" name="直線コネクタ 688">
          <a:extLst>
            <a:ext uri="{FF2B5EF4-FFF2-40B4-BE49-F238E27FC236}">
              <a16:creationId xmlns:a16="http://schemas.microsoft.com/office/drawing/2014/main" id="{09246A2B-35EB-44F9-9926-85A02C9843C9}"/>
            </a:ext>
          </a:extLst>
        </xdr:cNvPr>
        <xdr:cNvCxnSpPr/>
      </xdr:nvCxnSpPr>
      <xdr:spPr>
        <a:xfrm>
          <a:off x="164592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90" name="テキスト ボックス 689">
          <a:extLst>
            <a:ext uri="{FF2B5EF4-FFF2-40B4-BE49-F238E27FC236}">
              <a16:creationId xmlns:a16="http://schemas.microsoft.com/office/drawing/2014/main" id="{A3E7ABBE-6C82-4FED-A68D-A682E3FDF1AF}"/>
            </a:ext>
          </a:extLst>
        </xdr:cNvPr>
        <xdr:cNvSpPr txBox="1"/>
      </xdr:nvSpPr>
      <xdr:spPr>
        <a:xfrm>
          <a:off x="1604917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91" name="【保健センター・保健所】&#10;一人当たり面積グラフ枠">
          <a:extLst>
            <a:ext uri="{FF2B5EF4-FFF2-40B4-BE49-F238E27FC236}">
              <a16:creationId xmlns:a16="http://schemas.microsoft.com/office/drawing/2014/main" id="{C46DDC9B-5119-4B8B-908C-6A60C9B79F1B}"/>
            </a:ext>
          </a:extLst>
        </xdr:cNvPr>
        <xdr:cNvSpPr/>
      </xdr:nvSpPr>
      <xdr:spPr>
        <a:xfrm>
          <a:off x="164592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0</xdr:rowOff>
    </xdr:from>
    <xdr:to>
      <xdr:col>116</xdr:col>
      <xdr:colOff>62864</xdr:colOff>
      <xdr:row>64</xdr:row>
      <xdr:rowOff>50800</xdr:rowOff>
    </xdr:to>
    <xdr:cxnSp macro="">
      <xdr:nvCxnSpPr>
        <xdr:cNvPr id="692" name="直線コネクタ 691">
          <a:extLst>
            <a:ext uri="{FF2B5EF4-FFF2-40B4-BE49-F238E27FC236}">
              <a16:creationId xmlns:a16="http://schemas.microsoft.com/office/drawing/2014/main" id="{F0C1E3E0-80E8-49A2-8F10-9E44197C5E97}"/>
            </a:ext>
          </a:extLst>
        </xdr:cNvPr>
        <xdr:cNvCxnSpPr/>
      </xdr:nvCxnSpPr>
      <xdr:spPr>
        <a:xfrm flipV="1">
          <a:off x="19951064" y="9251950"/>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54627</xdr:rowOff>
    </xdr:from>
    <xdr:ext cx="469744" cy="259045"/>
    <xdr:sp macro="" textlink="">
      <xdr:nvSpPr>
        <xdr:cNvPr id="693" name="【保健センター・保健所】&#10;一人当たり面積最小値テキスト">
          <a:extLst>
            <a:ext uri="{FF2B5EF4-FFF2-40B4-BE49-F238E27FC236}">
              <a16:creationId xmlns:a16="http://schemas.microsoft.com/office/drawing/2014/main" id="{97F5A89C-8FC2-4C96-92CB-29640AEB2255}"/>
            </a:ext>
          </a:extLst>
        </xdr:cNvPr>
        <xdr:cNvSpPr txBox="1"/>
      </xdr:nvSpPr>
      <xdr:spPr>
        <a:xfrm>
          <a:off x="19989800" y="10627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50800</xdr:rowOff>
    </xdr:from>
    <xdr:to>
      <xdr:col>116</xdr:col>
      <xdr:colOff>152400</xdr:colOff>
      <xdr:row>64</xdr:row>
      <xdr:rowOff>50800</xdr:rowOff>
    </xdr:to>
    <xdr:cxnSp macro="">
      <xdr:nvCxnSpPr>
        <xdr:cNvPr id="694" name="直線コネクタ 693">
          <a:extLst>
            <a:ext uri="{FF2B5EF4-FFF2-40B4-BE49-F238E27FC236}">
              <a16:creationId xmlns:a16="http://schemas.microsoft.com/office/drawing/2014/main" id="{E2CBFF11-21AB-4DC9-838E-1929CD597BFA}"/>
            </a:ext>
          </a:extLst>
        </xdr:cNvPr>
        <xdr:cNvCxnSpPr/>
      </xdr:nvCxnSpPr>
      <xdr:spPr>
        <a:xfrm>
          <a:off x="19881850" y="106235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118127</xdr:rowOff>
    </xdr:from>
    <xdr:ext cx="469744" cy="259045"/>
    <xdr:sp macro="" textlink="">
      <xdr:nvSpPr>
        <xdr:cNvPr id="695" name="【保健センター・保健所】&#10;一人当たり面積最大値テキスト">
          <a:extLst>
            <a:ext uri="{FF2B5EF4-FFF2-40B4-BE49-F238E27FC236}">
              <a16:creationId xmlns:a16="http://schemas.microsoft.com/office/drawing/2014/main" id="{6ED7C991-EF4A-4C2C-9C7B-CD8065C3BFAE}"/>
            </a:ext>
          </a:extLst>
        </xdr:cNvPr>
        <xdr:cNvSpPr txBox="1"/>
      </xdr:nvSpPr>
      <xdr:spPr>
        <a:xfrm>
          <a:off x="19989800" y="9039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0</xdr:rowOff>
    </xdr:from>
    <xdr:to>
      <xdr:col>116</xdr:col>
      <xdr:colOff>152400</xdr:colOff>
      <xdr:row>56</xdr:row>
      <xdr:rowOff>0</xdr:rowOff>
    </xdr:to>
    <xdr:cxnSp macro="">
      <xdr:nvCxnSpPr>
        <xdr:cNvPr id="696" name="直線コネクタ 695">
          <a:extLst>
            <a:ext uri="{FF2B5EF4-FFF2-40B4-BE49-F238E27FC236}">
              <a16:creationId xmlns:a16="http://schemas.microsoft.com/office/drawing/2014/main" id="{7846036F-7A52-4AC8-8152-DC7D760DD992}"/>
            </a:ext>
          </a:extLst>
        </xdr:cNvPr>
        <xdr:cNvCxnSpPr/>
      </xdr:nvCxnSpPr>
      <xdr:spPr>
        <a:xfrm>
          <a:off x="19881850" y="92519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29227</xdr:rowOff>
    </xdr:from>
    <xdr:ext cx="469744" cy="259045"/>
    <xdr:sp macro="" textlink="">
      <xdr:nvSpPr>
        <xdr:cNvPr id="697" name="【保健センター・保健所】&#10;一人当たり面積平均値テキスト">
          <a:extLst>
            <a:ext uri="{FF2B5EF4-FFF2-40B4-BE49-F238E27FC236}">
              <a16:creationId xmlns:a16="http://schemas.microsoft.com/office/drawing/2014/main" id="{3C4D1FB6-2385-4E51-AF3E-EF5041860F0C}"/>
            </a:ext>
          </a:extLst>
        </xdr:cNvPr>
        <xdr:cNvSpPr txBox="1"/>
      </xdr:nvSpPr>
      <xdr:spPr>
        <a:xfrm>
          <a:off x="19989800" y="99415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6350</xdr:rowOff>
    </xdr:from>
    <xdr:to>
      <xdr:col>116</xdr:col>
      <xdr:colOff>114300</xdr:colOff>
      <xdr:row>61</xdr:row>
      <xdr:rowOff>107950</xdr:rowOff>
    </xdr:to>
    <xdr:sp macro="" textlink="">
      <xdr:nvSpPr>
        <xdr:cNvPr id="698" name="フローチャート: 判断 697">
          <a:extLst>
            <a:ext uri="{FF2B5EF4-FFF2-40B4-BE49-F238E27FC236}">
              <a16:creationId xmlns:a16="http://schemas.microsoft.com/office/drawing/2014/main" id="{0BD3A444-694F-4709-BE2B-882029058CC2}"/>
            </a:ext>
          </a:extLst>
        </xdr:cNvPr>
        <xdr:cNvSpPr/>
      </xdr:nvSpPr>
      <xdr:spPr>
        <a:xfrm>
          <a:off x="19900900" y="10083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6350</xdr:rowOff>
    </xdr:from>
    <xdr:to>
      <xdr:col>112</xdr:col>
      <xdr:colOff>38100</xdr:colOff>
      <xdr:row>61</xdr:row>
      <xdr:rowOff>107950</xdr:rowOff>
    </xdr:to>
    <xdr:sp macro="" textlink="">
      <xdr:nvSpPr>
        <xdr:cNvPr id="699" name="フローチャート: 判断 698">
          <a:extLst>
            <a:ext uri="{FF2B5EF4-FFF2-40B4-BE49-F238E27FC236}">
              <a16:creationId xmlns:a16="http://schemas.microsoft.com/office/drawing/2014/main" id="{CE9AF03C-FB7E-4895-AD7D-42ED018034D5}"/>
            </a:ext>
          </a:extLst>
        </xdr:cNvPr>
        <xdr:cNvSpPr/>
      </xdr:nvSpPr>
      <xdr:spPr>
        <a:xfrm>
          <a:off x="19157950" y="100838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60</xdr:row>
      <xdr:rowOff>165100</xdr:rowOff>
    </xdr:from>
    <xdr:to>
      <xdr:col>107</xdr:col>
      <xdr:colOff>101600</xdr:colOff>
      <xdr:row>61</xdr:row>
      <xdr:rowOff>95250</xdr:rowOff>
    </xdr:to>
    <xdr:sp macro="" textlink="">
      <xdr:nvSpPr>
        <xdr:cNvPr id="700" name="フローチャート: 判断 699">
          <a:extLst>
            <a:ext uri="{FF2B5EF4-FFF2-40B4-BE49-F238E27FC236}">
              <a16:creationId xmlns:a16="http://schemas.microsoft.com/office/drawing/2014/main" id="{B9105B5B-98E9-4915-B7D1-DA0CA663824C}"/>
            </a:ext>
          </a:extLst>
        </xdr:cNvPr>
        <xdr:cNvSpPr/>
      </xdr:nvSpPr>
      <xdr:spPr>
        <a:xfrm>
          <a:off x="18345150" y="100774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19050</xdr:rowOff>
    </xdr:from>
    <xdr:to>
      <xdr:col>102</xdr:col>
      <xdr:colOff>165100</xdr:colOff>
      <xdr:row>61</xdr:row>
      <xdr:rowOff>120650</xdr:rowOff>
    </xdr:to>
    <xdr:sp macro="" textlink="">
      <xdr:nvSpPr>
        <xdr:cNvPr id="701" name="フローチャート: 判断 700">
          <a:extLst>
            <a:ext uri="{FF2B5EF4-FFF2-40B4-BE49-F238E27FC236}">
              <a16:creationId xmlns:a16="http://schemas.microsoft.com/office/drawing/2014/main" id="{05777B77-F1C9-46DD-8202-D75B99F5A479}"/>
            </a:ext>
          </a:extLst>
        </xdr:cNvPr>
        <xdr:cNvSpPr/>
      </xdr:nvSpPr>
      <xdr:spPr>
        <a:xfrm>
          <a:off x="17551400" y="1009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31750</xdr:rowOff>
    </xdr:from>
    <xdr:to>
      <xdr:col>98</xdr:col>
      <xdr:colOff>38100</xdr:colOff>
      <xdr:row>61</xdr:row>
      <xdr:rowOff>133350</xdr:rowOff>
    </xdr:to>
    <xdr:sp macro="" textlink="">
      <xdr:nvSpPr>
        <xdr:cNvPr id="702" name="フローチャート: 判断 701">
          <a:extLst>
            <a:ext uri="{FF2B5EF4-FFF2-40B4-BE49-F238E27FC236}">
              <a16:creationId xmlns:a16="http://schemas.microsoft.com/office/drawing/2014/main" id="{71D676D2-DBC3-4B68-9454-7C5C1983F410}"/>
            </a:ext>
          </a:extLst>
        </xdr:cNvPr>
        <xdr:cNvSpPr/>
      </xdr:nvSpPr>
      <xdr:spPr>
        <a:xfrm>
          <a:off x="16757650" y="1010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703" name="テキスト ボックス 702">
          <a:extLst>
            <a:ext uri="{FF2B5EF4-FFF2-40B4-BE49-F238E27FC236}">
              <a16:creationId xmlns:a16="http://schemas.microsoft.com/office/drawing/2014/main" id="{48403B78-1CD3-41A0-8BD5-15153573E382}"/>
            </a:ext>
          </a:extLst>
        </xdr:cNvPr>
        <xdr:cNvSpPr txBox="1"/>
      </xdr:nvSpPr>
      <xdr:spPr>
        <a:xfrm>
          <a:off x="19780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704" name="テキスト ボックス 703">
          <a:extLst>
            <a:ext uri="{FF2B5EF4-FFF2-40B4-BE49-F238E27FC236}">
              <a16:creationId xmlns:a16="http://schemas.microsoft.com/office/drawing/2014/main" id="{CF049A69-6BEA-4D0A-BA60-D5F5D0708833}"/>
            </a:ext>
          </a:extLst>
        </xdr:cNvPr>
        <xdr:cNvSpPr txBox="1"/>
      </xdr:nvSpPr>
      <xdr:spPr>
        <a:xfrm>
          <a:off x="19030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705" name="テキスト ボックス 704">
          <a:extLst>
            <a:ext uri="{FF2B5EF4-FFF2-40B4-BE49-F238E27FC236}">
              <a16:creationId xmlns:a16="http://schemas.microsoft.com/office/drawing/2014/main" id="{6F69E50C-EF9B-4FB7-A7AF-B07308227A28}"/>
            </a:ext>
          </a:extLst>
        </xdr:cNvPr>
        <xdr:cNvSpPr txBox="1"/>
      </xdr:nvSpPr>
      <xdr:spPr>
        <a:xfrm>
          <a:off x="18224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706" name="テキスト ボックス 705">
          <a:extLst>
            <a:ext uri="{FF2B5EF4-FFF2-40B4-BE49-F238E27FC236}">
              <a16:creationId xmlns:a16="http://schemas.microsoft.com/office/drawing/2014/main" id="{36ECDACD-2D7E-4C32-850C-350BAA914C35}"/>
            </a:ext>
          </a:extLst>
        </xdr:cNvPr>
        <xdr:cNvSpPr txBox="1"/>
      </xdr:nvSpPr>
      <xdr:spPr>
        <a:xfrm>
          <a:off x="174307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707" name="テキスト ボックス 706">
          <a:extLst>
            <a:ext uri="{FF2B5EF4-FFF2-40B4-BE49-F238E27FC236}">
              <a16:creationId xmlns:a16="http://schemas.microsoft.com/office/drawing/2014/main" id="{FE2947F5-D290-4262-B879-CF9298AD2623}"/>
            </a:ext>
          </a:extLst>
        </xdr:cNvPr>
        <xdr:cNvSpPr txBox="1"/>
      </xdr:nvSpPr>
      <xdr:spPr>
        <a:xfrm>
          <a:off x="166306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158750</xdr:rowOff>
    </xdr:from>
    <xdr:to>
      <xdr:col>116</xdr:col>
      <xdr:colOff>114300</xdr:colOff>
      <xdr:row>62</xdr:row>
      <xdr:rowOff>88900</xdr:rowOff>
    </xdr:to>
    <xdr:sp macro="" textlink="">
      <xdr:nvSpPr>
        <xdr:cNvPr id="708" name="楕円 707">
          <a:extLst>
            <a:ext uri="{FF2B5EF4-FFF2-40B4-BE49-F238E27FC236}">
              <a16:creationId xmlns:a16="http://schemas.microsoft.com/office/drawing/2014/main" id="{9CC5A5BD-920E-4230-B79F-CA79273F878C}"/>
            </a:ext>
          </a:extLst>
        </xdr:cNvPr>
        <xdr:cNvSpPr/>
      </xdr:nvSpPr>
      <xdr:spPr>
        <a:xfrm>
          <a:off x="19900900" y="102362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137177</xdr:rowOff>
    </xdr:from>
    <xdr:ext cx="469744" cy="259045"/>
    <xdr:sp macro="" textlink="">
      <xdr:nvSpPr>
        <xdr:cNvPr id="709" name="【保健センター・保健所】&#10;一人当たり面積該当値テキスト">
          <a:extLst>
            <a:ext uri="{FF2B5EF4-FFF2-40B4-BE49-F238E27FC236}">
              <a16:creationId xmlns:a16="http://schemas.microsoft.com/office/drawing/2014/main" id="{6D807CDA-AEE4-440C-AC11-A8BD0EB90E1B}"/>
            </a:ext>
          </a:extLst>
        </xdr:cNvPr>
        <xdr:cNvSpPr txBox="1"/>
      </xdr:nvSpPr>
      <xdr:spPr>
        <a:xfrm>
          <a:off x="19989800" y="10214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158750</xdr:rowOff>
    </xdr:from>
    <xdr:to>
      <xdr:col>112</xdr:col>
      <xdr:colOff>38100</xdr:colOff>
      <xdr:row>62</xdr:row>
      <xdr:rowOff>88900</xdr:rowOff>
    </xdr:to>
    <xdr:sp macro="" textlink="">
      <xdr:nvSpPr>
        <xdr:cNvPr id="710" name="楕円 709">
          <a:extLst>
            <a:ext uri="{FF2B5EF4-FFF2-40B4-BE49-F238E27FC236}">
              <a16:creationId xmlns:a16="http://schemas.microsoft.com/office/drawing/2014/main" id="{59016931-928C-49F8-969B-435E5872AF7F}"/>
            </a:ext>
          </a:extLst>
        </xdr:cNvPr>
        <xdr:cNvSpPr/>
      </xdr:nvSpPr>
      <xdr:spPr>
        <a:xfrm>
          <a:off x="19157950" y="10236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38100</xdr:rowOff>
    </xdr:from>
    <xdr:to>
      <xdr:col>116</xdr:col>
      <xdr:colOff>63500</xdr:colOff>
      <xdr:row>62</xdr:row>
      <xdr:rowOff>38100</xdr:rowOff>
    </xdr:to>
    <xdr:cxnSp macro="">
      <xdr:nvCxnSpPr>
        <xdr:cNvPr id="711" name="直線コネクタ 710">
          <a:extLst>
            <a:ext uri="{FF2B5EF4-FFF2-40B4-BE49-F238E27FC236}">
              <a16:creationId xmlns:a16="http://schemas.microsoft.com/office/drawing/2014/main" id="{C4B5A0BD-1E35-42FC-8C2C-44CF87692B58}"/>
            </a:ext>
          </a:extLst>
        </xdr:cNvPr>
        <xdr:cNvCxnSpPr/>
      </xdr:nvCxnSpPr>
      <xdr:spPr>
        <a:xfrm>
          <a:off x="19202400" y="10280650"/>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61</xdr:row>
      <xdr:rowOff>158750</xdr:rowOff>
    </xdr:from>
    <xdr:to>
      <xdr:col>107</xdr:col>
      <xdr:colOff>101600</xdr:colOff>
      <xdr:row>62</xdr:row>
      <xdr:rowOff>88900</xdr:rowOff>
    </xdr:to>
    <xdr:sp macro="" textlink="">
      <xdr:nvSpPr>
        <xdr:cNvPr id="712" name="楕円 711">
          <a:extLst>
            <a:ext uri="{FF2B5EF4-FFF2-40B4-BE49-F238E27FC236}">
              <a16:creationId xmlns:a16="http://schemas.microsoft.com/office/drawing/2014/main" id="{A6D332B5-04A2-4C26-AFEF-B7EA50D7DFB7}"/>
            </a:ext>
          </a:extLst>
        </xdr:cNvPr>
        <xdr:cNvSpPr/>
      </xdr:nvSpPr>
      <xdr:spPr>
        <a:xfrm>
          <a:off x="18345150" y="102362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38100</xdr:rowOff>
    </xdr:from>
    <xdr:to>
      <xdr:col>111</xdr:col>
      <xdr:colOff>177800</xdr:colOff>
      <xdr:row>62</xdr:row>
      <xdr:rowOff>38100</xdr:rowOff>
    </xdr:to>
    <xdr:cxnSp macro="">
      <xdr:nvCxnSpPr>
        <xdr:cNvPr id="713" name="直線コネクタ 712">
          <a:extLst>
            <a:ext uri="{FF2B5EF4-FFF2-40B4-BE49-F238E27FC236}">
              <a16:creationId xmlns:a16="http://schemas.microsoft.com/office/drawing/2014/main" id="{C87A3941-97AB-48A0-85DA-64D0D30FDC3B}"/>
            </a:ext>
          </a:extLst>
        </xdr:cNvPr>
        <xdr:cNvCxnSpPr/>
      </xdr:nvCxnSpPr>
      <xdr:spPr>
        <a:xfrm>
          <a:off x="18395950" y="10280650"/>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61</xdr:row>
      <xdr:rowOff>158750</xdr:rowOff>
    </xdr:from>
    <xdr:to>
      <xdr:col>102</xdr:col>
      <xdr:colOff>165100</xdr:colOff>
      <xdr:row>62</xdr:row>
      <xdr:rowOff>88900</xdr:rowOff>
    </xdr:to>
    <xdr:sp macro="" textlink="">
      <xdr:nvSpPr>
        <xdr:cNvPr id="714" name="楕円 713">
          <a:extLst>
            <a:ext uri="{FF2B5EF4-FFF2-40B4-BE49-F238E27FC236}">
              <a16:creationId xmlns:a16="http://schemas.microsoft.com/office/drawing/2014/main" id="{57EC8042-9A92-4CA5-A737-5651D43CD3D5}"/>
            </a:ext>
          </a:extLst>
        </xdr:cNvPr>
        <xdr:cNvSpPr/>
      </xdr:nvSpPr>
      <xdr:spPr>
        <a:xfrm>
          <a:off x="17551400" y="102362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62</xdr:row>
      <xdr:rowOff>38100</xdr:rowOff>
    </xdr:from>
    <xdr:to>
      <xdr:col>107</xdr:col>
      <xdr:colOff>50800</xdr:colOff>
      <xdr:row>62</xdr:row>
      <xdr:rowOff>38100</xdr:rowOff>
    </xdr:to>
    <xdr:cxnSp macro="">
      <xdr:nvCxnSpPr>
        <xdr:cNvPr id="715" name="直線コネクタ 714">
          <a:extLst>
            <a:ext uri="{FF2B5EF4-FFF2-40B4-BE49-F238E27FC236}">
              <a16:creationId xmlns:a16="http://schemas.microsoft.com/office/drawing/2014/main" id="{F554C180-5167-4B43-BBCE-4705424F7B89}"/>
            </a:ext>
          </a:extLst>
        </xdr:cNvPr>
        <xdr:cNvCxnSpPr/>
      </xdr:nvCxnSpPr>
      <xdr:spPr>
        <a:xfrm>
          <a:off x="17602200" y="1028065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61</xdr:row>
      <xdr:rowOff>158750</xdr:rowOff>
    </xdr:from>
    <xdr:to>
      <xdr:col>98</xdr:col>
      <xdr:colOff>38100</xdr:colOff>
      <xdr:row>62</xdr:row>
      <xdr:rowOff>88900</xdr:rowOff>
    </xdr:to>
    <xdr:sp macro="" textlink="">
      <xdr:nvSpPr>
        <xdr:cNvPr id="716" name="楕円 715">
          <a:extLst>
            <a:ext uri="{FF2B5EF4-FFF2-40B4-BE49-F238E27FC236}">
              <a16:creationId xmlns:a16="http://schemas.microsoft.com/office/drawing/2014/main" id="{EEC6E6E0-84D3-4A35-B846-2D9C3D745EBF}"/>
            </a:ext>
          </a:extLst>
        </xdr:cNvPr>
        <xdr:cNvSpPr/>
      </xdr:nvSpPr>
      <xdr:spPr>
        <a:xfrm>
          <a:off x="16757650" y="10236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62</xdr:row>
      <xdr:rowOff>38100</xdr:rowOff>
    </xdr:from>
    <xdr:to>
      <xdr:col>102</xdr:col>
      <xdr:colOff>114300</xdr:colOff>
      <xdr:row>62</xdr:row>
      <xdr:rowOff>38100</xdr:rowOff>
    </xdr:to>
    <xdr:cxnSp macro="">
      <xdr:nvCxnSpPr>
        <xdr:cNvPr id="717" name="直線コネクタ 716">
          <a:extLst>
            <a:ext uri="{FF2B5EF4-FFF2-40B4-BE49-F238E27FC236}">
              <a16:creationId xmlns:a16="http://schemas.microsoft.com/office/drawing/2014/main" id="{B71BC8CF-8624-470A-A205-64B7BA4C73A0}"/>
            </a:ext>
          </a:extLst>
        </xdr:cNvPr>
        <xdr:cNvCxnSpPr/>
      </xdr:nvCxnSpPr>
      <xdr:spPr>
        <a:xfrm>
          <a:off x="16802100" y="1028065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59</xdr:row>
      <xdr:rowOff>124477</xdr:rowOff>
    </xdr:from>
    <xdr:ext cx="469744" cy="259045"/>
    <xdr:sp macro="" textlink="">
      <xdr:nvSpPr>
        <xdr:cNvPr id="718" name="n_1aveValue【保健センター・保健所】&#10;一人当たり面積">
          <a:extLst>
            <a:ext uri="{FF2B5EF4-FFF2-40B4-BE49-F238E27FC236}">
              <a16:creationId xmlns:a16="http://schemas.microsoft.com/office/drawing/2014/main" id="{84C93AFB-C041-430C-80A9-27F28923C872}"/>
            </a:ext>
          </a:extLst>
        </xdr:cNvPr>
        <xdr:cNvSpPr txBox="1"/>
      </xdr:nvSpPr>
      <xdr:spPr>
        <a:xfrm>
          <a:off x="18980227" y="9871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111777</xdr:rowOff>
    </xdr:from>
    <xdr:ext cx="469744" cy="259045"/>
    <xdr:sp macro="" textlink="">
      <xdr:nvSpPr>
        <xdr:cNvPr id="719" name="n_2aveValue【保健センター・保健所】&#10;一人当たり面積">
          <a:extLst>
            <a:ext uri="{FF2B5EF4-FFF2-40B4-BE49-F238E27FC236}">
              <a16:creationId xmlns:a16="http://schemas.microsoft.com/office/drawing/2014/main" id="{90D04839-AA75-42DB-A96F-8CF6D86150D2}"/>
            </a:ext>
          </a:extLst>
        </xdr:cNvPr>
        <xdr:cNvSpPr txBox="1"/>
      </xdr:nvSpPr>
      <xdr:spPr>
        <a:xfrm>
          <a:off x="18180127" y="9859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137177</xdr:rowOff>
    </xdr:from>
    <xdr:ext cx="469744" cy="259045"/>
    <xdr:sp macro="" textlink="">
      <xdr:nvSpPr>
        <xdr:cNvPr id="720" name="n_3aveValue【保健センター・保健所】&#10;一人当たり面積">
          <a:extLst>
            <a:ext uri="{FF2B5EF4-FFF2-40B4-BE49-F238E27FC236}">
              <a16:creationId xmlns:a16="http://schemas.microsoft.com/office/drawing/2014/main" id="{8C4B77D5-C4ED-4CC0-8DF8-EB959F8FC712}"/>
            </a:ext>
          </a:extLst>
        </xdr:cNvPr>
        <xdr:cNvSpPr txBox="1"/>
      </xdr:nvSpPr>
      <xdr:spPr>
        <a:xfrm>
          <a:off x="17386377" y="9884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149877</xdr:rowOff>
    </xdr:from>
    <xdr:ext cx="469744" cy="259045"/>
    <xdr:sp macro="" textlink="">
      <xdr:nvSpPr>
        <xdr:cNvPr id="721" name="n_4aveValue【保健センター・保健所】&#10;一人当たり面積">
          <a:extLst>
            <a:ext uri="{FF2B5EF4-FFF2-40B4-BE49-F238E27FC236}">
              <a16:creationId xmlns:a16="http://schemas.microsoft.com/office/drawing/2014/main" id="{B2D4D98F-8EA6-4719-9372-834815D52EA2}"/>
            </a:ext>
          </a:extLst>
        </xdr:cNvPr>
        <xdr:cNvSpPr txBox="1"/>
      </xdr:nvSpPr>
      <xdr:spPr>
        <a:xfrm>
          <a:off x="16592627" y="9897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62</xdr:row>
      <xdr:rowOff>80027</xdr:rowOff>
    </xdr:from>
    <xdr:ext cx="469744" cy="259045"/>
    <xdr:sp macro="" textlink="">
      <xdr:nvSpPr>
        <xdr:cNvPr id="722" name="n_1mainValue【保健センター・保健所】&#10;一人当たり面積">
          <a:extLst>
            <a:ext uri="{FF2B5EF4-FFF2-40B4-BE49-F238E27FC236}">
              <a16:creationId xmlns:a16="http://schemas.microsoft.com/office/drawing/2014/main" id="{A7032544-6CC9-481B-9DC8-737F7FD94878}"/>
            </a:ext>
          </a:extLst>
        </xdr:cNvPr>
        <xdr:cNvSpPr txBox="1"/>
      </xdr:nvSpPr>
      <xdr:spPr>
        <a:xfrm>
          <a:off x="18980227" y="10322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80027</xdr:rowOff>
    </xdr:from>
    <xdr:ext cx="469744" cy="259045"/>
    <xdr:sp macro="" textlink="">
      <xdr:nvSpPr>
        <xdr:cNvPr id="723" name="n_2mainValue【保健センター・保健所】&#10;一人当たり面積">
          <a:extLst>
            <a:ext uri="{FF2B5EF4-FFF2-40B4-BE49-F238E27FC236}">
              <a16:creationId xmlns:a16="http://schemas.microsoft.com/office/drawing/2014/main" id="{C16A6029-7A90-47F0-BA07-A2883D1D07CA}"/>
            </a:ext>
          </a:extLst>
        </xdr:cNvPr>
        <xdr:cNvSpPr txBox="1"/>
      </xdr:nvSpPr>
      <xdr:spPr>
        <a:xfrm>
          <a:off x="18180127" y="10322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80027</xdr:rowOff>
    </xdr:from>
    <xdr:ext cx="469744" cy="259045"/>
    <xdr:sp macro="" textlink="">
      <xdr:nvSpPr>
        <xdr:cNvPr id="724" name="n_3mainValue【保健センター・保健所】&#10;一人当たり面積">
          <a:extLst>
            <a:ext uri="{FF2B5EF4-FFF2-40B4-BE49-F238E27FC236}">
              <a16:creationId xmlns:a16="http://schemas.microsoft.com/office/drawing/2014/main" id="{F32511E7-02C5-4304-8C34-A0A6AA29FC20}"/>
            </a:ext>
          </a:extLst>
        </xdr:cNvPr>
        <xdr:cNvSpPr txBox="1"/>
      </xdr:nvSpPr>
      <xdr:spPr>
        <a:xfrm>
          <a:off x="17386377" y="10322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80027</xdr:rowOff>
    </xdr:from>
    <xdr:ext cx="469744" cy="259045"/>
    <xdr:sp macro="" textlink="">
      <xdr:nvSpPr>
        <xdr:cNvPr id="725" name="n_4mainValue【保健センター・保健所】&#10;一人当たり面積">
          <a:extLst>
            <a:ext uri="{FF2B5EF4-FFF2-40B4-BE49-F238E27FC236}">
              <a16:creationId xmlns:a16="http://schemas.microsoft.com/office/drawing/2014/main" id="{3C8B73B2-06E0-4244-B5BE-35DBD8030A1D}"/>
            </a:ext>
          </a:extLst>
        </xdr:cNvPr>
        <xdr:cNvSpPr txBox="1"/>
      </xdr:nvSpPr>
      <xdr:spPr>
        <a:xfrm>
          <a:off x="16592627" y="10322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726" name="正方形/長方形 725">
          <a:extLst>
            <a:ext uri="{FF2B5EF4-FFF2-40B4-BE49-F238E27FC236}">
              <a16:creationId xmlns:a16="http://schemas.microsoft.com/office/drawing/2014/main" id="{A2B4E792-F2B8-48EA-AE33-0B761DA99296}"/>
            </a:ext>
          </a:extLst>
        </xdr:cNvPr>
        <xdr:cNvSpPr/>
      </xdr:nvSpPr>
      <xdr:spPr>
        <a:xfrm>
          <a:off x="1120775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727" name="正方形/長方形 726">
          <a:extLst>
            <a:ext uri="{FF2B5EF4-FFF2-40B4-BE49-F238E27FC236}">
              <a16:creationId xmlns:a16="http://schemas.microsoft.com/office/drawing/2014/main" id="{13149BFD-E4D0-4790-AC99-9B499389C642}"/>
            </a:ext>
          </a:extLst>
        </xdr:cNvPr>
        <xdr:cNvSpPr/>
      </xdr:nvSpPr>
      <xdr:spPr>
        <a:xfrm>
          <a:off x="11315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728" name="正方形/長方形 727">
          <a:extLst>
            <a:ext uri="{FF2B5EF4-FFF2-40B4-BE49-F238E27FC236}">
              <a16:creationId xmlns:a16="http://schemas.microsoft.com/office/drawing/2014/main" id="{5541D5DD-6BE0-4C53-8E29-97C82B671094}"/>
            </a:ext>
          </a:extLst>
        </xdr:cNvPr>
        <xdr:cNvSpPr/>
      </xdr:nvSpPr>
      <xdr:spPr>
        <a:xfrm>
          <a:off x="11315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729" name="正方形/長方形 728">
          <a:extLst>
            <a:ext uri="{FF2B5EF4-FFF2-40B4-BE49-F238E27FC236}">
              <a16:creationId xmlns:a16="http://schemas.microsoft.com/office/drawing/2014/main" id="{0B61ED0A-BAEF-43F4-83B1-9196C9C322AB}"/>
            </a:ext>
          </a:extLst>
        </xdr:cNvPr>
        <xdr:cNvSpPr/>
      </xdr:nvSpPr>
      <xdr:spPr>
        <a:xfrm>
          <a:off x="122364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730" name="正方形/長方形 729">
          <a:extLst>
            <a:ext uri="{FF2B5EF4-FFF2-40B4-BE49-F238E27FC236}">
              <a16:creationId xmlns:a16="http://schemas.microsoft.com/office/drawing/2014/main" id="{DAD4AD26-58FA-4418-930C-5A5ED9014B7B}"/>
            </a:ext>
          </a:extLst>
        </xdr:cNvPr>
        <xdr:cNvSpPr/>
      </xdr:nvSpPr>
      <xdr:spPr>
        <a:xfrm>
          <a:off x="122364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731" name="正方形/長方形 730">
          <a:extLst>
            <a:ext uri="{FF2B5EF4-FFF2-40B4-BE49-F238E27FC236}">
              <a16:creationId xmlns:a16="http://schemas.microsoft.com/office/drawing/2014/main" id="{80ABA9D1-BB8C-44ED-B412-4D219A2AEBDC}"/>
            </a:ext>
          </a:extLst>
        </xdr:cNvPr>
        <xdr:cNvSpPr/>
      </xdr:nvSpPr>
      <xdr:spPr>
        <a:xfrm>
          <a:off x="132651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732" name="正方形/長方形 731">
          <a:extLst>
            <a:ext uri="{FF2B5EF4-FFF2-40B4-BE49-F238E27FC236}">
              <a16:creationId xmlns:a16="http://schemas.microsoft.com/office/drawing/2014/main" id="{545F8BA0-35E9-4E5F-9B26-19225019699D}"/>
            </a:ext>
          </a:extLst>
        </xdr:cNvPr>
        <xdr:cNvSpPr/>
      </xdr:nvSpPr>
      <xdr:spPr>
        <a:xfrm>
          <a:off x="132651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733" name="正方形/長方形 732">
          <a:extLst>
            <a:ext uri="{FF2B5EF4-FFF2-40B4-BE49-F238E27FC236}">
              <a16:creationId xmlns:a16="http://schemas.microsoft.com/office/drawing/2014/main" id="{6E48BE27-E48A-4DB2-B39D-0B192F05C9E3}"/>
            </a:ext>
          </a:extLst>
        </xdr:cNvPr>
        <xdr:cNvSpPr/>
      </xdr:nvSpPr>
      <xdr:spPr>
        <a:xfrm>
          <a:off x="1120775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734" name="テキスト ボックス 733">
          <a:extLst>
            <a:ext uri="{FF2B5EF4-FFF2-40B4-BE49-F238E27FC236}">
              <a16:creationId xmlns:a16="http://schemas.microsoft.com/office/drawing/2014/main" id="{0CC2D23D-D33E-42C0-821A-E74FEB5CEB0C}"/>
            </a:ext>
          </a:extLst>
        </xdr:cNvPr>
        <xdr:cNvSpPr txBox="1"/>
      </xdr:nvSpPr>
      <xdr:spPr>
        <a:xfrm>
          <a:off x="111696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735" name="直線コネクタ 734">
          <a:extLst>
            <a:ext uri="{FF2B5EF4-FFF2-40B4-BE49-F238E27FC236}">
              <a16:creationId xmlns:a16="http://schemas.microsoft.com/office/drawing/2014/main" id="{D9615EDA-F42E-4078-BC15-EF71384B525A}"/>
            </a:ext>
          </a:extLst>
        </xdr:cNvPr>
        <xdr:cNvCxnSpPr/>
      </xdr:nvCxnSpPr>
      <xdr:spPr>
        <a:xfrm>
          <a:off x="11207750" y="14687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736" name="テキスト ボックス 735">
          <a:extLst>
            <a:ext uri="{FF2B5EF4-FFF2-40B4-BE49-F238E27FC236}">
              <a16:creationId xmlns:a16="http://schemas.microsoft.com/office/drawing/2014/main" id="{F93F5AB4-2F35-4E93-ADEB-11D824EDCD68}"/>
            </a:ext>
          </a:extLst>
        </xdr:cNvPr>
        <xdr:cNvSpPr txBox="1"/>
      </xdr:nvSpPr>
      <xdr:spPr>
        <a:xfrm>
          <a:off x="1079772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737" name="直線コネクタ 736">
          <a:extLst>
            <a:ext uri="{FF2B5EF4-FFF2-40B4-BE49-F238E27FC236}">
              <a16:creationId xmlns:a16="http://schemas.microsoft.com/office/drawing/2014/main" id="{86D0609E-243F-491E-9571-73A1E1D919BB}"/>
            </a:ext>
          </a:extLst>
        </xdr:cNvPr>
        <xdr:cNvCxnSpPr/>
      </xdr:nvCxnSpPr>
      <xdr:spPr>
        <a:xfrm>
          <a:off x="11207750" y="1436732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738" name="テキスト ボックス 737">
          <a:extLst>
            <a:ext uri="{FF2B5EF4-FFF2-40B4-BE49-F238E27FC236}">
              <a16:creationId xmlns:a16="http://schemas.microsoft.com/office/drawing/2014/main" id="{8DCC9C02-6F37-4853-BF82-9C0938E12325}"/>
            </a:ext>
          </a:extLst>
        </xdr:cNvPr>
        <xdr:cNvSpPr txBox="1"/>
      </xdr:nvSpPr>
      <xdr:spPr>
        <a:xfrm>
          <a:off x="10797721" y="14231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739" name="直線コネクタ 738">
          <a:extLst>
            <a:ext uri="{FF2B5EF4-FFF2-40B4-BE49-F238E27FC236}">
              <a16:creationId xmlns:a16="http://schemas.microsoft.com/office/drawing/2014/main" id="{BF4BDCAF-4B4F-478C-97F4-9131B4B0A752}"/>
            </a:ext>
          </a:extLst>
        </xdr:cNvPr>
        <xdr:cNvCxnSpPr/>
      </xdr:nvCxnSpPr>
      <xdr:spPr>
        <a:xfrm>
          <a:off x="11207750" y="140534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740" name="テキスト ボックス 739">
          <a:extLst>
            <a:ext uri="{FF2B5EF4-FFF2-40B4-BE49-F238E27FC236}">
              <a16:creationId xmlns:a16="http://schemas.microsoft.com/office/drawing/2014/main" id="{19BE24FA-B990-4A7D-B1DD-EF63BC30A893}"/>
            </a:ext>
          </a:extLst>
        </xdr:cNvPr>
        <xdr:cNvSpPr txBox="1"/>
      </xdr:nvSpPr>
      <xdr:spPr>
        <a:xfrm>
          <a:off x="10842791" y="139175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741" name="直線コネクタ 740">
          <a:extLst>
            <a:ext uri="{FF2B5EF4-FFF2-40B4-BE49-F238E27FC236}">
              <a16:creationId xmlns:a16="http://schemas.microsoft.com/office/drawing/2014/main" id="{CD78D811-DD9E-44DA-87A6-BDA940F710BE}"/>
            </a:ext>
          </a:extLst>
        </xdr:cNvPr>
        <xdr:cNvCxnSpPr/>
      </xdr:nvCxnSpPr>
      <xdr:spPr>
        <a:xfrm>
          <a:off x="11207750" y="1373958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742" name="テキスト ボックス 741">
          <a:extLst>
            <a:ext uri="{FF2B5EF4-FFF2-40B4-BE49-F238E27FC236}">
              <a16:creationId xmlns:a16="http://schemas.microsoft.com/office/drawing/2014/main" id="{EC4167BC-FC3E-4AAB-B9F7-80931BC9AEBD}"/>
            </a:ext>
          </a:extLst>
        </xdr:cNvPr>
        <xdr:cNvSpPr txBox="1"/>
      </xdr:nvSpPr>
      <xdr:spPr>
        <a:xfrm>
          <a:off x="10842791" y="1360371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743" name="直線コネクタ 742">
          <a:extLst>
            <a:ext uri="{FF2B5EF4-FFF2-40B4-BE49-F238E27FC236}">
              <a16:creationId xmlns:a16="http://schemas.microsoft.com/office/drawing/2014/main" id="{B6EC9600-1BE6-4201-8248-57858575F60E}"/>
            </a:ext>
          </a:extLst>
        </xdr:cNvPr>
        <xdr:cNvCxnSpPr/>
      </xdr:nvCxnSpPr>
      <xdr:spPr>
        <a:xfrm>
          <a:off x="11207750" y="1342571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744" name="テキスト ボックス 743">
          <a:extLst>
            <a:ext uri="{FF2B5EF4-FFF2-40B4-BE49-F238E27FC236}">
              <a16:creationId xmlns:a16="http://schemas.microsoft.com/office/drawing/2014/main" id="{2338A01B-E961-4914-A889-8C5DFEB56929}"/>
            </a:ext>
          </a:extLst>
        </xdr:cNvPr>
        <xdr:cNvSpPr txBox="1"/>
      </xdr:nvSpPr>
      <xdr:spPr>
        <a:xfrm>
          <a:off x="10842791" y="132898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745" name="直線コネクタ 744">
          <a:extLst>
            <a:ext uri="{FF2B5EF4-FFF2-40B4-BE49-F238E27FC236}">
              <a16:creationId xmlns:a16="http://schemas.microsoft.com/office/drawing/2014/main" id="{EE763073-E946-4A74-BE72-E3333DC4DC52}"/>
            </a:ext>
          </a:extLst>
        </xdr:cNvPr>
        <xdr:cNvCxnSpPr/>
      </xdr:nvCxnSpPr>
      <xdr:spPr>
        <a:xfrm>
          <a:off x="11207750" y="131118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746" name="テキスト ボックス 745">
          <a:extLst>
            <a:ext uri="{FF2B5EF4-FFF2-40B4-BE49-F238E27FC236}">
              <a16:creationId xmlns:a16="http://schemas.microsoft.com/office/drawing/2014/main" id="{72109DED-D097-4A62-928C-2C1927C1360F}"/>
            </a:ext>
          </a:extLst>
        </xdr:cNvPr>
        <xdr:cNvSpPr txBox="1"/>
      </xdr:nvSpPr>
      <xdr:spPr>
        <a:xfrm>
          <a:off x="10842791" y="129759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747" name="直線コネクタ 746">
          <a:extLst>
            <a:ext uri="{FF2B5EF4-FFF2-40B4-BE49-F238E27FC236}">
              <a16:creationId xmlns:a16="http://schemas.microsoft.com/office/drawing/2014/main" id="{ECDADD19-E724-4BE7-A565-37041F8F2523}"/>
            </a:ext>
          </a:extLst>
        </xdr:cNvPr>
        <xdr:cNvCxnSpPr/>
      </xdr:nvCxnSpPr>
      <xdr:spPr>
        <a:xfrm>
          <a:off x="11207750" y="1279797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748" name="テキスト ボックス 747">
          <a:extLst>
            <a:ext uri="{FF2B5EF4-FFF2-40B4-BE49-F238E27FC236}">
              <a16:creationId xmlns:a16="http://schemas.microsoft.com/office/drawing/2014/main" id="{FEF7801E-6F78-403B-80C1-5277831AEC32}"/>
            </a:ext>
          </a:extLst>
        </xdr:cNvPr>
        <xdr:cNvSpPr txBox="1"/>
      </xdr:nvSpPr>
      <xdr:spPr>
        <a:xfrm>
          <a:off x="10906911" y="1266209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49" name="直線コネクタ 748">
          <a:extLst>
            <a:ext uri="{FF2B5EF4-FFF2-40B4-BE49-F238E27FC236}">
              <a16:creationId xmlns:a16="http://schemas.microsoft.com/office/drawing/2014/main" id="{228A2D9E-02F3-4338-BA84-FDA7F3EA55B8}"/>
            </a:ext>
          </a:extLst>
        </xdr:cNvPr>
        <xdr:cNvCxnSpPr/>
      </xdr:nvCxnSpPr>
      <xdr:spPr>
        <a:xfrm>
          <a:off x="11207750" y="12484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750" name="【消防施設】&#10;有形固定資産減価償却率グラフ枠">
          <a:extLst>
            <a:ext uri="{FF2B5EF4-FFF2-40B4-BE49-F238E27FC236}">
              <a16:creationId xmlns:a16="http://schemas.microsoft.com/office/drawing/2014/main" id="{2DE7061F-C0B5-4CD9-A8B7-F98B0E76D195}"/>
            </a:ext>
          </a:extLst>
        </xdr:cNvPr>
        <xdr:cNvSpPr/>
      </xdr:nvSpPr>
      <xdr:spPr>
        <a:xfrm>
          <a:off x="1120775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78921</xdr:rowOff>
    </xdr:from>
    <xdr:to>
      <xdr:col>85</xdr:col>
      <xdr:colOff>126364</xdr:colOff>
      <xdr:row>86</xdr:row>
      <xdr:rowOff>129539</xdr:rowOff>
    </xdr:to>
    <xdr:cxnSp macro="">
      <xdr:nvCxnSpPr>
        <xdr:cNvPr id="751" name="直線コネクタ 750">
          <a:extLst>
            <a:ext uri="{FF2B5EF4-FFF2-40B4-BE49-F238E27FC236}">
              <a16:creationId xmlns:a16="http://schemas.microsoft.com/office/drawing/2014/main" id="{DD2B58F4-B323-437A-B979-A33F51C392A9}"/>
            </a:ext>
          </a:extLst>
        </xdr:cNvPr>
        <xdr:cNvCxnSpPr/>
      </xdr:nvCxnSpPr>
      <xdr:spPr>
        <a:xfrm flipV="1">
          <a:off x="14699614" y="12797971"/>
          <a:ext cx="0" cy="15365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133366</xdr:rowOff>
    </xdr:from>
    <xdr:ext cx="405111" cy="259045"/>
    <xdr:sp macro="" textlink="">
      <xdr:nvSpPr>
        <xdr:cNvPr id="752" name="【消防施設】&#10;有形固定資産減価償却率最小値テキスト">
          <a:extLst>
            <a:ext uri="{FF2B5EF4-FFF2-40B4-BE49-F238E27FC236}">
              <a16:creationId xmlns:a16="http://schemas.microsoft.com/office/drawing/2014/main" id="{9ACBAEF6-EAD0-4F00-9CD9-965FB15F9B87}"/>
            </a:ext>
          </a:extLst>
        </xdr:cNvPr>
        <xdr:cNvSpPr txBox="1"/>
      </xdr:nvSpPr>
      <xdr:spPr>
        <a:xfrm>
          <a:off x="14738350" y="143383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129539</xdr:rowOff>
    </xdr:from>
    <xdr:to>
      <xdr:col>86</xdr:col>
      <xdr:colOff>25400</xdr:colOff>
      <xdr:row>86</xdr:row>
      <xdr:rowOff>129539</xdr:rowOff>
    </xdr:to>
    <xdr:cxnSp macro="">
      <xdr:nvCxnSpPr>
        <xdr:cNvPr id="753" name="直線コネクタ 752">
          <a:extLst>
            <a:ext uri="{FF2B5EF4-FFF2-40B4-BE49-F238E27FC236}">
              <a16:creationId xmlns:a16="http://schemas.microsoft.com/office/drawing/2014/main" id="{0F0BA642-DB34-4E50-9871-BE3F83C7F778}"/>
            </a:ext>
          </a:extLst>
        </xdr:cNvPr>
        <xdr:cNvCxnSpPr/>
      </xdr:nvCxnSpPr>
      <xdr:spPr>
        <a:xfrm>
          <a:off x="14611350" y="1433448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25598</xdr:rowOff>
    </xdr:from>
    <xdr:ext cx="340478" cy="259045"/>
    <xdr:sp macro="" textlink="">
      <xdr:nvSpPr>
        <xdr:cNvPr id="754" name="【消防施設】&#10;有形固定資産減価償却率最大値テキスト">
          <a:extLst>
            <a:ext uri="{FF2B5EF4-FFF2-40B4-BE49-F238E27FC236}">
              <a16:creationId xmlns:a16="http://schemas.microsoft.com/office/drawing/2014/main" id="{A7711180-4098-4FA1-BD31-B69166F75894}"/>
            </a:ext>
          </a:extLst>
        </xdr:cNvPr>
        <xdr:cNvSpPr txBox="1"/>
      </xdr:nvSpPr>
      <xdr:spPr>
        <a:xfrm>
          <a:off x="14738350" y="1257954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78921</xdr:rowOff>
    </xdr:from>
    <xdr:to>
      <xdr:col>86</xdr:col>
      <xdr:colOff>25400</xdr:colOff>
      <xdr:row>77</xdr:row>
      <xdr:rowOff>78921</xdr:rowOff>
    </xdr:to>
    <xdr:cxnSp macro="">
      <xdr:nvCxnSpPr>
        <xdr:cNvPr id="755" name="直線コネクタ 754">
          <a:extLst>
            <a:ext uri="{FF2B5EF4-FFF2-40B4-BE49-F238E27FC236}">
              <a16:creationId xmlns:a16="http://schemas.microsoft.com/office/drawing/2014/main" id="{35B83F86-5707-4272-A79A-FD999DB413D4}"/>
            </a:ext>
          </a:extLst>
        </xdr:cNvPr>
        <xdr:cNvCxnSpPr/>
      </xdr:nvCxnSpPr>
      <xdr:spPr>
        <a:xfrm>
          <a:off x="14611350" y="1279797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99621</xdr:rowOff>
    </xdr:from>
    <xdr:ext cx="405111" cy="259045"/>
    <xdr:sp macro="" textlink="">
      <xdr:nvSpPr>
        <xdr:cNvPr id="756" name="【消防施設】&#10;有形固定資産減価償却率平均値テキスト">
          <a:extLst>
            <a:ext uri="{FF2B5EF4-FFF2-40B4-BE49-F238E27FC236}">
              <a16:creationId xmlns:a16="http://schemas.microsoft.com/office/drawing/2014/main" id="{3C5B4A9E-F612-4256-A3B9-C300B9F21F7A}"/>
            </a:ext>
          </a:extLst>
        </xdr:cNvPr>
        <xdr:cNvSpPr txBox="1"/>
      </xdr:nvSpPr>
      <xdr:spPr>
        <a:xfrm>
          <a:off x="14738350" y="1364417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121194</xdr:rowOff>
    </xdr:from>
    <xdr:to>
      <xdr:col>85</xdr:col>
      <xdr:colOff>177800</xdr:colOff>
      <xdr:row>83</xdr:row>
      <xdr:rowOff>51344</xdr:rowOff>
    </xdr:to>
    <xdr:sp macro="" textlink="">
      <xdr:nvSpPr>
        <xdr:cNvPr id="757" name="フローチャート: 判断 756">
          <a:extLst>
            <a:ext uri="{FF2B5EF4-FFF2-40B4-BE49-F238E27FC236}">
              <a16:creationId xmlns:a16="http://schemas.microsoft.com/office/drawing/2014/main" id="{2D4C4814-6A20-4792-BFA2-3631794698F1}"/>
            </a:ext>
          </a:extLst>
        </xdr:cNvPr>
        <xdr:cNvSpPr/>
      </xdr:nvSpPr>
      <xdr:spPr>
        <a:xfrm>
          <a:off x="14649450" y="13665744"/>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152219</xdr:rowOff>
    </xdr:from>
    <xdr:to>
      <xdr:col>81</xdr:col>
      <xdr:colOff>101600</xdr:colOff>
      <xdr:row>83</xdr:row>
      <xdr:rowOff>82369</xdr:rowOff>
    </xdr:to>
    <xdr:sp macro="" textlink="">
      <xdr:nvSpPr>
        <xdr:cNvPr id="758" name="フローチャート: 判断 757">
          <a:extLst>
            <a:ext uri="{FF2B5EF4-FFF2-40B4-BE49-F238E27FC236}">
              <a16:creationId xmlns:a16="http://schemas.microsoft.com/office/drawing/2014/main" id="{B78747B0-6638-4551-A40E-2B52F55CB2D5}"/>
            </a:ext>
          </a:extLst>
        </xdr:cNvPr>
        <xdr:cNvSpPr/>
      </xdr:nvSpPr>
      <xdr:spPr>
        <a:xfrm>
          <a:off x="13887450" y="1369676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140788</xdr:rowOff>
    </xdr:from>
    <xdr:to>
      <xdr:col>76</xdr:col>
      <xdr:colOff>165100</xdr:colOff>
      <xdr:row>83</xdr:row>
      <xdr:rowOff>70938</xdr:rowOff>
    </xdr:to>
    <xdr:sp macro="" textlink="">
      <xdr:nvSpPr>
        <xdr:cNvPr id="759" name="フローチャート: 判断 758">
          <a:extLst>
            <a:ext uri="{FF2B5EF4-FFF2-40B4-BE49-F238E27FC236}">
              <a16:creationId xmlns:a16="http://schemas.microsoft.com/office/drawing/2014/main" id="{8F44C0DD-1C12-4808-84C8-1D284BC401D8}"/>
            </a:ext>
          </a:extLst>
        </xdr:cNvPr>
        <xdr:cNvSpPr/>
      </xdr:nvSpPr>
      <xdr:spPr>
        <a:xfrm>
          <a:off x="13093700" y="1368533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124461</xdr:rowOff>
    </xdr:from>
    <xdr:to>
      <xdr:col>72</xdr:col>
      <xdr:colOff>38100</xdr:colOff>
      <xdr:row>83</xdr:row>
      <xdr:rowOff>54611</xdr:rowOff>
    </xdr:to>
    <xdr:sp macro="" textlink="">
      <xdr:nvSpPr>
        <xdr:cNvPr id="760" name="フローチャート: 判断 759">
          <a:extLst>
            <a:ext uri="{FF2B5EF4-FFF2-40B4-BE49-F238E27FC236}">
              <a16:creationId xmlns:a16="http://schemas.microsoft.com/office/drawing/2014/main" id="{F36EC38F-1BC3-4F9B-B531-50998C60610F}"/>
            </a:ext>
          </a:extLst>
        </xdr:cNvPr>
        <xdr:cNvSpPr/>
      </xdr:nvSpPr>
      <xdr:spPr>
        <a:xfrm>
          <a:off x="12299950" y="1366901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81</xdr:row>
      <xdr:rowOff>170180</xdr:rowOff>
    </xdr:from>
    <xdr:to>
      <xdr:col>67</xdr:col>
      <xdr:colOff>101600</xdr:colOff>
      <xdr:row>82</xdr:row>
      <xdr:rowOff>100330</xdr:rowOff>
    </xdr:to>
    <xdr:sp macro="" textlink="">
      <xdr:nvSpPr>
        <xdr:cNvPr id="761" name="フローチャート: 判断 760">
          <a:extLst>
            <a:ext uri="{FF2B5EF4-FFF2-40B4-BE49-F238E27FC236}">
              <a16:creationId xmlns:a16="http://schemas.microsoft.com/office/drawing/2014/main" id="{F7CCA373-9BFA-4249-B005-348B38D9E0AD}"/>
            </a:ext>
          </a:extLst>
        </xdr:cNvPr>
        <xdr:cNvSpPr/>
      </xdr:nvSpPr>
      <xdr:spPr>
        <a:xfrm>
          <a:off x="11487150" y="13543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62" name="テキスト ボックス 761">
          <a:extLst>
            <a:ext uri="{FF2B5EF4-FFF2-40B4-BE49-F238E27FC236}">
              <a16:creationId xmlns:a16="http://schemas.microsoft.com/office/drawing/2014/main" id="{6F11C27D-58EC-4DA9-AD30-2E67E3BFBC38}"/>
            </a:ext>
          </a:extLst>
        </xdr:cNvPr>
        <xdr:cNvSpPr txBox="1"/>
      </xdr:nvSpPr>
      <xdr:spPr>
        <a:xfrm>
          <a:off x="1452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63" name="テキスト ボックス 762">
          <a:extLst>
            <a:ext uri="{FF2B5EF4-FFF2-40B4-BE49-F238E27FC236}">
              <a16:creationId xmlns:a16="http://schemas.microsoft.com/office/drawing/2014/main" id="{8CC18B47-8B66-4F92-B47A-7A78FDA65BD0}"/>
            </a:ext>
          </a:extLst>
        </xdr:cNvPr>
        <xdr:cNvSpPr txBox="1"/>
      </xdr:nvSpPr>
      <xdr:spPr>
        <a:xfrm>
          <a:off x="13766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64" name="テキスト ボックス 763">
          <a:extLst>
            <a:ext uri="{FF2B5EF4-FFF2-40B4-BE49-F238E27FC236}">
              <a16:creationId xmlns:a16="http://schemas.microsoft.com/office/drawing/2014/main" id="{C1F72FED-FFC6-4E46-A759-C985D75663E9}"/>
            </a:ext>
          </a:extLst>
        </xdr:cNvPr>
        <xdr:cNvSpPr txBox="1"/>
      </xdr:nvSpPr>
      <xdr:spPr>
        <a:xfrm>
          <a:off x="12973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65" name="テキスト ボックス 764">
          <a:extLst>
            <a:ext uri="{FF2B5EF4-FFF2-40B4-BE49-F238E27FC236}">
              <a16:creationId xmlns:a16="http://schemas.microsoft.com/office/drawing/2014/main" id="{1EEA3F83-9A9A-48BF-B759-EB0A97C6C920}"/>
            </a:ext>
          </a:extLst>
        </xdr:cNvPr>
        <xdr:cNvSpPr txBox="1"/>
      </xdr:nvSpPr>
      <xdr:spPr>
        <a:xfrm>
          <a:off x="12172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66" name="テキスト ボックス 765">
          <a:extLst>
            <a:ext uri="{FF2B5EF4-FFF2-40B4-BE49-F238E27FC236}">
              <a16:creationId xmlns:a16="http://schemas.microsoft.com/office/drawing/2014/main" id="{9F753E92-AFED-44C0-A5BF-A7C44ECD98D9}"/>
            </a:ext>
          </a:extLst>
        </xdr:cNvPr>
        <xdr:cNvSpPr txBox="1"/>
      </xdr:nvSpPr>
      <xdr:spPr>
        <a:xfrm>
          <a:off x="11366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80</xdr:row>
      <xdr:rowOff>163649</xdr:rowOff>
    </xdr:from>
    <xdr:to>
      <xdr:col>85</xdr:col>
      <xdr:colOff>177800</xdr:colOff>
      <xdr:row>81</xdr:row>
      <xdr:rowOff>93799</xdr:rowOff>
    </xdr:to>
    <xdr:sp macro="" textlink="">
      <xdr:nvSpPr>
        <xdr:cNvPr id="767" name="楕円 766">
          <a:extLst>
            <a:ext uri="{FF2B5EF4-FFF2-40B4-BE49-F238E27FC236}">
              <a16:creationId xmlns:a16="http://schemas.microsoft.com/office/drawing/2014/main" id="{2F2278B2-DB29-472F-9A46-543ABD05A202}"/>
            </a:ext>
          </a:extLst>
        </xdr:cNvPr>
        <xdr:cNvSpPr/>
      </xdr:nvSpPr>
      <xdr:spPr>
        <a:xfrm>
          <a:off x="14649450" y="13377999"/>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80</xdr:row>
      <xdr:rowOff>15076</xdr:rowOff>
    </xdr:from>
    <xdr:ext cx="405111" cy="259045"/>
    <xdr:sp macro="" textlink="">
      <xdr:nvSpPr>
        <xdr:cNvPr id="768" name="【消防施設】&#10;有形固定資産減価償却率該当値テキスト">
          <a:extLst>
            <a:ext uri="{FF2B5EF4-FFF2-40B4-BE49-F238E27FC236}">
              <a16:creationId xmlns:a16="http://schemas.microsoft.com/office/drawing/2014/main" id="{374B8DFE-C673-409A-8479-3635C4AF79E6}"/>
            </a:ext>
          </a:extLst>
        </xdr:cNvPr>
        <xdr:cNvSpPr txBox="1"/>
      </xdr:nvSpPr>
      <xdr:spPr>
        <a:xfrm>
          <a:off x="14738350" y="132294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80</xdr:row>
      <xdr:rowOff>117929</xdr:rowOff>
    </xdr:from>
    <xdr:to>
      <xdr:col>81</xdr:col>
      <xdr:colOff>101600</xdr:colOff>
      <xdr:row>81</xdr:row>
      <xdr:rowOff>48079</xdr:rowOff>
    </xdr:to>
    <xdr:sp macro="" textlink="">
      <xdr:nvSpPr>
        <xdr:cNvPr id="769" name="楕円 768">
          <a:extLst>
            <a:ext uri="{FF2B5EF4-FFF2-40B4-BE49-F238E27FC236}">
              <a16:creationId xmlns:a16="http://schemas.microsoft.com/office/drawing/2014/main" id="{44BD43F4-43AE-46B8-A63B-FBB51DCD9EDB}"/>
            </a:ext>
          </a:extLst>
        </xdr:cNvPr>
        <xdr:cNvSpPr/>
      </xdr:nvSpPr>
      <xdr:spPr>
        <a:xfrm>
          <a:off x="13887450" y="1333227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80</xdr:row>
      <xdr:rowOff>168729</xdr:rowOff>
    </xdr:from>
    <xdr:to>
      <xdr:col>85</xdr:col>
      <xdr:colOff>127000</xdr:colOff>
      <xdr:row>81</xdr:row>
      <xdr:rowOff>42999</xdr:rowOff>
    </xdr:to>
    <xdr:cxnSp macro="">
      <xdr:nvCxnSpPr>
        <xdr:cNvPr id="770" name="直線コネクタ 769">
          <a:extLst>
            <a:ext uri="{FF2B5EF4-FFF2-40B4-BE49-F238E27FC236}">
              <a16:creationId xmlns:a16="http://schemas.microsoft.com/office/drawing/2014/main" id="{0CF213EF-75C0-4767-8394-BA73480F157C}"/>
            </a:ext>
          </a:extLst>
        </xdr:cNvPr>
        <xdr:cNvCxnSpPr/>
      </xdr:nvCxnSpPr>
      <xdr:spPr>
        <a:xfrm>
          <a:off x="13938250" y="13376729"/>
          <a:ext cx="762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83</xdr:row>
      <xdr:rowOff>11793</xdr:rowOff>
    </xdr:from>
    <xdr:to>
      <xdr:col>76</xdr:col>
      <xdr:colOff>165100</xdr:colOff>
      <xdr:row>83</xdr:row>
      <xdr:rowOff>113393</xdr:rowOff>
    </xdr:to>
    <xdr:sp macro="" textlink="">
      <xdr:nvSpPr>
        <xdr:cNvPr id="771" name="楕円 770">
          <a:extLst>
            <a:ext uri="{FF2B5EF4-FFF2-40B4-BE49-F238E27FC236}">
              <a16:creationId xmlns:a16="http://schemas.microsoft.com/office/drawing/2014/main" id="{04DFBD57-B483-422A-93C3-074B6E51EDDA}"/>
            </a:ext>
          </a:extLst>
        </xdr:cNvPr>
        <xdr:cNvSpPr/>
      </xdr:nvSpPr>
      <xdr:spPr>
        <a:xfrm>
          <a:off x="13093700" y="13721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80</xdr:row>
      <xdr:rowOff>168729</xdr:rowOff>
    </xdr:from>
    <xdr:to>
      <xdr:col>81</xdr:col>
      <xdr:colOff>50800</xdr:colOff>
      <xdr:row>83</xdr:row>
      <xdr:rowOff>62593</xdr:rowOff>
    </xdr:to>
    <xdr:cxnSp macro="">
      <xdr:nvCxnSpPr>
        <xdr:cNvPr id="772" name="直線コネクタ 771">
          <a:extLst>
            <a:ext uri="{FF2B5EF4-FFF2-40B4-BE49-F238E27FC236}">
              <a16:creationId xmlns:a16="http://schemas.microsoft.com/office/drawing/2014/main" id="{F6C48EE2-F144-4B5A-8133-4966FF2C1848}"/>
            </a:ext>
          </a:extLst>
        </xdr:cNvPr>
        <xdr:cNvCxnSpPr/>
      </xdr:nvCxnSpPr>
      <xdr:spPr>
        <a:xfrm flipV="1">
          <a:off x="13144500" y="13376729"/>
          <a:ext cx="793750" cy="395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82</xdr:row>
      <xdr:rowOff>148952</xdr:rowOff>
    </xdr:from>
    <xdr:to>
      <xdr:col>72</xdr:col>
      <xdr:colOff>38100</xdr:colOff>
      <xdr:row>83</xdr:row>
      <xdr:rowOff>79102</xdr:rowOff>
    </xdr:to>
    <xdr:sp macro="" textlink="">
      <xdr:nvSpPr>
        <xdr:cNvPr id="773" name="楕円 772">
          <a:extLst>
            <a:ext uri="{FF2B5EF4-FFF2-40B4-BE49-F238E27FC236}">
              <a16:creationId xmlns:a16="http://schemas.microsoft.com/office/drawing/2014/main" id="{B8129B64-F2F1-48A5-B675-F78EDE25A0CF}"/>
            </a:ext>
          </a:extLst>
        </xdr:cNvPr>
        <xdr:cNvSpPr/>
      </xdr:nvSpPr>
      <xdr:spPr>
        <a:xfrm>
          <a:off x="12299950" y="1369350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83</xdr:row>
      <xdr:rowOff>28302</xdr:rowOff>
    </xdr:from>
    <xdr:to>
      <xdr:col>76</xdr:col>
      <xdr:colOff>114300</xdr:colOff>
      <xdr:row>83</xdr:row>
      <xdr:rowOff>62593</xdr:rowOff>
    </xdr:to>
    <xdr:cxnSp macro="">
      <xdr:nvCxnSpPr>
        <xdr:cNvPr id="774" name="直線コネクタ 773">
          <a:extLst>
            <a:ext uri="{FF2B5EF4-FFF2-40B4-BE49-F238E27FC236}">
              <a16:creationId xmlns:a16="http://schemas.microsoft.com/office/drawing/2014/main" id="{590BB878-0E81-42AD-8DB0-6E8DF48BB612}"/>
            </a:ext>
          </a:extLst>
        </xdr:cNvPr>
        <xdr:cNvCxnSpPr/>
      </xdr:nvCxnSpPr>
      <xdr:spPr>
        <a:xfrm>
          <a:off x="12344400" y="13737952"/>
          <a:ext cx="8001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82</xdr:row>
      <xdr:rowOff>119562</xdr:rowOff>
    </xdr:from>
    <xdr:to>
      <xdr:col>67</xdr:col>
      <xdr:colOff>101600</xdr:colOff>
      <xdr:row>83</xdr:row>
      <xdr:rowOff>49712</xdr:rowOff>
    </xdr:to>
    <xdr:sp macro="" textlink="">
      <xdr:nvSpPr>
        <xdr:cNvPr id="775" name="楕円 774">
          <a:extLst>
            <a:ext uri="{FF2B5EF4-FFF2-40B4-BE49-F238E27FC236}">
              <a16:creationId xmlns:a16="http://schemas.microsoft.com/office/drawing/2014/main" id="{F062B9DE-1CC5-4441-A267-411E76B510E7}"/>
            </a:ext>
          </a:extLst>
        </xdr:cNvPr>
        <xdr:cNvSpPr/>
      </xdr:nvSpPr>
      <xdr:spPr>
        <a:xfrm>
          <a:off x="11487150" y="1366411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82</xdr:row>
      <xdr:rowOff>170362</xdr:rowOff>
    </xdr:from>
    <xdr:to>
      <xdr:col>71</xdr:col>
      <xdr:colOff>177800</xdr:colOff>
      <xdr:row>83</xdr:row>
      <xdr:rowOff>28302</xdr:rowOff>
    </xdr:to>
    <xdr:cxnSp macro="">
      <xdr:nvCxnSpPr>
        <xdr:cNvPr id="776" name="直線コネクタ 775">
          <a:extLst>
            <a:ext uri="{FF2B5EF4-FFF2-40B4-BE49-F238E27FC236}">
              <a16:creationId xmlns:a16="http://schemas.microsoft.com/office/drawing/2014/main" id="{77123045-3E14-4405-B2D7-5FA7E35A00BF}"/>
            </a:ext>
          </a:extLst>
        </xdr:cNvPr>
        <xdr:cNvCxnSpPr/>
      </xdr:nvCxnSpPr>
      <xdr:spPr>
        <a:xfrm>
          <a:off x="11537950" y="13708562"/>
          <a:ext cx="806450" cy="29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73496</xdr:rowOff>
    </xdr:from>
    <xdr:ext cx="405111" cy="259045"/>
    <xdr:sp macro="" textlink="">
      <xdr:nvSpPr>
        <xdr:cNvPr id="777" name="n_1aveValue【消防施設】&#10;有形固定資産減価償却率">
          <a:extLst>
            <a:ext uri="{FF2B5EF4-FFF2-40B4-BE49-F238E27FC236}">
              <a16:creationId xmlns:a16="http://schemas.microsoft.com/office/drawing/2014/main" id="{8303E43D-8E06-4677-9F94-09A17386ACFC}"/>
            </a:ext>
          </a:extLst>
        </xdr:cNvPr>
        <xdr:cNvSpPr txBox="1"/>
      </xdr:nvSpPr>
      <xdr:spPr>
        <a:xfrm>
          <a:off x="13742044" y="137831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87465</xdr:rowOff>
    </xdr:from>
    <xdr:ext cx="405111" cy="259045"/>
    <xdr:sp macro="" textlink="">
      <xdr:nvSpPr>
        <xdr:cNvPr id="778" name="n_2aveValue【消防施設】&#10;有形固定資産減価償却率">
          <a:extLst>
            <a:ext uri="{FF2B5EF4-FFF2-40B4-BE49-F238E27FC236}">
              <a16:creationId xmlns:a16="http://schemas.microsoft.com/office/drawing/2014/main" id="{B960DD74-E047-46CD-8999-9AC3A3831E83}"/>
            </a:ext>
          </a:extLst>
        </xdr:cNvPr>
        <xdr:cNvSpPr txBox="1"/>
      </xdr:nvSpPr>
      <xdr:spPr>
        <a:xfrm>
          <a:off x="12960994" y="134669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71138</xdr:rowOff>
    </xdr:from>
    <xdr:ext cx="405111" cy="259045"/>
    <xdr:sp macro="" textlink="">
      <xdr:nvSpPr>
        <xdr:cNvPr id="779" name="n_3aveValue【消防施設】&#10;有形固定資産減価償却率">
          <a:extLst>
            <a:ext uri="{FF2B5EF4-FFF2-40B4-BE49-F238E27FC236}">
              <a16:creationId xmlns:a16="http://schemas.microsoft.com/office/drawing/2014/main" id="{5DB7E4C2-5DAD-4E24-8C6D-19824B409468}"/>
            </a:ext>
          </a:extLst>
        </xdr:cNvPr>
        <xdr:cNvSpPr txBox="1"/>
      </xdr:nvSpPr>
      <xdr:spPr>
        <a:xfrm>
          <a:off x="12167244" y="134505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116857</xdr:rowOff>
    </xdr:from>
    <xdr:ext cx="405111" cy="259045"/>
    <xdr:sp macro="" textlink="">
      <xdr:nvSpPr>
        <xdr:cNvPr id="780" name="n_4aveValue【消防施設】&#10;有形固定資産減価償却率">
          <a:extLst>
            <a:ext uri="{FF2B5EF4-FFF2-40B4-BE49-F238E27FC236}">
              <a16:creationId xmlns:a16="http://schemas.microsoft.com/office/drawing/2014/main" id="{D74EBF55-AD2B-467B-8E9B-9B033A6027C0}"/>
            </a:ext>
          </a:extLst>
        </xdr:cNvPr>
        <xdr:cNvSpPr txBox="1"/>
      </xdr:nvSpPr>
      <xdr:spPr>
        <a:xfrm>
          <a:off x="11354444" y="13331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79</xdr:row>
      <xdr:rowOff>64606</xdr:rowOff>
    </xdr:from>
    <xdr:ext cx="405111" cy="259045"/>
    <xdr:sp macro="" textlink="">
      <xdr:nvSpPr>
        <xdr:cNvPr id="781" name="n_1mainValue【消防施設】&#10;有形固定資産減価償却率">
          <a:extLst>
            <a:ext uri="{FF2B5EF4-FFF2-40B4-BE49-F238E27FC236}">
              <a16:creationId xmlns:a16="http://schemas.microsoft.com/office/drawing/2014/main" id="{089D7837-8291-47FB-9711-585EED00DF24}"/>
            </a:ext>
          </a:extLst>
        </xdr:cNvPr>
        <xdr:cNvSpPr txBox="1"/>
      </xdr:nvSpPr>
      <xdr:spPr>
        <a:xfrm>
          <a:off x="13742044" y="131138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104520</xdr:rowOff>
    </xdr:from>
    <xdr:ext cx="405111" cy="259045"/>
    <xdr:sp macro="" textlink="">
      <xdr:nvSpPr>
        <xdr:cNvPr id="782" name="n_2mainValue【消防施設】&#10;有形固定資産減価償却率">
          <a:extLst>
            <a:ext uri="{FF2B5EF4-FFF2-40B4-BE49-F238E27FC236}">
              <a16:creationId xmlns:a16="http://schemas.microsoft.com/office/drawing/2014/main" id="{5FEC4714-FF13-4E0A-BFBF-954053C994B4}"/>
            </a:ext>
          </a:extLst>
        </xdr:cNvPr>
        <xdr:cNvSpPr txBox="1"/>
      </xdr:nvSpPr>
      <xdr:spPr>
        <a:xfrm>
          <a:off x="12960994" y="138141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70229</xdr:rowOff>
    </xdr:from>
    <xdr:ext cx="405111" cy="259045"/>
    <xdr:sp macro="" textlink="">
      <xdr:nvSpPr>
        <xdr:cNvPr id="783" name="n_3mainValue【消防施設】&#10;有形固定資産減価償却率">
          <a:extLst>
            <a:ext uri="{FF2B5EF4-FFF2-40B4-BE49-F238E27FC236}">
              <a16:creationId xmlns:a16="http://schemas.microsoft.com/office/drawing/2014/main" id="{B2325969-15C1-49FC-8B6F-90884BEB795E}"/>
            </a:ext>
          </a:extLst>
        </xdr:cNvPr>
        <xdr:cNvSpPr txBox="1"/>
      </xdr:nvSpPr>
      <xdr:spPr>
        <a:xfrm>
          <a:off x="12167244" y="137798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40839</xdr:rowOff>
    </xdr:from>
    <xdr:ext cx="405111" cy="259045"/>
    <xdr:sp macro="" textlink="">
      <xdr:nvSpPr>
        <xdr:cNvPr id="784" name="n_4mainValue【消防施設】&#10;有形固定資産減価償却率">
          <a:extLst>
            <a:ext uri="{FF2B5EF4-FFF2-40B4-BE49-F238E27FC236}">
              <a16:creationId xmlns:a16="http://schemas.microsoft.com/office/drawing/2014/main" id="{4F22265F-5EAD-4875-A068-2E18FE26D5D4}"/>
            </a:ext>
          </a:extLst>
        </xdr:cNvPr>
        <xdr:cNvSpPr txBox="1"/>
      </xdr:nvSpPr>
      <xdr:spPr>
        <a:xfrm>
          <a:off x="11354444" y="137504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85" name="正方形/長方形 784">
          <a:extLst>
            <a:ext uri="{FF2B5EF4-FFF2-40B4-BE49-F238E27FC236}">
              <a16:creationId xmlns:a16="http://schemas.microsoft.com/office/drawing/2014/main" id="{EADE445D-E60A-46A1-A8F4-5154B86D31FB}"/>
            </a:ext>
          </a:extLst>
        </xdr:cNvPr>
        <xdr:cNvSpPr/>
      </xdr:nvSpPr>
      <xdr:spPr>
        <a:xfrm>
          <a:off x="164592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86" name="正方形/長方形 785">
          <a:extLst>
            <a:ext uri="{FF2B5EF4-FFF2-40B4-BE49-F238E27FC236}">
              <a16:creationId xmlns:a16="http://schemas.microsoft.com/office/drawing/2014/main" id="{0A69055F-EE32-427B-8645-224EBEDF45B9}"/>
            </a:ext>
          </a:extLst>
        </xdr:cNvPr>
        <xdr:cNvSpPr/>
      </xdr:nvSpPr>
      <xdr:spPr>
        <a:xfrm>
          <a:off x="16586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87" name="正方形/長方形 786">
          <a:extLst>
            <a:ext uri="{FF2B5EF4-FFF2-40B4-BE49-F238E27FC236}">
              <a16:creationId xmlns:a16="http://schemas.microsoft.com/office/drawing/2014/main" id="{F1AF583D-70DA-4148-B1A4-3001E2695B05}"/>
            </a:ext>
          </a:extLst>
        </xdr:cNvPr>
        <xdr:cNvSpPr/>
      </xdr:nvSpPr>
      <xdr:spPr>
        <a:xfrm>
          <a:off x="16586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88" name="正方形/長方形 787">
          <a:extLst>
            <a:ext uri="{FF2B5EF4-FFF2-40B4-BE49-F238E27FC236}">
              <a16:creationId xmlns:a16="http://schemas.microsoft.com/office/drawing/2014/main" id="{0F7BB051-2E77-4F98-B542-B1EB128EB617}"/>
            </a:ext>
          </a:extLst>
        </xdr:cNvPr>
        <xdr:cNvSpPr/>
      </xdr:nvSpPr>
      <xdr:spPr>
        <a:xfrm>
          <a:off x="174879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89" name="正方形/長方形 788">
          <a:extLst>
            <a:ext uri="{FF2B5EF4-FFF2-40B4-BE49-F238E27FC236}">
              <a16:creationId xmlns:a16="http://schemas.microsoft.com/office/drawing/2014/main" id="{6971154A-6360-4530-9BF3-5AA6F5BEDD46}"/>
            </a:ext>
          </a:extLst>
        </xdr:cNvPr>
        <xdr:cNvSpPr/>
      </xdr:nvSpPr>
      <xdr:spPr>
        <a:xfrm>
          <a:off x="174879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90" name="正方形/長方形 789">
          <a:extLst>
            <a:ext uri="{FF2B5EF4-FFF2-40B4-BE49-F238E27FC236}">
              <a16:creationId xmlns:a16="http://schemas.microsoft.com/office/drawing/2014/main" id="{CED00F00-E94B-4E64-B12B-DC75A77B909D}"/>
            </a:ext>
          </a:extLst>
        </xdr:cNvPr>
        <xdr:cNvSpPr/>
      </xdr:nvSpPr>
      <xdr:spPr>
        <a:xfrm>
          <a:off x="185166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91" name="正方形/長方形 790">
          <a:extLst>
            <a:ext uri="{FF2B5EF4-FFF2-40B4-BE49-F238E27FC236}">
              <a16:creationId xmlns:a16="http://schemas.microsoft.com/office/drawing/2014/main" id="{BD11A94E-CB73-4829-8013-CB8E3026C170}"/>
            </a:ext>
          </a:extLst>
        </xdr:cNvPr>
        <xdr:cNvSpPr/>
      </xdr:nvSpPr>
      <xdr:spPr>
        <a:xfrm>
          <a:off x="185166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92" name="正方形/長方形 791">
          <a:extLst>
            <a:ext uri="{FF2B5EF4-FFF2-40B4-BE49-F238E27FC236}">
              <a16:creationId xmlns:a16="http://schemas.microsoft.com/office/drawing/2014/main" id="{F162CB07-0481-4090-AA0F-2549B59A175D}"/>
            </a:ext>
          </a:extLst>
        </xdr:cNvPr>
        <xdr:cNvSpPr/>
      </xdr:nvSpPr>
      <xdr:spPr>
        <a:xfrm>
          <a:off x="164592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93" name="テキスト ボックス 792">
          <a:extLst>
            <a:ext uri="{FF2B5EF4-FFF2-40B4-BE49-F238E27FC236}">
              <a16:creationId xmlns:a16="http://schemas.microsoft.com/office/drawing/2014/main" id="{67560D9F-4073-49DE-8FFE-C164415ABCD0}"/>
            </a:ext>
          </a:extLst>
        </xdr:cNvPr>
        <xdr:cNvSpPr txBox="1"/>
      </xdr:nvSpPr>
      <xdr:spPr>
        <a:xfrm>
          <a:off x="1644015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94" name="直線コネクタ 793">
          <a:extLst>
            <a:ext uri="{FF2B5EF4-FFF2-40B4-BE49-F238E27FC236}">
              <a16:creationId xmlns:a16="http://schemas.microsoft.com/office/drawing/2014/main" id="{B47E2411-F52D-4E90-9D97-EC36AB78677E}"/>
            </a:ext>
          </a:extLst>
        </xdr:cNvPr>
        <xdr:cNvCxnSpPr/>
      </xdr:nvCxnSpPr>
      <xdr:spPr>
        <a:xfrm>
          <a:off x="164592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795" name="直線コネクタ 794">
          <a:extLst>
            <a:ext uri="{FF2B5EF4-FFF2-40B4-BE49-F238E27FC236}">
              <a16:creationId xmlns:a16="http://schemas.microsoft.com/office/drawing/2014/main" id="{7D884176-1ABB-4360-B399-D3B1668B0865}"/>
            </a:ext>
          </a:extLst>
        </xdr:cNvPr>
        <xdr:cNvCxnSpPr/>
      </xdr:nvCxnSpPr>
      <xdr:spPr>
        <a:xfrm>
          <a:off x="16459200" y="14243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796" name="テキスト ボックス 795">
          <a:extLst>
            <a:ext uri="{FF2B5EF4-FFF2-40B4-BE49-F238E27FC236}">
              <a16:creationId xmlns:a16="http://schemas.microsoft.com/office/drawing/2014/main" id="{7031579B-6A8E-4C2A-ACC1-FFD3F4394FD4}"/>
            </a:ext>
          </a:extLst>
        </xdr:cNvPr>
        <xdr:cNvSpPr txBox="1"/>
      </xdr:nvSpPr>
      <xdr:spPr>
        <a:xfrm>
          <a:off x="16049171" y="1410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797" name="直線コネクタ 796">
          <a:extLst>
            <a:ext uri="{FF2B5EF4-FFF2-40B4-BE49-F238E27FC236}">
              <a16:creationId xmlns:a16="http://schemas.microsoft.com/office/drawing/2014/main" id="{62051A94-304A-4898-AC5D-4E1FEA5B7558}"/>
            </a:ext>
          </a:extLst>
        </xdr:cNvPr>
        <xdr:cNvCxnSpPr/>
      </xdr:nvCxnSpPr>
      <xdr:spPr>
        <a:xfrm>
          <a:off x="16459200" y="13804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798" name="テキスト ボックス 797">
          <a:extLst>
            <a:ext uri="{FF2B5EF4-FFF2-40B4-BE49-F238E27FC236}">
              <a16:creationId xmlns:a16="http://schemas.microsoft.com/office/drawing/2014/main" id="{B88C9858-E581-454E-8D8F-DBDFF6BB3C78}"/>
            </a:ext>
          </a:extLst>
        </xdr:cNvPr>
        <xdr:cNvSpPr txBox="1"/>
      </xdr:nvSpPr>
      <xdr:spPr>
        <a:xfrm>
          <a:off x="16049171" y="13669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799" name="直線コネクタ 798">
          <a:extLst>
            <a:ext uri="{FF2B5EF4-FFF2-40B4-BE49-F238E27FC236}">
              <a16:creationId xmlns:a16="http://schemas.microsoft.com/office/drawing/2014/main" id="{7F5791A4-50CA-4226-89A6-C40DAEDB0DA4}"/>
            </a:ext>
          </a:extLst>
        </xdr:cNvPr>
        <xdr:cNvCxnSpPr/>
      </xdr:nvCxnSpPr>
      <xdr:spPr>
        <a:xfrm>
          <a:off x="16459200" y="13366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800" name="テキスト ボックス 799">
          <a:extLst>
            <a:ext uri="{FF2B5EF4-FFF2-40B4-BE49-F238E27FC236}">
              <a16:creationId xmlns:a16="http://schemas.microsoft.com/office/drawing/2014/main" id="{017D59F3-D950-4468-9296-7FBC89E7B054}"/>
            </a:ext>
          </a:extLst>
        </xdr:cNvPr>
        <xdr:cNvSpPr txBox="1"/>
      </xdr:nvSpPr>
      <xdr:spPr>
        <a:xfrm>
          <a:off x="16049171" y="1322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801" name="直線コネクタ 800">
          <a:extLst>
            <a:ext uri="{FF2B5EF4-FFF2-40B4-BE49-F238E27FC236}">
              <a16:creationId xmlns:a16="http://schemas.microsoft.com/office/drawing/2014/main" id="{2E9F4D38-BC8D-4FCF-A325-7A8351631872}"/>
            </a:ext>
          </a:extLst>
        </xdr:cNvPr>
        <xdr:cNvCxnSpPr/>
      </xdr:nvCxnSpPr>
      <xdr:spPr>
        <a:xfrm>
          <a:off x="16459200" y="12922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802" name="テキスト ボックス 801">
          <a:extLst>
            <a:ext uri="{FF2B5EF4-FFF2-40B4-BE49-F238E27FC236}">
              <a16:creationId xmlns:a16="http://schemas.microsoft.com/office/drawing/2014/main" id="{96EB4DE5-1919-4F07-86B2-774A562E237B}"/>
            </a:ext>
          </a:extLst>
        </xdr:cNvPr>
        <xdr:cNvSpPr txBox="1"/>
      </xdr:nvSpPr>
      <xdr:spPr>
        <a:xfrm>
          <a:off x="16049171" y="12786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803" name="直線コネクタ 802">
          <a:extLst>
            <a:ext uri="{FF2B5EF4-FFF2-40B4-BE49-F238E27FC236}">
              <a16:creationId xmlns:a16="http://schemas.microsoft.com/office/drawing/2014/main" id="{A08D618B-C343-42F4-8A4E-CB3BFA6D252D}"/>
            </a:ext>
          </a:extLst>
        </xdr:cNvPr>
        <xdr:cNvCxnSpPr/>
      </xdr:nvCxnSpPr>
      <xdr:spPr>
        <a:xfrm>
          <a:off x="164592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804" name="テキスト ボックス 803">
          <a:extLst>
            <a:ext uri="{FF2B5EF4-FFF2-40B4-BE49-F238E27FC236}">
              <a16:creationId xmlns:a16="http://schemas.microsoft.com/office/drawing/2014/main" id="{3F356185-6F49-4051-B8A1-6B5821C24EC1}"/>
            </a:ext>
          </a:extLst>
        </xdr:cNvPr>
        <xdr:cNvSpPr txBox="1"/>
      </xdr:nvSpPr>
      <xdr:spPr>
        <a:xfrm>
          <a:off x="160491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805" name="【消防施設】&#10;一人当たり面積グラフ枠">
          <a:extLst>
            <a:ext uri="{FF2B5EF4-FFF2-40B4-BE49-F238E27FC236}">
              <a16:creationId xmlns:a16="http://schemas.microsoft.com/office/drawing/2014/main" id="{B6D61348-B9BA-465D-A6F2-A759062593BC}"/>
            </a:ext>
          </a:extLst>
        </xdr:cNvPr>
        <xdr:cNvSpPr/>
      </xdr:nvSpPr>
      <xdr:spPr>
        <a:xfrm>
          <a:off x="164592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83820</xdr:rowOff>
    </xdr:from>
    <xdr:to>
      <xdr:col>116</xdr:col>
      <xdr:colOff>62864</xdr:colOff>
      <xdr:row>86</xdr:row>
      <xdr:rowOff>6096</xdr:rowOff>
    </xdr:to>
    <xdr:cxnSp macro="">
      <xdr:nvCxnSpPr>
        <xdr:cNvPr id="806" name="直線コネクタ 805">
          <a:extLst>
            <a:ext uri="{FF2B5EF4-FFF2-40B4-BE49-F238E27FC236}">
              <a16:creationId xmlns:a16="http://schemas.microsoft.com/office/drawing/2014/main" id="{E58A63A1-C6BD-4B79-AC32-B6A3CDEB457E}"/>
            </a:ext>
          </a:extLst>
        </xdr:cNvPr>
        <xdr:cNvCxnSpPr/>
      </xdr:nvCxnSpPr>
      <xdr:spPr>
        <a:xfrm flipV="1">
          <a:off x="19951064" y="12967970"/>
          <a:ext cx="0" cy="12430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9923</xdr:rowOff>
    </xdr:from>
    <xdr:ext cx="469744" cy="259045"/>
    <xdr:sp macro="" textlink="">
      <xdr:nvSpPr>
        <xdr:cNvPr id="807" name="【消防施設】&#10;一人当たり面積最小値テキスト">
          <a:extLst>
            <a:ext uri="{FF2B5EF4-FFF2-40B4-BE49-F238E27FC236}">
              <a16:creationId xmlns:a16="http://schemas.microsoft.com/office/drawing/2014/main" id="{1C134CC2-DB87-4A49-8BB3-BFBFDE86AC97}"/>
            </a:ext>
          </a:extLst>
        </xdr:cNvPr>
        <xdr:cNvSpPr txBox="1"/>
      </xdr:nvSpPr>
      <xdr:spPr>
        <a:xfrm>
          <a:off x="19989800" y="142148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6096</xdr:rowOff>
    </xdr:from>
    <xdr:to>
      <xdr:col>116</xdr:col>
      <xdr:colOff>152400</xdr:colOff>
      <xdr:row>86</xdr:row>
      <xdr:rowOff>6096</xdr:rowOff>
    </xdr:to>
    <xdr:cxnSp macro="">
      <xdr:nvCxnSpPr>
        <xdr:cNvPr id="808" name="直線コネクタ 807">
          <a:extLst>
            <a:ext uri="{FF2B5EF4-FFF2-40B4-BE49-F238E27FC236}">
              <a16:creationId xmlns:a16="http://schemas.microsoft.com/office/drawing/2014/main" id="{E56FD41B-82C4-4F45-83BD-41BCAA84AEC8}"/>
            </a:ext>
          </a:extLst>
        </xdr:cNvPr>
        <xdr:cNvCxnSpPr/>
      </xdr:nvCxnSpPr>
      <xdr:spPr>
        <a:xfrm>
          <a:off x="19881850" y="1421104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30497</xdr:rowOff>
    </xdr:from>
    <xdr:ext cx="469744" cy="259045"/>
    <xdr:sp macro="" textlink="">
      <xdr:nvSpPr>
        <xdr:cNvPr id="809" name="【消防施設】&#10;一人当たり面積最大値テキスト">
          <a:extLst>
            <a:ext uri="{FF2B5EF4-FFF2-40B4-BE49-F238E27FC236}">
              <a16:creationId xmlns:a16="http://schemas.microsoft.com/office/drawing/2014/main" id="{0E66614D-BBD4-4BD8-82C6-03ADDEE086A9}"/>
            </a:ext>
          </a:extLst>
        </xdr:cNvPr>
        <xdr:cNvSpPr txBox="1"/>
      </xdr:nvSpPr>
      <xdr:spPr>
        <a:xfrm>
          <a:off x="19989800" y="12749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83820</xdr:rowOff>
    </xdr:from>
    <xdr:to>
      <xdr:col>116</xdr:col>
      <xdr:colOff>152400</xdr:colOff>
      <xdr:row>78</xdr:row>
      <xdr:rowOff>83820</xdr:rowOff>
    </xdr:to>
    <xdr:cxnSp macro="">
      <xdr:nvCxnSpPr>
        <xdr:cNvPr id="810" name="直線コネクタ 809">
          <a:extLst>
            <a:ext uri="{FF2B5EF4-FFF2-40B4-BE49-F238E27FC236}">
              <a16:creationId xmlns:a16="http://schemas.microsoft.com/office/drawing/2014/main" id="{F1E9239A-C062-4EDE-8EEA-28C934CF65EB}"/>
            </a:ext>
          </a:extLst>
        </xdr:cNvPr>
        <xdr:cNvCxnSpPr/>
      </xdr:nvCxnSpPr>
      <xdr:spPr>
        <a:xfrm>
          <a:off x="19881850" y="1296797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100601</xdr:rowOff>
    </xdr:from>
    <xdr:ext cx="469744" cy="259045"/>
    <xdr:sp macro="" textlink="">
      <xdr:nvSpPr>
        <xdr:cNvPr id="811" name="【消防施設】&#10;一人当たり面積平均値テキスト">
          <a:extLst>
            <a:ext uri="{FF2B5EF4-FFF2-40B4-BE49-F238E27FC236}">
              <a16:creationId xmlns:a16="http://schemas.microsoft.com/office/drawing/2014/main" id="{6F7E73B4-440B-47F3-89A9-F27E1FE5EC04}"/>
            </a:ext>
          </a:extLst>
        </xdr:cNvPr>
        <xdr:cNvSpPr txBox="1"/>
      </xdr:nvSpPr>
      <xdr:spPr>
        <a:xfrm>
          <a:off x="19989800" y="1381025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122174</xdr:rowOff>
    </xdr:from>
    <xdr:to>
      <xdr:col>116</xdr:col>
      <xdr:colOff>114300</xdr:colOff>
      <xdr:row>84</xdr:row>
      <xdr:rowOff>52324</xdr:rowOff>
    </xdr:to>
    <xdr:sp macro="" textlink="">
      <xdr:nvSpPr>
        <xdr:cNvPr id="812" name="フローチャート: 判断 811">
          <a:extLst>
            <a:ext uri="{FF2B5EF4-FFF2-40B4-BE49-F238E27FC236}">
              <a16:creationId xmlns:a16="http://schemas.microsoft.com/office/drawing/2014/main" id="{3B6B7827-4BBF-4765-BE1E-AF5BBBB6DF2D}"/>
            </a:ext>
          </a:extLst>
        </xdr:cNvPr>
        <xdr:cNvSpPr/>
      </xdr:nvSpPr>
      <xdr:spPr>
        <a:xfrm>
          <a:off x="19900900" y="1383182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85598</xdr:rowOff>
    </xdr:from>
    <xdr:to>
      <xdr:col>112</xdr:col>
      <xdr:colOff>38100</xdr:colOff>
      <xdr:row>84</xdr:row>
      <xdr:rowOff>15748</xdr:rowOff>
    </xdr:to>
    <xdr:sp macro="" textlink="">
      <xdr:nvSpPr>
        <xdr:cNvPr id="813" name="フローチャート: 判断 812">
          <a:extLst>
            <a:ext uri="{FF2B5EF4-FFF2-40B4-BE49-F238E27FC236}">
              <a16:creationId xmlns:a16="http://schemas.microsoft.com/office/drawing/2014/main" id="{323068E5-E3A7-4177-94CC-3AE3E6CA207F}"/>
            </a:ext>
          </a:extLst>
        </xdr:cNvPr>
        <xdr:cNvSpPr/>
      </xdr:nvSpPr>
      <xdr:spPr>
        <a:xfrm>
          <a:off x="19157950" y="1379524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67311</xdr:rowOff>
    </xdr:from>
    <xdr:to>
      <xdr:col>107</xdr:col>
      <xdr:colOff>101600</xdr:colOff>
      <xdr:row>83</xdr:row>
      <xdr:rowOff>168911</xdr:rowOff>
    </xdr:to>
    <xdr:sp macro="" textlink="">
      <xdr:nvSpPr>
        <xdr:cNvPr id="814" name="フローチャート: 判断 813">
          <a:extLst>
            <a:ext uri="{FF2B5EF4-FFF2-40B4-BE49-F238E27FC236}">
              <a16:creationId xmlns:a16="http://schemas.microsoft.com/office/drawing/2014/main" id="{7116AA0D-6EBE-4095-8614-951A3DE25BBC}"/>
            </a:ext>
          </a:extLst>
        </xdr:cNvPr>
        <xdr:cNvSpPr/>
      </xdr:nvSpPr>
      <xdr:spPr>
        <a:xfrm>
          <a:off x="18345150" y="1377696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90170</xdr:rowOff>
    </xdr:from>
    <xdr:to>
      <xdr:col>102</xdr:col>
      <xdr:colOff>165100</xdr:colOff>
      <xdr:row>84</xdr:row>
      <xdr:rowOff>20320</xdr:rowOff>
    </xdr:to>
    <xdr:sp macro="" textlink="">
      <xdr:nvSpPr>
        <xdr:cNvPr id="815" name="フローチャート: 判断 814">
          <a:extLst>
            <a:ext uri="{FF2B5EF4-FFF2-40B4-BE49-F238E27FC236}">
              <a16:creationId xmlns:a16="http://schemas.microsoft.com/office/drawing/2014/main" id="{ECF556ED-FD05-4512-8975-26D42A376CCC}"/>
            </a:ext>
          </a:extLst>
        </xdr:cNvPr>
        <xdr:cNvSpPr/>
      </xdr:nvSpPr>
      <xdr:spPr>
        <a:xfrm>
          <a:off x="17551400" y="1379982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113030</xdr:rowOff>
    </xdr:from>
    <xdr:to>
      <xdr:col>98</xdr:col>
      <xdr:colOff>38100</xdr:colOff>
      <xdr:row>84</xdr:row>
      <xdr:rowOff>43180</xdr:rowOff>
    </xdr:to>
    <xdr:sp macro="" textlink="">
      <xdr:nvSpPr>
        <xdr:cNvPr id="816" name="フローチャート: 判断 815">
          <a:extLst>
            <a:ext uri="{FF2B5EF4-FFF2-40B4-BE49-F238E27FC236}">
              <a16:creationId xmlns:a16="http://schemas.microsoft.com/office/drawing/2014/main" id="{05F28DDC-33BA-415C-B2DC-F71344A61724}"/>
            </a:ext>
          </a:extLst>
        </xdr:cNvPr>
        <xdr:cNvSpPr/>
      </xdr:nvSpPr>
      <xdr:spPr>
        <a:xfrm>
          <a:off x="16757650" y="1382268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817" name="テキスト ボックス 816">
          <a:extLst>
            <a:ext uri="{FF2B5EF4-FFF2-40B4-BE49-F238E27FC236}">
              <a16:creationId xmlns:a16="http://schemas.microsoft.com/office/drawing/2014/main" id="{6E2FE4B2-D7A6-4666-B818-A22ADC1B8411}"/>
            </a:ext>
          </a:extLst>
        </xdr:cNvPr>
        <xdr:cNvSpPr txBox="1"/>
      </xdr:nvSpPr>
      <xdr:spPr>
        <a:xfrm>
          <a:off x="19780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818" name="テキスト ボックス 817">
          <a:extLst>
            <a:ext uri="{FF2B5EF4-FFF2-40B4-BE49-F238E27FC236}">
              <a16:creationId xmlns:a16="http://schemas.microsoft.com/office/drawing/2014/main" id="{EF2C6486-AC03-4D65-B70E-2329AB8DC705}"/>
            </a:ext>
          </a:extLst>
        </xdr:cNvPr>
        <xdr:cNvSpPr txBox="1"/>
      </xdr:nvSpPr>
      <xdr:spPr>
        <a:xfrm>
          <a:off x="19030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819" name="テキスト ボックス 818">
          <a:extLst>
            <a:ext uri="{FF2B5EF4-FFF2-40B4-BE49-F238E27FC236}">
              <a16:creationId xmlns:a16="http://schemas.microsoft.com/office/drawing/2014/main" id="{7B16CFF4-130D-4F15-85EA-DC66E7DA8D60}"/>
            </a:ext>
          </a:extLst>
        </xdr:cNvPr>
        <xdr:cNvSpPr txBox="1"/>
      </xdr:nvSpPr>
      <xdr:spPr>
        <a:xfrm>
          <a:off x="18224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820" name="テキスト ボックス 819">
          <a:extLst>
            <a:ext uri="{FF2B5EF4-FFF2-40B4-BE49-F238E27FC236}">
              <a16:creationId xmlns:a16="http://schemas.microsoft.com/office/drawing/2014/main" id="{49267296-05BC-4184-85D4-BD892413E9C5}"/>
            </a:ext>
          </a:extLst>
        </xdr:cNvPr>
        <xdr:cNvSpPr txBox="1"/>
      </xdr:nvSpPr>
      <xdr:spPr>
        <a:xfrm>
          <a:off x="174307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821" name="テキスト ボックス 820">
          <a:extLst>
            <a:ext uri="{FF2B5EF4-FFF2-40B4-BE49-F238E27FC236}">
              <a16:creationId xmlns:a16="http://schemas.microsoft.com/office/drawing/2014/main" id="{B2DF3E11-D0A5-496D-BE4C-31908B7A52CC}"/>
            </a:ext>
          </a:extLst>
        </xdr:cNvPr>
        <xdr:cNvSpPr txBox="1"/>
      </xdr:nvSpPr>
      <xdr:spPr>
        <a:xfrm>
          <a:off x="166306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81</xdr:row>
      <xdr:rowOff>154178</xdr:rowOff>
    </xdr:from>
    <xdr:to>
      <xdr:col>116</xdr:col>
      <xdr:colOff>114300</xdr:colOff>
      <xdr:row>82</xdr:row>
      <xdr:rowOff>84328</xdr:rowOff>
    </xdr:to>
    <xdr:sp macro="" textlink="">
      <xdr:nvSpPr>
        <xdr:cNvPr id="822" name="楕円 821">
          <a:extLst>
            <a:ext uri="{FF2B5EF4-FFF2-40B4-BE49-F238E27FC236}">
              <a16:creationId xmlns:a16="http://schemas.microsoft.com/office/drawing/2014/main" id="{45DF4FC0-1DA2-4F29-A892-06BB1F7276FF}"/>
            </a:ext>
          </a:extLst>
        </xdr:cNvPr>
        <xdr:cNvSpPr/>
      </xdr:nvSpPr>
      <xdr:spPr>
        <a:xfrm>
          <a:off x="19900900" y="1353362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81</xdr:row>
      <xdr:rowOff>5605</xdr:rowOff>
    </xdr:from>
    <xdr:ext cx="469744" cy="259045"/>
    <xdr:sp macro="" textlink="">
      <xdr:nvSpPr>
        <xdr:cNvPr id="823" name="【消防施設】&#10;一人当たり面積該当値テキスト">
          <a:extLst>
            <a:ext uri="{FF2B5EF4-FFF2-40B4-BE49-F238E27FC236}">
              <a16:creationId xmlns:a16="http://schemas.microsoft.com/office/drawing/2014/main" id="{623DD5AA-59BC-4221-A753-C51F383C6988}"/>
            </a:ext>
          </a:extLst>
        </xdr:cNvPr>
        <xdr:cNvSpPr txBox="1"/>
      </xdr:nvSpPr>
      <xdr:spPr>
        <a:xfrm>
          <a:off x="19989800" y="13385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82</xdr:row>
      <xdr:rowOff>133604</xdr:rowOff>
    </xdr:from>
    <xdr:to>
      <xdr:col>112</xdr:col>
      <xdr:colOff>38100</xdr:colOff>
      <xdr:row>83</xdr:row>
      <xdr:rowOff>63754</xdr:rowOff>
    </xdr:to>
    <xdr:sp macro="" textlink="">
      <xdr:nvSpPr>
        <xdr:cNvPr id="824" name="楕円 823">
          <a:extLst>
            <a:ext uri="{FF2B5EF4-FFF2-40B4-BE49-F238E27FC236}">
              <a16:creationId xmlns:a16="http://schemas.microsoft.com/office/drawing/2014/main" id="{79EC9538-0C04-4A9D-9A07-76B242FB4AF1}"/>
            </a:ext>
          </a:extLst>
        </xdr:cNvPr>
        <xdr:cNvSpPr/>
      </xdr:nvSpPr>
      <xdr:spPr>
        <a:xfrm>
          <a:off x="19157950" y="1367815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82</xdr:row>
      <xdr:rowOff>33528</xdr:rowOff>
    </xdr:from>
    <xdr:to>
      <xdr:col>116</xdr:col>
      <xdr:colOff>63500</xdr:colOff>
      <xdr:row>83</xdr:row>
      <xdr:rowOff>12954</xdr:rowOff>
    </xdr:to>
    <xdr:cxnSp macro="">
      <xdr:nvCxnSpPr>
        <xdr:cNvPr id="825" name="直線コネクタ 824">
          <a:extLst>
            <a:ext uri="{FF2B5EF4-FFF2-40B4-BE49-F238E27FC236}">
              <a16:creationId xmlns:a16="http://schemas.microsoft.com/office/drawing/2014/main" id="{DCE516AF-140C-429B-9B5C-6925967AF443}"/>
            </a:ext>
          </a:extLst>
        </xdr:cNvPr>
        <xdr:cNvCxnSpPr/>
      </xdr:nvCxnSpPr>
      <xdr:spPr>
        <a:xfrm flipV="1">
          <a:off x="19202400" y="13578078"/>
          <a:ext cx="749300" cy="144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81</xdr:row>
      <xdr:rowOff>30735</xdr:rowOff>
    </xdr:from>
    <xdr:to>
      <xdr:col>107</xdr:col>
      <xdr:colOff>101600</xdr:colOff>
      <xdr:row>81</xdr:row>
      <xdr:rowOff>132335</xdr:rowOff>
    </xdr:to>
    <xdr:sp macro="" textlink="">
      <xdr:nvSpPr>
        <xdr:cNvPr id="826" name="楕円 825">
          <a:extLst>
            <a:ext uri="{FF2B5EF4-FFF2-40B4-BE49-F238E27FC236}">
              <a16:creationId xmlns:a16="http://schemas.microsoft.com/office/drawing/2014/main" id="{6E2FAD51-084A-41FF-BBC3-2EDEB2BF81BE}"/>
            </a:ext>
          </a:extLst>
        </xdr:cNvPr>
        <xdr:cNvSpPr/>
      </xdr:nvSpPr>
      <xdr:spPr>
        <a:xfrm>
          <a:off x="18345150" y="13410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81</xdr:row>
      <xdr:rowOff>81535</xdr:rowOff>
    </xdr:from>
    <xdr:to>
      <xdr:col>111</xdr:col>
      <xdr:colOff>177800</xdr:colOff>
      <xdr:row>83</xdr:row>
      <xdr:rowOff>12954</xdr:rowOff>
    </xdr:to>
    <xdr:cxnSp macro="">
      <xdr:nvCxnSpPr>
        <xdr:cNvPr id="827" name="直線コネクタ 826">
          <a:extLst>
            <a:ext uri="{FF2B5EF4-FFF2-40B4-BE49-F238E27FC236}">
              <a16:creationId xmlns:a16="http://schemas.microsoft.com/office/drawing/2014/main" id="{51310996-2AE3-417A-A620-837FA286AB2B}"/>
            </a:ext>
          </a:extLst>
        </xdr:cNvPr>
        <xdr:cNvCxnSpPr/>
      </xdr:nvCxnSpPr>
      <xdr:spPr>
        <a:xfrm>
          <a:off x="18395950" y="13460985"/>
          <a:ext cx="806450" cy="261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81</xdr:row>
      <xdr:rowOff>26163</xdr:rowOff>
    </xdr:from>
    <xdr:to>
      <xdr:col>102</xdr:col>
      <xdr:colOff>165100</xdr:colOff>
      <xdr:row>81</xdr:row>
      <xdr:rowOff>127763</xdr:rowOff>
    </xdr:to>
    <xdr:sp macro="" textlink="">
      <xdr:nvSpPr>
        <xdr:cNvPr id="828" name="楕円 827">
          <a:extLst>
            <a:ext uri="{FF2B5EF4-FFF2-40B4-BE49-F238E27FC236}">
              <a16:creationId xmlns:a16="http://schemas.microsoft.com/office/drawing/2014/main" id="{6301E2E6-F698-4181-9CCB-DB9B42D1B816}"/>
            </a:ext>
          </a:extLst>
        </xdr:cNvPr>
        <xdr:cNvSpPr/>
      </xdr:nvSpPr>
      <xdr:spPr>
        <a:xfrm>
          <a:off x="17551400" y="13405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81</xdr:row>
      <xdr:rowOff>76963</xdr:rowOff>
    </xdr:from>
    <xdr:to>
      <xdr:col>107</xdr:col>
      <xdr:colOff>50800</xdr:colOff>
      <xdr:row>81</xdr:row>
      <xdr:rowOff>81535</xdr:rowOff>
    </xdr:to>
    <xdr:cxnSp macro="">
      <xdr:nvCxnSpPr>
        <xdr:cNvPr id="829" name="直線コネクタ 828">
          <a:extLst>
            <a:ext uri="{FF2B5EF4-FFF2-40B4-BE49-F238E27FC236}">
              <a16:creationId xmlns:a16="http://schemas.microsoft.com/office/drawing/2014/main" id="{D7327B18-3FFA-4F61-89C0-8B17FAA57BC5}"/>
            </a:ext>
          </a:extLst>
        </xdr:cNvPr>
        <xdr:cNvCxnSpPr/>
      </xdr:nvCxnSpPr>
      <xdr:spPr>
        <a:xfrm>
          <a:off x="17602200" y="13456413"/>
          <a:ext cx="7937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81</xdr:row>
      <xdr:rowOff>26163</xdr:rowOff>
    </xdr:from>
    <xdr:to>
      <xdr:col>98</xdr:col>
      <xdr:colOff>38100</xdr:colOff>
      <xdr:row>81</xdr:row>
      <xdr:rowOff>127763</xdr:rowOff>
    </xdr:to>
    <xdr:sp macro="" textlink="">
      <xdr:nvSpPr>
        <xdr:cNvPr id="830" name="楕円 829">
          <a:extLst>
            <a:ext uri="{FF2B5EF4-FFF2-40B4-BE49-F238E27FC236}">
              <a16:creationId xmlns:a16="http://schemas.microsoft.com/office/drawing/2014/main" id="{F6655ED8-C779-4E40-B45F-E0A6ABD8464A}"/>
            </a:ext>
          </a:extLst>
        </xdr:cNvPr>
        <xdr:cNvSpPr/>
      </xdr:nvSpPr>
      <xdr:spPr>
        <a:xfrm>
          <a:off x="16757650" y="13405613"/>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81</xdr:row>
      <xdr:rowOff>76963</xdr:rowOff>
    </xdr:from>
    <xdr:to>
      <xdr:col>102</xdr:col>
      <xdr:colOff>114300</xdr:colOff>
      <xdr:row>81</xdr:row>
      <xdr:rowOff>76963</xdr:rowOff>
    </xdr:to>
    <xdr:cxnSp macro="">
      <xdr:nvCxnSpPr>
        <xdr:cNvPr id="831" name="直線コネクタ 830">
          <a:extLst>
            <a:ext uri="{FF2B5EF4-FFF2-40B4-BE49-F238E27FC236}">
              <a16:creationId xmlns:a16="http://schemas.microsoft.com/office/drawing/2014/main" id="{5D769027-D2E2-4C26-847A-2348FF0D4FCB}"/>
            </a:ext>
          </a:extLst>
        </xdr:cNvPr>
        <xdr:cNvCxnSpPr/>
      </xdr:nvCxnSpPr>
      <xdr:spPr>
        <a:xfrm>
          <a:off x="16802100" y="13456413"/>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6875</xdr:rowOff>
    </xdr:from>
    <xdr:ext cx="469744" cy="259045"/>
    <xdr:sp macro="" textlink="">
      <xdr:nvSpPr>
        <xdr:cNvPr id="832" name="n_1aveValue【消防施設】&#10;一人当たり面積">
          <a:extLst>
            <a:ext uri="{FF2B5EF4-FFF2-40B4-BE49-F238E27FC236}">
              <a16:creationId xmlns:a16="http://schemas.microsoft.com/office/drawing/2014/main" id="{8FEA762C-B897-4ADF-AD57-461A384729C9}"/>
            </a:ext>
          </a:extLst>
        </xdr:cNvPr>
        <xdr:cNvSpPr txBox="1"/>
      </xdr:nvSpPr>
      <xdr:spPr>
        <a:xfrm>
          <a:off x="18980227" y="138816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160038</xdr:rowOff>
    </xdr:from>
    <xdr:ext cx="469744" cy="259045"/>
    <xdr:sp macro="" textlink="">
      <xdr:nvSpPr>
        <xdr:cNvPr id="833" name="n_2aveValue【消防施設】&#10;一人当たり面積">
          <a:extLst>
            <a:ext uri="{FF2B5EF4-FFF2-40B4-BE49-F238E27FC236}">
              <a16:creationId xmlns:a16="http://schemas.microsoft.com/office/drawing/2014/main" id="{DAD07680-D74B-4464-9561-82DA8D30AE7C}"/>
            </a:ext>
          </a:extLst>
        </xdr:cNvPr>
        <xdr:cNvSpPr txBox="1"/>
      </xdr:nvSpPr>
      <xdr:spPr>
        <a:xfrm>
          <a:off x="18180127" y="13869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11447</xdr:rowOff>
    </xdr:from>
    <xdr:ext cx="469744" cy="259045"/>
    <xdr:sp macro="" textlink="">
      <xdr:nvSpPr>
        <xdr:cNvPr id="834" name="n_3aveValue【消防施設】&#10;一人当たり面積">
          <a:extLst>
            <a:ext uri="{FF2B5EF4-FFF2-40B4-BE49-F238E27FC236}">
              <a16:creationId xmlns:a16="http://schemas.microsoft.com/office/drawing/2014/main" id="{C7E35EA3-B32D-48EA-8B61-54D97DD96944}"/>
            </a:ext>
          </a:extLst>
        </xdr:cNvPr>
        <xdr:cNvSpPr txBox="1"/>
      </xdr:nvSpPr>
      <xdr:spPr>
        <a:xfrm>
          <a:off x="17386377" y="13886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34307</xdr:rowOff>
    </xdr:from>
    <xdr:ext cx="469744" cy="259045"/>
    <xdr:sp macro="" textlink="">
      <xdr:nvSpPr>
        <xdr:cNvPr id="835" name="n_4aveValue【消防施設】&#10;一人当たり面積">
          <a:extLst>
            <a:ext uri="{FF2B5EF4-FFF2-40B4-BE49-F238E27FC236}">
              <a16:creationId xmlns:a16="http://schemas.microsoft.com/office/drawing/2014/main" id="{A6750B4D-3E8F-4B4E-ADF8-B43539565FBE}"/>
            </a:ext>
          </a:extLst>
        </xdr:cNvPr>
        <xdr:cNvSpPr txBox="1"/>
      </xdr:nvSpPr>
      <xdr:spPr>
        <a:xfrm>
          <a:off x="16592627" y="13909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81</xdr:row>
      <xdr:rowOff>80281</xdr:rowOff>
    </xdr:from>
    <xdr:ext cx="469744" cy="259045"/>
    <xdr:sp macro="" textlink="">
      <xdr:nvSpPr>
        <xdr:cNvPr id="836" name="n_1mainValue【消防施設】&#10;一人当たり面積">
          <a:extLst>
            <a:ext uri="{FF2B5EF4-FFF2-40B4-BE49-F238E27FC236}">
              <a16:creationId xmlns:a16="http://schemas.microsoft.com/office/drawing/2014/main" id="{41188B4C-DEC6-4E55-B22E-91F0C4E69850}"/>
            </a:ext>
          </a:extLst>
        </xdr:cNvPr>
        <xdr:cNvSpPr txBox="1"/>
      </xdr:nvSpPr>
      <xdr:spPr>
        <a:xfrm>
          <a:off x="18980227" y="134597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79</xdr:row>
      <xdr:rowOff>148862</xdr:rowOff>
    </xdr:from>
    <xdr:ext cx="469744" cy="259045"/>
    <xdr:sp macro="" textlink="">
      <xdr:nvSpPr>
        <xdr:cNvPr id="837" name="n_2mainValue【消防施設】&#10;一人当たり面積">
          <a:extLst>
            <a:ext uri="{FF2B5EF4-FFF2-40B4-BE49-F238E27FC236}">
              <a16:creationId xmlns:a16="http://schemas.microsoft.com/office/drawing/2014/main" id="{6445B1DA-7F98-47A5-B67F-A60F1205A8CB}"/>
            </a:ext>
          </a:extLst>
        </xdr:cNvPr>
        <xdr:cNvSpPr txBox="1"/>
      </xdr:nvSpPr>
      <xdr:spPr>
        <a:xfrm>
          <a:off x="18180127" y="131981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79</xdr:row>
      <xdr:rowOff>144290</xdr:rowOff>
    </xdr:from>
    <xdr:ext cx="469744" cy="259045"/>
    <xdr:sp macro="" textlink="">
      <xdr:nvSpPr>
        <xdr:cNvPr id="838" name="n_3mainValue【消防施設】&#10;一人当たり面積">
          <a:extLst>
            <a:ext uri="{FF2B5EF4-FFF2-40B4-BE49-F238E27FC236}">
              <a16:creationId xmlns:a16="http://schemas.microsoft.com/office/drawing/2014/main" id="{978AAEA6-BFD5-4C91-A10D-828D43278440}"/>
            </a:ext>
          </a:extLst>
        </xdr:cNvPr>
        <xdr:cNvSpPr txBox="1"/>
      </xdr:nvSpPr>
      <xdr:spPr>
        <a:xfrm>
          <a:off x="17386377" y="13193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79</xdr:row>
      <xdr:rowOff>144290</xdr:rowOff>
    </xdr:from>
    <xdr:ext cx="469744" cy="259045"/>
    <xdr:sp macro="" textlink="">
      <xdr:nvSpPr>
        <xdr:cNvPr id="839" name="n_4mainValue【消防施設】&#10;一人当たり面積">
          <a:extLst>
            <a:ext uri="{FF2B5EF4-FFF2-40B4-BE49-F238E27FC236}">
              <a16:creationId xmlns:a16="http://schemas.microsoft.com/office/drawing/2014/main" id="{716451B1-77E1-4BEA-9143-73067E49DBED}"/>
            </a:ext>
          </a:extLst>
        </xdr:cNvPr>
        <xdr:cNvSpPr txBox="1"/>
      </xdr:nvSpPr>
      <xdr:spPr>
        <a:xfrm>
          <a:off x="16592627" y="13193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840" name="正方形/長方形 839">
          <a:extLst>
            <a:ext uri="{FF2B5EF4-FFF2-40B4-BE49-F238E27FC236}">
              <a16:creationId xmlns:a16="http://schemas.microsoft.com/office/drawing/2014/main" id="{E97B3D5F-C302-40BC-8DE7-3344CA832AC1}"/>
            </a:ext>
          </a:extLst>
        </xdr:cNvPr>
        <xdr:cNvSpPr/>
      </xdr:nvSpPr>
      <xdr:spPr>
        <a:xfrm>
          <a:off x="1120775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841" name="正方形/長方形 840">
          <a:extLst>
            <a:ext uri="{FF2B5EF4-FFF2-40B4-BE49-F238E27FC236}">
              <a16:creationId xmlns:a16="http://schemas.microsoft.com/office/drawing/2014/main" id="{6BF3D6E9-68E1-4F9B-BACE-7E40AA4ABB32}"/>
            </a:ext>
          </a:extLst>
        </xdr:cNvPr>
        <xdr:cNvSpPr/>
      </xdr:nvSpPr>
      <xdr:spPr>
        <a:xfrm>
          <a:off x="11315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842" name="正方形/長方形 841">
          <a:extLst>
            <a:ext uri="{FF2B5EF4-FFF2-40B4-BE49-F238E27FC236}">
              <a16:creationId xmlns:a16="http://schemas.microsoft.com/office/drawing/2014/main" id="{68730856-7573-42DF-960D-372235B0EFCA}"/>
            </a:ext>
          </a:extLst>
        </xdr:cNvPr>
        <xdr:cNvSpPr/>
      </xdr:nvSpPr>
      <xdr:spPr>
        <a:xfrm>
          <a:off x="11315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843" name="正方形/長方形 842">
          <a:extLst>
            <a:ext uri="{FF2B5EF4-FFF2-40B4-BE49-F238E27FC236}">
              <a16:creationId xmlns:a16="http://schemas.microsoft.com/office/drawing/2014/main" id="{9D7D2E68-F3B5-486A-96E5-B6211A3DC91C}"/>
            </a:ext>
          </a:extLst>
        </xdr:cNvPr>
        <xdr:cNvSpPr/>
      </xdr:nvSpPr>
      <xdr:spPr>
        <a:xfrm>
          <a:off x="122364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844" name="正方形/長方形 843">
          <a:extLst>
            <a:ext uri="{FF2B5EF4-FFF2-40B4-BE49-F238E27FC236}">
              <a16:creationId xmlns:a16="http://schemas.microsoft.com/office/drawing/2014/main" id="{1D6F927E-A95D-430E-8F46-573A990DE37E}"/>
            </a:ext>
          </a:extLst>
        </xdr:cNvPr>
        <xdr:cNvSpPr/>
      </xdr:nvSpPr>
      <xdr:spPr>
        <a:xfrm>
          <a:off x="122364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845" name="正方形/長方形 844">
          <a:extLst>
            <a:ext uri="{FF2B5EF4-FFF2-40B4-BE49-F238E27FC236}">
              <a16:creationId xmlns:a16="http://schemas.microsoft.com/office/drawing/2014/main" id="{4BD3B6FF-3E23-4C9E-91FC-145E3A5C0CD8}"/>
            </a:ext>
          </a:extLst>
        </xdr:cNvPr>
        <xdr:cNvSpPr/>
      </xdr:nvSpPr>
      <xdr:spPr>
        <a:xfrm>
          <a:off x="132651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846" name="正方形/長方形 845">
          <a:extLst>
            <a:ext uri="{FF2B5EF4-FFF2-40B4-BE49-F238E27FC236}">
              <a16:creationId xmlns:a16="http://schemas.microsoft.com/office/drawing/2014/main" id="{88A03A26-654C-4A19-B29A-2377A60710A1}"/>
            </a:ext>
          </a:extLst>
        </xdr:cNvPr>
        <xdr:cNvSpPr/>
      </xdr:nvSpPr>
      <xdr:spPr>
        <a:xfrm>
          <a:off x="132651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47" name="正方形/長方形 846">
          <a:extLst>
            <a:ext uri="{FF2B5EF4-FFF2-40B4-BE49-F238E27FC236}">
              <a16:creationId xmlns:a16="http://schemas.microsoft.com/office/drawing/2014/main" id="{67592096-BEEF-4FE3-AB68-7AEFAB7844C1}"/>
            </a:ext>
          </a:extLst>
        </xdr:cNvPr>
        <xdr:cNvSpPr/>
      </xdr:nvSpPr>
      <xdr:spPr>
        <a:xfrm>
          <a:off x="1120775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848" name="テキスト ボックス 847">
          <a:extLst>
            <a:ext uri="{FF2B5EF4-FFF2-40B4-BE49-F238E27FC236}">
              <a16:creationId xmlns:a16="http://schemas.microsoft.com/office/drawing/2014/main" id="{CD429358-4277-4491-94CD-55C92D82050B}"/>
            </a:ext>
          </a:extLst>
        </xdr:cNvPr>
        <xdr:cNvSpPr txBox="1"/>
      </xdr:nvSpPr>
      <xdr:spPr>
        <a:xfrm>
          <a:off x="111696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849" name="直線コネクタ 848">
          <a:extLst>
            <a:ext uri="{FF2B5EF4-FFF2-40B4-BE49-F238E27FC236}">
              <a16:creationId xmlns:a16="http://schemas.microsoft.com/office/drawing/2014/main" id="{57C6FC5D-36FE-4F3F-A89A-8B18551B1761}"/>
            </a:ext>
          </a:extLst>
        </xdr:cNvPr>
        <xdr:cNvCxnSpPr/>
      </xdr:nvCxnSpPr>
      <xdr:spPr>
        <a:xfrm>
          <a:off x="11207750" y="18478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50" name="テキスト ボックス 849">
          <a:extLst>
            <a:ext uri="{FF2B5EF4-FFF2-40B4-BE49-F238E27FC236}">
              <a16:creationId xmlns:a16="http://schemas.microsoft.com/office/drawing/2014/main" id="{3840A829-CA5D-4542-989E-D65B7CB68D69}"/>
            </a:ext>
          </a:extLst>
        </xdr:cNvPr>
        <xdr:cNvSpPr txBox="1"/>
      </xdr:nvSpPr>
      <xdr:spPr>
        <a:xfrm>
          <a:off x="1079772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851" name="直線コネクタ 850">
          <a:extLst>
            <a:ext uri="{FF2B5EF4-FFF2-40B4-BE49-F238E27FC236}">
              <a16:creationId xmlns:a16="http://schemas.microsoft.com/office/drawing/2014/main" id="{D9112D1D-EC52-4CEE-B9AA-E5AE109D57E3}"/>
            </a:ext>
          </a:extLst>
        </xdr:cNvPr>
        <xdr:cNvCxnSpPr/>
      </xdr:nvCxnSpPr>
      <xdr:spPr>
        <a:xfrm>
          <a:off x="11207750" y="1815192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852" name="テキスト ボックス 851">
          <a:extLst>
            <a:ext uri="{FF2B5EF4-FFF2-40B4-BE49-F238E27FC236}">
              <a16:creationId xmlns:a16="http://schemas.microsoft.com/office/drawing/2014/main" id="{63D4C9C4-C6B6-45A0-AD58-20F3782AE5DF}"/>
            </a:ext>
          </a:extLst>
        </xdr:cNvPr>
        <xdr:cNvSpPr txBox="1"/>
      </xdr:nvSpPr>
      <xdr:spPr>
        <a:xfrm>
          <a:off x="10797721" y="180097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853" name="直線コネクタ 852">
          <a:extLst>
            <a:ext uri="{FF2B5EF4-FFF2-40B4-BE49-F238E27FC236}">
              <a16:creationId xmlns:a16="http://schemas.microsoft.com/office/drawing/2014/main" id="{EA290AC6-FB5C-4466-923F-F69DFD2B1FB2}"/>
            </a:ext>
          </a:extLst>
        </xdr:cNvPr>
        <xdr:cNvCxnSpPr/>
      </xdr:nvCxnSpPr>
      <xdr:spPr>
        <a:xfrm>
          <a:off x="11207750" y="178253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854" name="テキスト ボックス 853">
          <a:extLst>
            <a:ext uri="{FF2B5EF4-FFF2-40B4-BE49-F238E27FC236}">
              <a16:creationId xmlns:a16="http://schemas.microsoft.com/office/drawing/2014/main" id="{D64C3C1C-5383-45C2-8474-78E428BE7DCE}"/>
            </a:ext>
          </a:extLst>
        </xdr:cNvPr>
        <xdr:cNvSpPr txBox="1"/>
      </xdr:nvSpPr>
      <xdr:spPr>
        <a:xfrm>
          <a:off x="10842791" y="176831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855" name="直線コネクタ 854">
          <a:extLst>
            <a:ext uri="{FF2B5EF4-FFF2-40B4-BE49-F238E27FC236}">
              <a16:creationId xmlns:a16="http://schemas.microsoft.com/office/drawing/2014/main" id="{C1D7FC68-94BD-4F65-8000-DC3DD4DB26DE}"/>
            </a:ext>
          </a:extLst>
        </xdr:cNvPr>
        <xdr:cNvCxnSpPr/>
      </xdr:nvCxnSpPr>
      <xdr:spPr>
        <a:xfrm>
          <a:off x="11207750" y="1749878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856" name="テキスト ボックス 855">
          <a:extLst>
            <a:ext uri="{FF2B5EF4-FFF2-40B4-BE49-F238E27FC236}">
              <a16:creationId xmlns:a16="http://schemas.microsoft.com/office/drawing/2014/main" id="{A3D59B16-E1CD-455C-89E6-AC6A8A8D8C7D}"/>
            </a:ext>
          </a:extLst>
        </xdr:cNvPr>
        <xdr:cNvSpPr txBox="1"/>
      </xdr:nvSpPr>
      <xdr:spPr>
        <a:xfrm>
          <a:off x="10842791" y="173565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857" name="直線コネクタ 856">
          <a:extLst>
            <a:ext uri="{FF2B5EF4-FFF2-40B4-BE49-F238E27FC236}">
              <a16:creationId xmlns:a16="http://schemas.microsoft.com/office/drawing/2014/main" id="{4766E56B-9D5A-4D11-8BF3-CF2A99C38512}"/>
            </a:ext>
          </a:extLst>
        </xdr:cNvPr>
        <xdr:cNvCxnSpPr/>
      </xdr:nvCxnSpPr>
      <xdr:spPr>
        <a:xfrm>
          <a:off x="11207750" y="1717221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858" name="テキスト ボックス 857">
          <a:extLst>
            <a:ext uri="{FF2B5EF4-FFF2-40B4-BE49-F238E27FC236}">
              <a16:creationId xmlns:a16="http://schemas.microsoft.com/office/drawing/2014/main" id="{579817C9-F4DE-4A18-983B-4162752B7399}"/>
            </a:ext>
          </a:extLst>
        </xdr:cNvPr>
        <xdr:cNvSpPr txBox="1"/>
      </xdr:nvSpPr>
      <xdr:spPr>
        <a:xfrm>
          <a:off x="10842791" y="170299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859" name="直線コネクタ 858">
          <a:extLst>
            <a:ext uri="{FF2B5EF4-FFF2-40B4-BE49-F238E27FC236}">
              <a16:creationId xmlns:a16="http://schemas.microsoft.com/office/drawing/2014/main" id="{85258AAD-3EC5-4CFB-86E8-457F1CF7B4D8}"/>
            </a:ext>
          </a:extLst>
        </xdr:cNvPr>
        <xdr:cNvCxnSpPr/>
      </xdr:nvCxnSpPr>
      <xdr:spPr>
        <a:xfrm>
          <a:off x="11207750" y="168456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860" name="テキスト ボックス 859">
          <a:extLst>
            <a:ext uri="{FF2B5EF4-FFF2-40B4-BE49-F238E27FC236}">
              <a16:creationId xmlns:a16="http://schemas.microsoft.com/office/drawing/2014/main" id="{5298040E-9613-4767-9E2B-460988E25E70}"/>
            </a:ext>
          </a:extLst>
        </xdr:cNvPr>
        <xdr:cNvSpPr txBox="1"/>
      </xdr:nvSpPr>
      <xdr:spPr>
        <a:xfrm>
          <a:off x="10842791" y="167034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861" name="直線コネクタ 860">
          <a:extLst>
            <a:ext uri="{FF2B5EF4-FFF2-40B4-BE49-F238E27FC236}">
              <a16:creationId xmlns:a16="http://schemas.microsoft.com/office/drawing/2014/main" id="{8630CF2F-5F83-4B9D-AB3C-15FBDA60C3F9}"/>
            </a:ext>
          </a:extLst>
        </xdr:cNvPr>
        <xdr:cNvCxnSpPr/>
      </xdr:nvCxnSpPr>
      <xdr:spPr>
        <a:xfrm>
          <a:off x="11207750" y="1651907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862" name="テキスト ボックス 861">
          <a:extLst>
            <a:ext uri="{FF2B5EF4-FFF2-40B4-BE49-F238E27FC236}">
              <a16:creationId xmlns:a16="http://schemas.microsoft.com/office/drawing/2014/main" id="{0413F96F-ACBF-4D9E-AFD1-87B5DE7AD295}"/>
            </a:ext>
          </a:extLst>
        </xdr:cNvPr>
        <xdr:cNvSpPr txBox="1"/>
      </xdr:nvSpPr>
      <xdr:spPr>
        <a:xfrm>
          <a:off x="10906911" y="163768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63" name="直線コネクタ 862">
          <a:extLst>
            <a:ext uri="{FF2B5EF4-FFF2-40B4-BE49-F238E27FC236}">
              <a16:creationId xmlns:a16="http://schemas.microsoft.com/office/drawing/2014/main" id="{6109C17A-D4D7-45F6-B74F-F383831E39F3}"/>
            </a:ext>
          </a:extLst>
        </xdr:cNvPr>
        <xdr:cNvCxnSpPr/>
      </xdr:nvCxnSpPr>
      <xdr:spPr>
        <a:xfrm>
          <a:off x="11207750" y="16192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64" name="【庁舎】&#10;有形固定資産減価償却率グラフ枠">
          <a:extLst>
            <a:ext uri="{FF2B5EF4-FFF2-40B4-BE49-F238E27FC236}">
              <a16:creationId xmlns:a16="http://schemas.microsoft.com/office/drawing/2014/main" id="{F21AA6FE-A29C-4F6F-809E-A1CBACF883E7}"/>
            </a:ext>
          </a:extLst>
        </xdr:cNvPr>
        <xdr:cNvSpPr/>
      </xdr:nvSpPr>
      <xdr:spPr>
        <a:xfrm>
          <a:off x="1120775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10886</xdr:rowOff>
    </xdr:from>
    <xdr:to>
      <xdr:col>85</xdr:col>
      <xdr:colOff>126364</xdr:colOff>
      <xdr:row>109</xdr:row>
      <xdr:rowOff>35379</xdr:rowOff>
    </xdr:to>
    <xdr:cxnSp macro="">
      <xdr:nvCxnSpPr>
        <xdr:cNvPr id="865" name="直線コネクタ 864">
          <a:extLst>
            <a:ext uri="{FF2B5EF4-FFF2-40B4-BE49-F238E27FC236}">
              <a16:creationId xmlns:a16="http://schemas.microsoft.com/office/drawing/2014/main" id="{FFC8877E-8D93-4861-BC99-CA417B95F839}"/>
            </a:ext>
          </a:extLst>
        </xdr:cNvPr>
        <xdr:cNvCxnSpPr/>
      </xdr:nvCxnSpPr>
      <xdr:spPr>
        <a:xfrm flipV="1">
          <a:off x="14699614" y="16584386"/>
          <a:ext cx="0" cy="15675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866" name="【庁舎】&#10;有形固定資産減価償却率最小値テキスト">
          <a:extLst>
            <a:ext uri="{FF2B5EF4-FFF2-40B4-BE49-F238E27FC236}">
              <a16:creationId xmlns:a16="http://schemas.microsoft.com/office/drawing/2014/main" id="{3293CEB8-8C75-4E14-BFD0-271EC0D9E3F6}"/>
            </a:ext>
          </a:extLst>
        </xdr:cNvPr>
        <xdr:cNvSpPr txBox="1"/>
      </xdr:nvSpPr>
      <xdr:spPr>
        <a:xfrm>
          <a:off x="14738350" y="18155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867" name="直線コネクタ 866">
          <a:extLst>
            <a:ext uri="{FF2B5EF4-FFF2-40B4-BE49-F238E27FC236}">
              <a16:creationId xmlns:a16="http://schemas.microsoft.com/office/drawing/2014/main" id="{114FCA0D-C4BC-47B1-B404-9C6852EBA0EE}"/>
            </a:ext>
          </a:extLst>
        </xdr:cNvPr>
        <xdr:cNvCxnSpPr/>
      </xdr:nvCxnSpPr>
      <xdr:spPr>
        <a:xfrm>
          <a:off x="14611350" y="1815192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129013</xdr:rowOff>
    </xdr:from>
    <xdr:ext cx="340478" cy="259045"/>
    <xdr:sp macro="" textlink="">
      <xdr:nvSpPr>
        <xdr:cNvPr id="868" name="【庁舎】&#10;有形固定資産減価償却率最大値テキスト">
          <a:extLst>
            <a:ext uri="{FF2B5EF4-FFF2-40B4-BE49-F238E27FC236}">
              <a16:creationId xmlns:a16="http://schemas.microsoft.com/office/drawing/2014/main" id="{B67230FB-D760-4A3D-B118-9D473E4C9FE7}"/>
            </a:ext>
          </a:extLst>
        </xdr:cNvPr>
        <xdr:cNvSpPr txBox="1"/>
      </xdr:nvSpPr>
      <xdr:spPr>
        <a:xfrm>
          <a:off x="14738350" y="1635961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10886</xdr:rowOff>
    </xdr:from>
    <xdr:to>
      <xdr:col>86</xdr:col>
      <xdr:colOff>25400</xdr:colOff>
      <xdr:row>100</xdr:row>
      <xdr:rowOff>10886</xdr:rowOff>
    </xdr:to>
    <xdr:cxnSp macro="">
      <xdr:nvCxnSpPr>
        <xdr:cNvPr id="869" name="直線コネクタ 868">
          <a:extLst>
            <a:ext uri="{FF2B5EF4-FFF2-40B4-BE49-F238E27FC236}">
              <a16:creationId xmlns:a16="http://schemas.microsoft.com/office/drawing/2014/main" id="{F7360C13-2A1C-4596-AAC7-9DF39321CD4E}"/>
            </a:ext>
          </a:extLst>
        </xdr:cNvPr>
        <xdr:cNvCxnSpPr/>
      </xdr:nvCxnSpPr>
      <xdr:spPr>
        <a:xfrm>
          <a:off x="14611350" y="1658438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61340</xdr:rowOff>
    </xdr:from>
    <xdr:ext cx="405111" cy="259045"/>
    <xdr:sp macro="" textlink="">
      <xdr:nvSpPr>
        <xdr:cNvPr id="870" name="【庁舎】&#10;有形固定資産減価償却率平均値テキスト">
          <a:extLst>
            <a:ext uri="{FF2B5EF4-FFF2-40B4-BE49-F238E27FC236}">
              <a16:creationId xmlns:a16="http://schemas.microsoft.com/office/drawing/2014/main" id="{B771A344-2020-4C1D-9195-D3C8E5BBF77B}"/>
            </a:ext>
          </a:extLst>
        </xdr:cNvPr>
        <xdr:cNvSpPr txBox="1"/>
      </xdr:nvSpPr>
      <xdr:spPr>
        <a:xfrm>
          <a:off x="14738350" y="1714919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38463</xdr:rowOff>
    </xdr:from>
    <xdr:to>
      <xdr:col>85</xdr:col>
      <xdr:colOff>177800</xdr:colOff>
      <xdr:row>104</xdr:row>
      <xdr:rowOff>140063</xdr:rowOff>
    </xdr:to>
    <xdr:sp macro="" textlink="">
      <xdr:nvSpPr>
        <xdr:cNvPr id="871" name="フローチャート: 判断 870">
          <a:extLst>
            <a:ext uri="{FF2B5EF4-FFF2-40B4-BE49-F238E27FC236}">
              <a16:creationId xmlns:a16="http://schemas.microsoft.com/office/drawing/2014/main" id="{975560B1-15C5-408C-A297-38E3E6CD0004}"/>
            </a:ext>
          </a:extLst>
        </xdr:cNvPr>
        <xdr:cNvSpPr/>
      </xdr:nvSpPr>
      <xdr:spPr>
        <a:xfrm>
          <a:off x="14649450" y="17297763"/>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90714</xdr:rowOff>
    </xdr:from>
    <xdr:to>
      <xdr:col>81</xdr:col>
      <xdr:colOff>101600</xdr:colOff>
      <xdr:row>105</xdr:row>
      <xdr:rowOff>20864</xdr:rowOff>
    </xdr:to>
    <xdr:sp macro="" textlink="">
      <xdr:nvSpPr>
        <xdr:cNvPr id="872" name="フローチャート: 判断 871">
          <a:extLst>
            <a:ext uri="{FF2B5EF4-FFF2-40B4-BE49-F238E27FC236}">
              <a16:creationId xmlns:a16="http://schemas.microsoft.com/office/drawing/2014/main" id="{5541D2E5-B3C3-46CB-8380-322C7B58230D}"/>
            </a:ext>
          </a:extLst>
        </xdr:cNvPr>
        <xdr:cNvSpPr/>
      </xdr:nvSpPr>
      <xdr:spPr>
        <a:xfrm>
          <a:off x="13887450" y="17350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152763</xdr:rowOff>
    </xdr:from>
    <xdr:to>
      <xdr:col>76</xdr:col>
      <xdr:colOff>165100</xdr:colOff>
      <xdr:row>105</xdr:row>
      <xdr:rowOff>82913</xdr:rowOff>
    </xdr:to>
    <xdr:sp macro="" textlink="">
      <xdr:nvSpPr>
        <xdr:cNvPr id="873" name="フローチャート: 判断 872">
          <a:extLst>
            <a:ext uri="{FF2B5EF4-FFF2-40B4-BE49-F238E27FC236}">
              <a16:creationId xmlns:a16="http://schemas.microsoft.com/office/drawing/2014/main" id="{292C7338-92D9-4911-A559-657379C8163B}"/>
            </a:ext>
          </a:extLst>
        </xdr:cNvPr>
        <xdr:cNvSpPr/>
      </xdr:nvSpPr>
      <xdr:spPr>
        <a:xfrm>
          <a:off x="13093700" y="17412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156029</xdr:rowOff>
    </xdr:from>
    <xdr:to>
      <xdr:col>72</xdr:col>
      <xdr:colOff>38100</xdr:colOff>
      <xdr:row>105</xdr:row>
      <xdr:rowOff>86179</xdr:rowOff>
    </xdr:to>
    <xdr:sp macro="" textlink="">
      <xdr:nvSpPr>
        <xdr:cNvPr id="874" name="フローチャート: 判断 873">
          <a:extLst>
            <a:ext uri="{FF2B5EF4-FFF2-40B4-BE49-F238E27FC236}">
              <a16:creationId xmlns:a16="http://schemas.microsoft.com/office/drawing/2014/main" id="{C801D45C-8778-4386-9956-591E6D59CBC1}"/>
            </a:ext>
          </a:extLst>
        </xdr:cNvPr>
        <xdr:cNvSpPr/>
      </xdr:nvSpPr>
      <xdr:spPr>
        <a:xfrm>
          <a:off x="12299950" y="1741532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105</xdr:row>
      <xdr:rowOff>13970</xdr:rowOff>
    </xdr:from>
    <xdr:to>
      <xdr:col>67</xdr:col>
      <xdr:colOff>101600</xdr:colOff>
      <xdr:row>105</xdr:row>
      <xdr:rowOff>115570</xdr:rowOff>
    </xdr:to>
    <xdr:sp macro="" textlink="">
      <xdr:nvSpPr>
        <xdr:cNvPr id="875" name="フローチャート: 判断 874">
          <a:extLst>
            <a:ext uri="{FF2B5EF4-FFF2-40B4-BE49-F238E27FC236}">
              <a16:creationId xmlns:a16="http://schemas.microsoft.com/office/drawing/2014/main" id="{4C73A4CD-90AA-4BB1-AB26-2857F9C88797}"/>
            </a:ext>
          </a:extLst>
        </xdr:cNvPr>
        <xdr:cNvSpPr/>
      </xdr:nvSpPr>
      <xdr:spPr>
        <a:xfrm>
          <a:off x="11487150" y="17444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76" name="テキスト ボックス 875">
          <a:extLst>
            <a:ext uri="{FF2B5EF4-FFF2-40B4-BE49-F238E27FC236}">
              <a16:creationId xmlns:a16="http://schemas.microsoft.com/office/drawing/2014/main" id="{4A20EDC4-163D-472E-B817-408AEF64059D}"/>
            </a:ext>
          </a:extLst>
        </xdr:cNvPr>
        <xdr:cNvSpPr txBox="1"/>
      </xdr:nvSpPr>
      <xdr:spPr>
        <a:xfrm>
          <a:off x="1452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77" name="テキスト ボックス 876">
          <a:extLst>
            <a:ext uri="{FF2B5EF4-FFF2-40B4-BE49-F238E27FC236}">
              <a16:creationId xmlns:a16="http://schemas.microsoft.com/office/drawing/2014/main" id="{DA7D5E15-2D01-48EA-A6E5-683D4958743C}"/>
            </a:ext>
          </a:extLst>
        </xdr:cNvPr>
        <xdr:cNvSpPr txBox="1"/>
      </xdr:nvSpPr>
      <xdr:spPr>
        <a:xfrm>
          <a:off x="13766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78" name="テキスト ボックス 877">
          <a:extLst>
            <a:ext uri="{FF2B5EF4-FFF2-40B4-BE49-F238E27FC236}">
              <a16:creationId xmlns:a16="http://schemas.microsoft.com/office/drawing/2014/main" id="{47644C62-7272-4823-8E6F-C1801A31752C}"/>
            </a:ext>
          </a:extLst>
        </xdr:cNvPr>
        <xdr:cNvSpPr txBox="1"/>
      </xdr:nvSpPr>
      <xdr:spPr>
        <a:xfrm>
          <a:off x="12973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79" name="テキスト ボックス 878">
          <a:extLst>
            <a:ext uri="{FF2B5EF4-FFF2-40B4-BE49-F238E27FC236}">
              <a16:creationId xmlns:a16="http://schemas.microsoft.com/office/drawing/2014/main" id="{C0A59BBE-5B07-4F82-BDE0-D9EBECA2A8FB}"/>
            </a:ext>
          </a:extLst>
        </xdr:cNvPr>
        <xdr:cNvSpPr txBox="1"/>
      </xdr:nvSpPr>
      <xdr:spPr>
        <a:xfrm>
          <a:off x="12172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80" name="テキスト ボックス 879">
          <a:extLst>
            <a:ext uri="{FF2B5EF4-FFF2-40B4-BE49-F238E27FC236}">
              <a16:creationId xmlns:a16="http://schemas.microsoft.com/office/drawing/2014/main" id="{C604CDF5-C7B2-4351-8F41-5357D9FFB175}"/>
            </a:ext>
          </a:extLst>
        </xdr:cNvPr>
        <xdr:cNvSpPr txBox="1"/>
      </xdr:nvSpPr>
      <xdr:spPr>
        <a:xfrm>
          <a:off x="11366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154395</xdr:rowOff>
    </xdr:from>
    <xdr:to>
      <xdr:col>85</xdr:col>
      <xdr:colOff>177800</xdr:colOff>
      <xdr:row>106</xdr:row>
      <xdr:rowOff>84545</xdr:rowOff>
    </xdr:to>
    <xdr:sp macro="" textlink="">
      <xdr:nvSpPr>
        <xdr:cNvPr id="881" name="楕円 880">
          <a:extLst>
            <a:ext uri="{FF2B5EF4-FFF2-40B4-BE49-F238E27FC236}">
              <a16:creationId xmlns:a16="http://schemas.microsoft.com/office/drawing/2014/main" id="{DB7DFE3F-B18B-4C67-95AC-C279CF2D4E90}"/>
            </a:ext>
          </a:extLst>
        </xdr:cNvPr>
        <xdr:cNvSpPr/>
      </xdr:nvSpPr>
      <xdr:spPr>
        <a:xfrm>
          <a:off x="14649450" y="17585145"/>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105</xdr:row>
      <xdr:rowOff>132822</xdr:rowOff>
    </xdr:from>
    <xdr:ext cx="405111" cy="259045"/>
    <xdr:sp macro="" textlink="">
      <xdr:nvSpPr>
        <xdr:cNvPr id="882" name="【庁舎】&#10;有形固定資産減価償却率該当値テキスト">
          <a:extLst>
            <a:ext uri="{FF2B5EF4-FFF2-40B4-BE49-F238E27FC236}">
              <a16:creationId xmlns:a16="http://schemas.microsoft.com/office/drawing/2014/main" id="{B4D402F7-9238-4567-B630-A34B5DD5E8F4}"/>
            </a:ext>
          </a:extLst>
        </xdr:cNvPr>
        <xdr:cNvSpPr txBox="1"/>
      </xdr:nvSpPr>
      <xdr:spPr>
        <a:xfrm>
          <a:off x="14738350" y="175635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160927</xdr:rowOff>
    </xdr:from>
    <xdr:to>
      <xdr:col>81</xdr:col>
      <xdr:colOff>101600</xdr:colOff>
      <xdr:row>106</xdr:row>
      <xdr:rowOff>91077</xdr:rowOff>
    </xdr:to>
    <xdr:sp macro="" textlink="">
      <xdr:nvSpPr>
        <xdr:cNvPr id="883" name="楕円 882">
          <a:extLst>
            <a:ext uri="{FF2B5EF4-FFF2-40B4-BE49-F238E27FC236}">
              <a16:creationId xmlns:a16="http://schemas.microsoft.com/office/drawing/2014/main" id="{8E90EFD7-B7F7-4134-B816-C931F94E2225}"/>
            </a:ext>
          </a:extLst>
        </xdr:cNvPr>
        <xdr:cNvSpPr/>
      </xdr:nvSpPr>
      <xdr:spPr>
        <a:xfrm>
          <a:off x="13887450" y="17591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106</xdr:row>
      <xdr:rowOff>33745</xdr:rowOff>
    </xdr:from>
    <xdr:to>
      <xdr:col>85</xdr:col>
      <xdr:colOff>127000</xdr:colOff>
      <xdr:row>106</xdr:row>
      <xdr:rowOff>40277</xdr:rowOff>
    </xdr:to>
    <xdr:cxnSp macro="">
      <xdr:nvCxnSpPr>
        <xdr:cNvPr id="884" name="直線コネクタ 883">
          <a:extLst>
            <a:ext uri="{FF2B5EF4-FFF2-40B4-BE49-F238E27FC236}">
              <a16:creationId xmlns:a16="http://schemas.microsoft.com/office/drawing/2014/main" id="{9E6B593B-F941-4BF7-9852-4BC203E0102B}"/>
            </a:ext>
          </a:extLst>
        </xdr:cNvPr>
        <xdr:cNvCxnSpPr/>
      </xdr:nvCxnSpPr>
      <xdr:spPr>
        <a:xfrm flipV="1">
          <a:off x="13938250" y="17635945"/>
          <a:ext cx="7620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105</xdr:row>
      <xdr:rowOff>126637</xdr:rowOff>
    </xdr:from>
    <xdr:to>
      <xdr:col>76</xdr:col>
      <xdr:colOff>165100</xdr:colOff>
      <xdr:row>106</xdr:row>
      <xdr:rowOff>56787</xdr:rowOff>
    </xdr:to>
    <xdr:sp macro="" textlink="">
      <xdr:nvSpPr>
        <xdr:cNvPr id="885" name="楕円 884">
          <a:extLst>
            <a:ext uri="{FF2B5EF4-FFF2-40B4-BE49-F238E27FC236}">
              <a16:creationId xmlns:a16="http://schemas.microsoft.com/office/drawing/2014/main" id="{ECD38883-2A22-4427-A5F4-57A55A53CA80}"/>
            </a:ext>
          </a:extLst>
        </xdr:cNvPr>
        <xdr:cNvSpPr/>
      </xdr:nvSpPr>
      <xdr:spPr>
        <a:xfrm>
          <a:off x="13093700" y="17557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106</xdr:row>
      <xdr:rowOff>5987</xdr:rowOff>
    </xdr:from>
    <xdr:to>
      <xdr:col>81</xdr:col>
      <xdr:colOff>50800</xdr:colOff>
      <xdr:row>106</xdr:row>
      <xdr:rowOff>40277</xdr:rowOff>
    </xdr:to>
    <xdr:cxnSp macro="">
      <xdr:nvCxnSpPr>
        <xdr:cNvPr id="886" name="直線コネクタ 885">
          <a:extLst>
            <a:ext uri="{FF2B5EF4-FFF2-40B4-BE49-F238E27FC236}">
              <a16:creationId xmlns:a16="http://schemas.microsoft.com/office/drawing/2014/main" id="{2D4D8A2C-04DC-4408-BD37-118710FE75CA}"/>
            </a:ext>
          </a:extLst>
        </xdr:cNvPr>
        <xdr:cNvCxnSpPr/>
      </xdr:nvCxnSpPr>
      <xdr:spPr>
        <a:xfrm>
          <a:off x="13144500" y="17608187"/>
          <a:ext cx="79375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105</xdr:row>
      <xdr:rowOff>87449</xdr:rowOff>
    </xdr:from>
    <xdr:to>
      <xdr:col>72</xdr:col>
      <xdr:colOff>38100</xdr:colOff>
      <xdr:row>106</xdr:row>
      <xdr:rowOff>17599</xdr:rowOff>
    </xdr:to>
    <xdr:sp macro="" textlink="">
      <xdr:nvSpPr>
        <xdr:cNvPr id="887" name="楕円 886">
          <a:extLst>
            <a:ext uri="{FF2B5EF4-FFF2-40B4-BE49-F238E27FC236}">
              <a16:creationId xmlns:a16="http://schemas.microsoft.com/office/drawing/2014/main" id="{93994B19-9BB8-4CB8-8FD6-1BEADF408D33}"/>
            </a:ext>
          </a:extLst>
        </xdr:cNvPr>
        <xdr:cNvSpPr/>
      </xdr:nvSpPr>
      <xdr:spPr>
        <a:xfrm>
          <a:off x="12299950" y="17518199"/>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105</xdr:row>
      <xdr:rowOff>138249</xdr:rowOff>
    </xdr:from>
    <xdr:to>
      <xdr:col>76</xdr:col>
      <xdr:colOff>114300</xdr:colOff>
      <xdr:row>106</xdr:row>
      <xdr:rowOff>5987</xdr:rowOff>
    </xdr:to>
    <xdr:cxnSp macro="">
      <xdr:nvCxnSpPr>
        <xdr:cNvPr id="888" name="直線コネクタ 887">
          <a:extLst>
            <a:ext uri="{FF2B5EF4-FFF2-40B4-BE49-F238E27FC236}">
              <a16:creationId xmlns:a16="http://schemas.microsoft.com/office/drawing/2014/main" id="{4526C071-16CA-4309-AD2F-3862431B481C}"/>
            </a:ext>
          </a:extLst>
        </xdr:cNvPr>
        <xdr:cNvCxnSpPr/>
      </xdr:nvCxnSpPr>
      <xdr:spPr>
        <a:xfrm>
          <a:off x="12344400" y="17568999"/>
          <a:ext cx="8001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105</xdr:row>
      <xdr:rowOff>59689</xdr:rowOff>
    </xdr:from>
    <xdr:to>
      <xdr:col>67</xdr:col>
      <xdr:colOff>101600</xdr:colOff>
      <xdr:row>105</xdr:row>
      <xdr:rowOff>161289</xdr:rowOff>
    </xdr:to>
    <xdr:sp macro="" textlink="">
      <xdr:nvSpPr>
        <xdr:cNvPr id="889" name="楕円 888">
          <a:extLst>
            <a:ext uri="{FF2B5EF4-FFF2-40B4-BE49-F238E27FC236}">
              <a16:creationId xmlns:a16="http://schemas.microsoft.com/office/drawing/2014/main" id="{8EB62552-C2FF-4E1E-B05F-068C1AC9DE32}"/>
            </a:ext>
          </a:extLst>
        </xdr:cNvPr>
        <xdr:cNvSpPr/>
      </xdr:nvSpPr>
      <xdr:spPr>
        <a:xfrm>
          <a:off x="11487150" y="17490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105</xdr:row>
      <xdr:rowOff>110489</xdr:rowOff>
    </xdr:from>
    <xdr:to>
      <xdr:col>71</xdr:col>
      <xdr:colOff>177800</xdr:colOff>
      <xdr:row>105</xdr:row>
      <xdr:rowOff>138249</xdr:rowOff>
    </xdr:to>
    <xdr:cxnSp macro="">
      <xdr:nvCxnSpPr>
        <xdr:cNvPr id="890" name="直線コネクタ 889">
          <a:extLst>
            <a:ext uri="{FF2B5EF4-FFF2-40B4-BE49-F238E27FC236}">
              <a16:creationId xmlns:a16="http://schemas.microsoft.com/office/drawing/2014/main" id="{3A482285-58D5-44E3-8385-9C84DEA33E8A}"/>
            </a:ext>
          </a:extLst>
        </xdr:cNvPr>
        <xdr:cNvCxnSpPr/>
      </xdr:nvCxnSpPr>
      <xdr:spPr>
        <a:xfrm>
          <a:off x="11537950" y="17541239"/>
          <a:ext cx="806450" cy="27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37391</xdr:rowOff>
    </xdr:from>
    <xdr:ext cx="405111" cy="259045"/>
    <xdr:sp macro="" textlink="">
      <xdr:nvSpPr>
        <xdr:cNvPr id="891" name="n_1aveValue【庁舎】&#10;有形固定資産減価償却率">
          <a:extLst>
            <a:ext uri="{FF2B5EF4-FFF2-40B4-BE49-F238E27FC236}">
              <a16:creationId xmlns:a16="http://schemas.microsoft.com/office/drawing/2014/main" id="{6FB1F33A-EA90-491F-A094-C1F9B6DEAB0F}"/>
            </a:ext>
          </a:extLst>
        </xdr:cNvPr>
        <xdr:cNvSpPr txBox="1"/>
      </xdr:nvSpPr>
      <xdr:spPr>
        <a:xfrm>
          <a:off x="13742044" y="171252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99440</xdr:rowOff>
    </xdr:from>
    <xdr:ext cx="405111" cy="259045"/>
    <xdr:sp macro="" textlink="">
      <xdr:nvSpPr>
        <xdr:cNvPr id="892" name="n_2aveValue【庁舎】&#10;有形固定資産減価償却率">
          <a:extLst>
            <a:ext uri="{FF2B5EF4-FFF2-40B4-BE49-F238E27FC236}">
              <a16:creationId xmlns:a16="http://schemas.microsoft.com/office/drawing/2014/main" id="{2285027A-3386-4152-B8CD-53244CC83F4C}"/>
            </a:ext>
          </a:extLst>
        </xdr:cNvPr>
        <xdr:cNvSpPr txBox="1"/>
      </xdr:nvSpPr>
      <xdr:spPr>
        <a:xfrm>
          <a:off x="12960994" y="171872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102706</xdr:rowOff>
    </xdr:from>
    <xdr:ext cx="405111" cy="259045"/>
    <xdr:sp macro="" textlink="">
      <xdr:nvSpPr>
        <xdr:cNvPr id="893" name="n_3aveValue【庁舎】&#10;有形固定資産減価償却率">
          <a:extLst>
            <a:ext uri="{FF2B5EF4-FFF2-40B4-BE49-F238E27FC236}">
              <a16:creationId xmlns:a16="http://schemas.microsoft.com/office/drawing/2014/main" id="{BA1E7A12-0E43-46D7-B150-74760E07F3A9}"/>
            </a:ext>
          </a:extLst>
        </xdr:cNvPr>
        <xdr:cNvSpPr txBox="1"/>
      </xdr:nvSpPr>
      <xdr:spPr>
        <a:xfrm>
          <a:off x="12167244" y="171905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132097</xdr:rowOff>
    </xdr:from>
    <xdr:ext cx="405111" cy="259045"/>
    <xdr:sp macro="" textlink="">
      <xdr:nvSpPr>
        <xdr:cNvPr id="894" name="n_4aveValue【庁舎】&#10;有形固定資産減価償却率">
          <a:extLst>
            <a:ext uri="{FF2B5EF4-FFF2-40B4-BE49-F238E27FC236}">
              <a16:creationId xmlns:a16="http://schemas.microsoft.com/office/drawing/2014/main" id="{F4DCEB0A-C75D-4E0D-B770-3EEFAA3B7658}"/>
            </a:ext>
          </a:extLst>
        </xdr:cNvPr>
        <xdr:cNvSpPr txBox="1"/>
      </xdr:nvSpPr>
      <xdr:spPr>
        <a:xfrm>
          <a:off x="11354444" y="17219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106</xdr:row>
      <xdr:rowOff>82204</xdr:rowOff>
    </xdr:from>
    <xdr:ext cx="405111" cy="259045"/>
    <xdr:sp macro="" textlink="">
      <xdr:nvSpPr>
        <xdr:cNvPr id="895" name="n_1mainValue【庁舎】&#10;有形固定資産減価償却率">
          <a:extLst>
            <a:ext uri="{FF2B5EF4-FFF2-40B4-BE49-F238E27FC236}">
              <a16:creationId xmlns:a16="http://schemas.microsoft.com/office/drawing/2014/main" id="{EC39FC50-9807-4E58-B582-AD34B772B888}"/>
            </a:ext>
          </a:extLst>
        </xdr:cNvPr>
        <xdr:cNvSpPr txBox="1"/>
      </xdr:nvSpPr>
      <xdr:spPr>
        <a:xfrm>
          <a:off x="13742044" y="176844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47914</xdr:rowOff>
    </xdr:from>
    <xdr:ext cx="405111" cy="259045"/>
    <xdr:sp macro="" textlink="">
      <xdr:nvSpPr>
        <xdr:cNvPr id="896" name="n_2mainValue【庁舎】&#10;有形固定資産減価償却率">
          <a:extLst>
            <a:ext uri="{FF2B5EF4-FFF2-40B4-BE49-F238E27FC236}">
              <a16:creationId xmlns:a16="http://schemas.microsoft.com/office/drawing/2014/main" id="{6F1FBFD9-FBCA-4432-A7F7-6DFC53ADC71B}"/>
            </a:ext>
          </a:extLst>
        </xdr:cNvPr>
        <xdr:cNvSpPr txBox="1"/>
      </xdr:nvSpPr>
      <xdr:spPr>
        <a:xfrm>
          <a:off x="12960994" y="176501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8726</xdr:rowOff>
    </xdr:from>
    <xdr:ext cx="405111" cy="259045"/>
    <xdr:sp macro="" textlink="">
      <xdr:nvSpPr>
        <xdr:cNvPr id="897" name="n_3mainValue【庁舎】&#10;有形固定資産減価償却率">
          <a:extLst>
            <a:ext uri="{FF2B5EF4-FFF2-40B4-BE49-F238E27FC236}">
              <a16:creationId xmlns:a16="http://schemas.microsoft.com/office/drawing/2014/main" id="{605082E0-FDAB-4BF0-8DC2-5912BEEDFE64}"/>
            </a:ext>
          </a:extLst>
        </xdr:cNvPr>
        <xdr:cNvSpPr txBox="1"/>
      </xdr:nvSpPr>
      <xdr:spPr>
        <a:xfrm>
          <a:off x="12167244" y="176109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152416</xdr:rowOff>
    </xdr:from>
    <xdr:ext cx="405111" cy="259045"/>
    <xdr:sp macro="" textlink="">
      <xdr:nvSpPr>
        <xdr:cNvPr id="898" name="n_4mainValue【庁舎】&#10;有形固定資産減価償却率">
          <a:extLst>
            <a:ext uri="{FF2B5EF4-FFF2-40B4-BE49-F238E27FC236}">
              <a16:creationId xmlns:a16="http://schemas.microsoft.com/office/drawing/2014/main" id="{C431F5E6-20D7-4A0E-9A3A-AD7C739875FE}"/>
            </a:ext>
          </a:extLst>
        </xdr:cNvPr>
        <xdr:cNvSpPr txBox="1"/>
      </xdr:nvSpPr>
      <xdr:spPr>
        <a:xfrm>
          <a:off x="11354444" y="175831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99" name="正方形/長方形 898">
          <a:extLst>
            <a:ext uri="{FF2B5EF4-FFF2-40B4-BE49-F238E27FC236}">
              <a16:creationId xmlns:a16="http://schemas.microsoft.com/office/drawing/2014/main" id="{39DAC3A7-24F4-4CF9-A64E-3E432810EC9D}"/>
            </a:ext>
          </a:extLst>
        </xdr:cNvPr>
        <xdr:cNvSpPr/>
      </xdr:nvSpPr>
      <xdr:spPr>
        <a:xfrm>
          <a:off x="164592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900" name="正方形/長方形 899">
          <a:extLst>
            <a:ext uri="{FF2B5EF4-FFF2-40B4-BE49-F238E27FC236}">
              <a16:creationId xmlns:a16="http://schemas.microsoft.com/office/drawing/2014/main" id="{75D87916-4DBC-4C97-8953-6605598FA0C0}"/>
            </a:ext>
          </a:extLst>
        </xdr:cNvPr>
        <xdr:cNvSpPr/>
      </xdr:nvSpPr>
      <xdr:spPr>
        <a:xfrm>
          <a:off x="16586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901" name="正方形/長方形 900">
          <a:extLst>
            <a:ext uri="{FF2B5EF4-FFF2-40B4-BE49-F238E27FC236}">
              <a16:creationId xmlns:a16="http://schemas.microsoft.com/office/drawing/2014/main" id="{89FED324-3DA4-476D-BF96-18D1F4EB7992}"/>
            </a:ext>
          </a:extLst>
        </xdr:cNvPr>
        <xdr:cNvSpPr/>
      </xdr:nvSpPr>
      <xdr:spPr>
        <a:xfrm>
          <a:off x="16586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902" name="正方形/長方形 901">
          <a:extLst>
            <a:ext uri="{FF2B5EF4-FFF2-40B4-BE49-F238E27FC236}">
              <a16:creationId xmlns:a16="http://schemas.microsoft.com/office/drawing/2014/main" id="{4417A32A-6002-4EE4-ABBF-BD6AB1B03873}"/>
            </a:ext>
          </a:extLst>
        </xdr:cNvPr>
        <xdr:cNvSpPr/>
      </xdr:nvSpPr>
      <xdr:spPr>
        <a:xfrm>
          <a:off x="174879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903" name="正方形/長方形 902">
          <a:extLst>
            <a:ext uri="{FF2B5EF4-FFF2-40B4-BE49-F238E27FC236}">
              <a16:creationId xmlns:a16="http://schemas.microsoft.com/office/drawing/2014/main" id="{82D4E03B-BA2D-461C-B45D-5B0BC7AD4DAF}"/>
            </a:ext>
          </a:extLst>
        </xdr:cNvPr>
        <xdr:cNvSpPr/>
      </xdr:nvSpPr>
      <xdr:spPr>
        <a:xfrm>
          <a:off x="174879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904" name="正方形/長方形 903">
          <a:extLst>
            <a:ext uri="{FF2B5EF4-FFF2-40B4-BE49-F238E27FC236}">
              <a16:creationId xmlns:a16="http://schemas.microsoft.com/office/drawing/2014/main" id="{5BB1839E-3A2B-443B-B3B9-362886567E48}"/>
            </a:ext>
          </a:extLst>
        </xdr:cNvPr>
        <xdr:cNvSpPr/>
      </xdr:nvSpPr>
      <xdr:spPr>
        <a:xfrm>
          <a:off x="185166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905" name="正方形/長方形 904">
          <a:extLst>
            <a:ext uri="{FF2B5EF4-FFF2-40B4-BE49-F238E27FC236}">
              <a16:creationId xmlns:a16="http://schemas.microsoft.com/office/drawing/2014/main" id="{E81DB701-B029-4405-8070-7E2BCAC4E9B2}"/>
            </a:ext>
          </a:extLst>
        </xdr:cNvPr>
        <xdr:cNvSpPr/>
      </xdr:nvSpPr>
      <xdr:spPr>
        <a:xfrm>
          <a:off x="185166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906" name="正方形/長方形 905">
          <a:extLst>
            <a:ext uri="{FF2B5EF4-FFF2-40B4-BE49-F238E27FC236}">
              <a16:creationId xmlns:a16="http://schemas.microsoft.com/office/drawing/2014/main" id="{B431D2A6-7C7A-4B27-B22A-F258E5BCD915}"/>
            </a:ext>
          </a:extLst>
        </xdr:cNvPr>
        <xdr:cNvSpPr/>
      </xdr:nvSpPr>
      <xdr:spPr>
        <a:xfrm>
          <a:off x="164592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907" name="テキスト ボックス 906">
          <a:extLst>
            <a:ext uri="{FF2B5EF4-FFF2-40B4-BE49-F238E27FC236}">
              <a16:creationId xmlns:a16="http://schemas.microsoft.com/office/drawing/2014/main" id="{48475AC8-9938-4D6B-BABF-8F4A6923C48E}"/>
            </a:ext>
          </a:extLst>
        </xdr:cNvPr>
        <xdr:cNvSpPr txBox="1"/>
      </xdr:nvSpPr>
      <xdr:spPr>
        <a:xfrm>
          <a:off x="1644015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908" name="直線コネクタ 907">
          <a:extLst>
            <a:ext uri="{FF2B5EF4-FFF2-40B4-BE49-F238E27FC236}">
              <a16:creationId xmlns:a16="http://schemas.microsoft.com/office/drawing/2014/main" id="{209DE91E-5F8A-43CE-9DF2-7D9BDEB763EC}"/>
            </a:ext>
          </a:extLst>
        </xdr:cNvPr>
        <xdr:cNvCxnSpPr/>
      </xdr:nvCxnSpPr>
      <xdr:spPr>
        <a:xfrm>
          <a:off x="164592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110</xdr:row>
      <xdr:rowOff>48277</xdr:rowOff>
    </xdr:from>
    <xdr:ext cx="467179" cy="259045"/>
    <xdr:sp macro="" textlink="">
      <xdr:nvSpPr>
        <xdr:cNvPr id="909" name="テキスト ボックス 908">
          <a:extLst>
            <a:ext uri="{FF2B5EF4-FFF2-40B4-BE49-F238E27FC236}">
              <a16:creationId xmlns:a16="http://schemas.microsoft.com/office/drawing/2014/main" id="{D53EC872-9D93-4D8A-871D-26F67BAE5F96}"/>
            </a:ext>
          </a:extLst>
        </xdr:cNvPr>
        <xdr:cNvSpPr txBox="1"/>
      </xdr:nvSpPr>
      <xdr:spPr>
        <a:xfrm>
          <a:off x="1604917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109</xdr:row>
      <xdr:rowOff>35379</xdr:rowOff>
    </xdr:from>
    <xdr:to>
      <xdr:col>120</xdr:col>
      <xdr:colOff>114300</xdr:colOff>
      <xdr:row>109</xdr:row>
      <xdr:rowOff>35379</xdr:rowOff>
    </xdr:to>
    <xdr:cxnSp macro="">
      <xdr:nvCxnSpPr>
        <xdr:cNvPr id="910" name="直線コネクタ 909">
          <a:extLst>
            <a:ext uri="{FF2B5EF4-FFF2-40B4-BE49-F238E27FC236}">
              <a16:creationId xmlns:a16="http://schemas.microsoft.com/office/drawing/2014/main" id="{F1AA706F-1CFE-43DD-BDB0-7ECCCA15C3BF}"/>
            </a:ext>
          </a:extLst>
        </xdr:cNvPr>
        <xdr:cNvCxnSpPr/>
      </xdr:nvCxnSpPr>
      <xdr:spPr>
        <a:xfrm>
          <a:off x="16459200" y="181519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911" name="テキスト ボックス 910">
          <a:extLst>
            <a:ext uri="{FF2B5EF4-FFF2-40B4-BE49-F238E27FC236}">
              <a16:creationId xmlns:a16="http://schemas.microsoft.com/office/drawing/2014/main" id="{78D8CA42-FC80-4A93-A811-5387D2B92AD1}"/>
            </a:ext>
          </a:extLst>
        </xdr:cNvPr>
        <xdr:cNvSpPr txBox="1"/>
      </xdr:nvSpPr>
      <xdr:spPr>
        <a:xfrm>
          <a:off x="16049171" y="180097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912" name="直線コネクタ 911">
          <a:extLst>
            <a:ext uri="{FF2B5EF4-FFF2-40B4-BE49-F238E27FC236}">
              <a16:creationId xmlns:a16="http://schemas.microsoft.com/office/drawing/2014/main" id="{1FF75287-F2EF-4C3D-A268-84A316084D7D}"/>
            </a:ext>
          </a:extLst>
        </xdr:cNvPr>
        <xdr:cNvCxnSpPr/>
      </xdr:nvCxnSpPr>
      <xdr:spPr>
        <a:xfrm>
          <a:off x="16459200" y="178253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913" name="テキスト ボックス 912">
          <a:extLst>
            <a:ext uri="{FF2B5EF4-FFF2-40B4-BE49-F238E27FC236}">
              <a16:creationId xmlns:a16="http://schemas.microsoft.com/office/drawing/2014/main" id="{ABF0F546-A2C6-4BD3-A3A4-DCC5C6C29C87}"/>
            </a:ext>
          </a:extLst>
        </xdr:cNvPr>
        <xdr:cNvSpPr txBox="1"/>
      </xdr:nvSpPr>
      <xdr:spPr>
        <a:xfrm>
          <a:off x="16049171" y="176831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914" name="直線コネクタ 913">
          <a:extLst>
            <a:ext uri="{FF2B5EF4-FFF2-40B4-BE49-F238E27FC236}">
              <a16:creationId xmlns:a16="http://schemas.microsoft.com/office/drawing/2014/main" id="{B9C3F9BB-946A-45A8-AC9C-F8D7BB5CFAC5}"/>
            </a:ext>
          </a:extLst>
        </xdr:cNvPr>
        <xdr:cNvCxnSpPr/>
      </xdr:nvCxnSpPr>
      <xdr:spPr>
        <a:xfrm>
          <a:off x="16459200" y="1749878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915" name="テキスト ボックス 914">
          <a:extLst>
            <a:ext uri="{FF2B5EF4-FFF2-40B4-BE49-F238E27FC236}">
              <a16:creationId xmlns:a16="http://schemas.microsoft.com/office/drawing/2014/main" id="{AB48588D-E30D-4096-897D-A53B551A9E0C}"/>
            </a:ext>
          </a:extLst>
        </xdr:cNvPr>
        <xdr:cNvSpPr txBox="1"/>
      </xdr:nvSpPr>
      <xdr:spPr>
        <a:xfrm>
          <a:off x="16049171" y="173565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916" name="直線コネクタ 915">
          <a:extLst>
            <a:ext uri="{FF2B5EF4-FFF2-40B4-BE49-F238E27FC236}">
              <a16:creationId xmlns:a16="http://schemas.microsoft.com/office/drawing/2014/main" id="{5A675A03-9960-4F67-A945-D69369BB1813}"/>
            </a:ext>
          </a:extLst>
        </xdr:cNvPr>
        <xdr:cNvCxnSpPr/>
      </xdr:nvCxnSpPr>
      <xdr:spPr>
        <a:xfrm>
          <a:off x="16459200" y="1717221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917" name="テキスト ボックス 916">
          <a:extLst>
            <a:ext uri="{FF2B5EF4-FFF2-40B4-BE49-F238E27FC236}">
              <a16:creationId xmlns:a16="http://schemas.microsoft.com/office/drawing/2014/main" id="{6B254BDF-5175-41CF-BC15-37D0EE5E7B2A}"/>
            </a:ext>
          </a:extLst>
        </xdr:cNvPr>
        <xdr:cNvSpPr txBox="1"/>
      </xdr:nvSpPr>
      <xdr:spPr>
        <a:xfrm>
          <a:off x="16049171" y="170299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918" name="直線コネクタ 917">
          <a:extLst>
            <a:ext uri="{FF2B5EF4-FFF2-40B4-BE49-F238E27FC236}">
              <a16:creationId xmlns:a16="http://schemas.microsoft.com/office/drawing/2014/main" id="{0D31BD91-ED2A-4FBE-B18F-A934CDEDFA02}"/>
            </a:ext>
          </a:extLst>
        </xdr:cNvPr>
        <xdr:cNvCxnSpPr/>
      </xdr:nvCxnSpPr>
      <xdr:spPr>
        <a:xfrm>
          <a:off x="16459200" y="168456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919" name="テキスト ボックス 918">
          <a:extLst>
            <a:ext uri="{FF2B5EF4-FFF2-40B4-BE49-F238E27FC236}">
              <a16:creationId xmlns:a16="http://schemas.microsoft.com/office/drawing/2014/main" id="{D28DF30C-2BD4-4F88-B091-C97BE1A6E837}"/>
            </a:ext>
          </a:extLst>
        </xdr:cNvPr>
        <xdr:cNvSpPr txBox="1"/>
      </xdr:nvSpPr>
      <xdr:spPr>
        <a:xfrm>
          <a:off x="16049171" y="167034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920" name="直線コネクタ 919">
          <a:extLst>
            <a:ext uri="{FF2B5EF4-FFF2-40B4-BE49-F238E27FC236}">
              <a16:creationId xmlns:a16="http://schemas.microsoft.com/office/drawing/2014/main" id="{747F9A76-0829-4D65-BAE7-D04A13F8C846}"/>
            </a:ext>
          </a:extLst>
        </xdr:cNvPr>
        <xdr:cNvCxnSpPr/>
      </xdr:nvCxnSpPr>
      <xdr:spPr>
        <a:xfrm>
          <a:off x="16459200" y="165190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921" name="テキスト ボックス 920">
          <a:extLst>
            <a:ext uri="{FF2B5EF4-FFF2-40B4-BE49-F238E27FC236}">
              <a16:creationId xmlns:a16="http://schemas.microsoft.com/office/drawing/2014/main" id="{40F03EAC-7E3F-46F3-A7AD-A9413DCD3F32}"/>
            </a:ext>
          </a:extLst>
        </xdr:cNvPr>
        <xdr:cNvSpPr txBox="1"/>
      </xdr:nvSpPr>
      <xdr:spPr>
        <a:xfrm>
          <a:off x="16049171" y="163768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922" name="直線コネクタ 921">
          <a:extLst>
            <a:ext uri="{FF2B5EF4-FFF2-40B4-BE49-F238E27FC236}">
              <a16:creationId xmlns:a16="http://schemas.microsoft.com/office/drawing/2014/main" id="{24B53DB1-E512-486F-9861-C60304781F20}"/>
            </a:ext>
          </a:extLst>
        </xdr:cNvPr>
        <xdr:cNvCxnSpPr/>
      </xdr:nvCxnSpPr>
      <xdr:spPr>
        <a:xfrm>
          <a:off x="164592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923" name="テキスト ボックス 922">
          <a:extLst>
            <a:ext uri="{FF2B5EF4-FFF2-40B4-BE49-F238E27FC236}">
              <a16:creationId xmlns:a16="http://schemas.microsoft.com/office/drawing/2014/main" id="{BA0CDC62-C395-43D7-841E-6114780D4B3E}"/>
            </a:ext>
          </a:extLst>
        </xdr:cNvPr>
        <xdr:cNvSpPr txBox="1"/>
      </xdr:nvSpPr>
      <xdr:spPr>
        <a:xfrm>
          <a:off x="1604917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924" name="【庁舎】&#10;一人当たり面積グラフ枠">
          <a:extLst>
            <a:ext uri="{FF2B5EF4-FFF2-40B4-BE49-F238E27FC236}">
              <a16:creationId xmlns:a16="http://schemas.microsoft.com/office/drawing/2014/main" id="{64419B30-B278-4BB5-8EEB-6EAD4012217B}"/>
            </a:ext>
          </a:extLst>
        </xdr:cNvPr>
        <xdr:cNvSpPr/>
      </xdr:nvSpPr>
      <xdr:spPr>
        <a:xfrm>
          <a:off x="164592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102326</xdr:rowOff>
    </xdr:from>
    <xdr:to>
      <xdr:col>116</xdr:col>
      <xdr:colOff>62864</xdr:colOff>
      <xdr:row>109</xdr:row>
      <xdr:rowOff>90895</xdr:rowOff>
    </xdr:to>
    <xdr:cxnSp macro="">
      <xdr:nvCxnSpPr>
        <xdr:cNvPr id="925" name="直線コネクタ 924">
          <a:extLst>
            <a:ext uri="{FF2B5EF4-FFF2-40B4-BE49-F238E27FC236}">
              <a16:creationId xmlns:a16="http://schemas.microsoft.com/office/drawing/2014/main" id="{6E97653B-2E30-4946-8237-F263A4ABCCB9}"/>
            </a:ext>
          </a:extLst>
        </xdr:cNvPr>
        <xdr:cNvCxnSpPr/>
      </xdr:nvCxnSpPr>
      <xdr:spPr>
        <a:xfrm flipV="1">
          <a:off x="19951064" y="16675826"/>
          <a:ext cx="0" cy="15316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109</xdr:row>
      <xdr:rowOff>94722</xdr:rowOff>
    </xdr:from>
    <xdr:ext cx="469744" cy="259045"/>
    <xdr:sp macro="" textlink="">
      <xdr:nvSpPr>
        <xdr:cNvPr id="926" name="【庁舎】&#10;一人当たり面積最小値テキスト">
          <a:extLst>
            <a:ext uri="{FF2B5EF4-FFF2-40B4-BE49-F238E27FC236}">
              <a16:creationId xmlns:a16="http://schemas.microsoft.com/office/drawing/2014/main" id="{11461B14-BB2B-4833-8275-D78B33A2A16E}"/>
            </a:ext>
          </a:extLst>
        </xdr:cNvPr>
        <xdr:cNvSpPr txBox="1"/>
      </xdr:nvSpPr>
      <xdr:spPr>
        <a:xfrm>
          <a:off x="19989800" y="182112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109</xdr:row>
      <xdr:rowOff>90895</xdr:rowOff>
    </xdr:from>
    <xdr:to>
      <xdr:col>116</xdr:col>
      <xdr:colOff>152400</xdr:colOff>
      <xdr:row>109</xdr:row>
      <xdr:rowOff>90895</xdr:rowOff>
    </xdr:to>
    <xdr:cxnSp macro="">
      <xdr:nvCxnSpPr>
        <xdr:cNvPr id="927" name="直線コネクタ 926">
          <a:extLst>
            <a:ext uri="{FF2B5EF4-FFF2-40B4-BE49-F238E27FC236}">
              <a16:creationId xmlns:a16="http://schemas.microsoft.com/office/drawing/2014/main" id="{3164B425-ADF0-48CB-82BE-E6CD36A181E4}"/>
            </a:ext>
          </a:extLst>
        </xdr:cNvPr>
        <xdr:cNvCxnSpPr/>
      </xdr:nvCxnSpPr>
      <xdr:spPr>
        <a:xfrm>
          <a:off x="19881850" y="1820744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49003</xdr:rowOff>
    </xdr:from>
    <xdr:ext cx="469744" cy="259045"/>
    <xdr:sp macro="" textlink="">
      <xdr:nvSpPr>
        <xdr:cNvPr id="928" name="【庁舎】&#10;一人当たり面積最大値テキスト">
          <a:extLst>
            <a:ext uri="{FF2B5EF4-FFF2-40B4-BE49-F238E27FC236}">
              <a16:creationId xmlns:a16="http://schemas.microsoft.com/office/drawing/2014/main" id="{2F855506-BF42-49DC-8509-FAAC2039BFBB}"/>
            </a:ext>
          </a:extLst>
        </xdr:cNvPr>
        <xdr:cNvSpPr txBox="1"/>
      </xdr:nvSpPr>
      <xdr:spPr>
        <a:xfrm>
          <a:off x="19989800" y="164510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102326</xdr:rowOff>
    </xdr:from>
    <xdr:to>
      <xdr:col>116</xdr:col>
      <xdr:colOff>152400</xdr:colOff>
      <xdr:row>100</xdr:row>
      <xdr:rowOff>102326</xdr:rowOff>
    </xdr:to>
    <xdr:cxnSp macro="">
      <xdr:nvCxnSpPr>
        <xdr:cNvPr id="929" name="直線コネクタ 928">
          <a:extLst>
            <a:ext uri="{FF2B5EF4-FFF2-40B4-BE49-F238E27FC236}">
              <a16:creationId xmlns:a16="http://schemas.microsoft.com/office/drawing/2014/main" id="{BBA5DB3C-5CD3-4B66-913D-3793BCAC77A1}"/>
            </a:ext>
          </a:extLst>
        </xdr:cNvPr>
        <xdr:cNvCxnSpPr/>
      </xdr:nvCxnSpPr>
      <xdr:spPr>
        <a:xfrm>
          <a:off x="19881850" y="1667582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98533</xdr:rowOff>
    </xdr:from>
    <xdr:ext cx="469744" cy="259045"/>
    <xdr:sp macro="" textlink="">
      <xdr:nvSpPr>
        <xdr:cNvPr id="930" name="【庁舎】&#10;一人当たり面積平均値テキスト">
          <a:extLst>
            <a:ext uri="{FF2B5EF4-FFF2-40B4-BE49-F238E27FC236}">
              <a16:creationId xmlns:a16="http://schemas.microsoft.com/office/drawing/2014/main" id="{026A6370-5B45-40BF-B20A-43BECA5B5393}"/>
            </a:ext>
          </a:extLst>
        </xdr:cNvPr>
        <xdr:cNvSpPr txBox="1"/>
      </xdr:nvSpPr>
      <xdr:spPr>
        <a:xfrm>
          <a:off x="19989800" y="1770073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120106</xdr:rowOff>
    </xdr:from>
    <xdr:to>
      <xdr:col>116</xdr:col>
      <xdr:colOff>114300</xdr:colOff>
      <xdr:row>107</xdr:row>
      <xdr:rowOff>50256</xdr:rowOff>
    </xdr:to>
    <xdr:sp macro="" textlink="">
      <xdr:nvSpPr>
        <xdr:cNvPr id="931" name="フローチャート: 判断 930">
          <a:extLst>
            <a:ext uri="{FF2B5EF4-FFF2-40B4-BE49-F238E27FC236}">
              <a16:creationId xmlns:a16="http://schemas.microsoft.com/office/drawing/2014/main" id="{6F15A0FC-FAF7-4E97-B2E9-699E7B08D93A}"/>
            </a:ext>
          </a:extLst>
        </xdr:cNvPr>
        <xdr:cNvSpPr/>
      </xdr:nvSpPr>
      <xdr:spPr>
        <a:xfrm>
          <a:off x="19900900" y="17722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87449</xdr:rowOff>
    </xdr:from>
    <xdr:to>
      <xdr:col>112</xdr:col>
      <xdr:colOff>38100</xdr:colOff>
      <xdr:row>107</xdr:row>
      <xdr:rowOff>17599</xdr:rowOff>
    </xdr:to>
    <xdr:sp macro="" textlink="">
      <xdr:nvSpPr>
        <xdr:cNvPr id="932" name="フローチャート: 判断 931">
          <a:extLst>
            <a:ext uri="{FF2B5EF4-FFF2-40B4-BE49-F238E27FC236}">
              <a16:creationId xmlns:a16="http://schemas.microsoft.com/office/drawing/2014/main" id="{91307404-8CB8-4E23-92C1-8E29BEBFF9C0}"/>
            </a:ext>
          </a:extLst>
        </xdr:cNvPr>
        <xdr:cNvSpPr/>
      </xdr:nvSpPr>
      <xdr:spPr>
        <a:xfrm>
          <a:off x="19157950" y="1768964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126637</xdr:rowOff>
    </xdr:from>
    <xdr:to>
      <xdr:col>107</xdr:col>
      <xdr:colOff>101600</xdr:colOff>
      <xdr:row>107</xdr:row>
      <xdr:rowOff>56787</xdr:rowOff>
    </xdr:to>
    <xdr:sp macro="" textlink="">
      <xdr:nvSpPr>
        <xdr:cNvPr id="933" name="フローチャート: 判断 932">
          <a:extLst>
            <a:ext uri="{FF2B5EF4-FFF2-40B4-BE49-F238E27FC236}">
              <a16:creationId xmlns:a16="http://schemas.microsoft.com/office/drawing/2014/main" id="{0217B8CB-3D92-4F57-9D8B-B2A278AB093A}"/>
            </a:ext>
          </a:extLst>
        </xdr:cNvPr>
        <xdr:cNvSpPr/>
      </xdr:nvSpPr>
      <xdr:spPr>
        <a:xfrm>
          <a:off x="18345150" y="17728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142966</xdr:rowOff>
    </xdr:from>
    <xdr:to>
      <xdr:col>102</xdr:col>
      <xdr:colOff>165100</xdr:colOff>
      <xdr:row>107</xdr:row>
      <xdr:rowOff>73116</xdr:rowOff>
    </xdr:to>
    <xdr:sp macro="" textlink="">
      <xdr:nvSpPr>
        <xdr:cNvPr id="934" name="フローチャート: 判断 933">
          <a:extLst>
            <a:ext uri="{FF2B5EF4-FFF2-40B4-BE49-F238E27FC236}">
              <a16:creationId xmlns:a16="http://schemas.microsoft.com/office/drawing/2014/main" id="{42FAEAB5-146C-436C-9B0E-D4921DB7DC45}"/>
            </a:ext>
          </a:extLst>
        </xdr:cNvPr>
        <xdr:cNvSpPr/>
      </xdr:nvSpPr>
      <xdr:spPr>
        <a:xfrm>
          <a:off x="17551400" y="17745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152763</xdr:rowOff>
    </xdr:from>
    <xdr:to>
      <xdr:col>98</xdr:col>
      <xdr:colOff>38100</xdr:colOff>
      <xdr:row>107</xdr:row>
      <xdr:rowOff>82913</xdr:rowOff>
    </xdr:to>
    <xdr:sp macro="" textlink="">
      <xdr:nvSpPr>
        <xdr:cNvPr id="935" name="フローチャート: 判断 934">
          <a:extLst>
            <a:ext uri="{FF2B5EF4-FFF2-40B4-BE49-F238E27FC236}">
              <a16:creationId xmlns:a16="http://schemas.microsoft.com/office/drawing/2014/main" id="{6FFBC19C-023D-4956-A13A-7D98205B0B02}"/>
            </a:ext>
          </a:extLst>
        </xdr:cNvPr>
        <xdr:cNvSpPr/>
      </xdr:nvSpPr>
      <xdr:spPr>
        <a:xfrm>
          <a:off x="16757650" y="1775496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936" name="テキスト ボックス 935">
          <a:extLst>
            <a:ext uri="{FF2B5EF4-FFF2-40B4-BE49-F238E27FC236}">
              <a16:creationId xmlns:a16="http://schemas.microsoft.com/office/drawing/2014/main" id="{F5BF368D-7EE5-4021-B9CD-9C207770F922}"/>
            </a:ext>
          </a:extLst>
        </xdr:cNvPr>
        <xdr:cNvSpPr txBox="1"/>
      </xdr:nvSpPr>
      <xdr:spPr>
        <a:xfrm>
          <a:off x="19780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937" name="テキスト ボックス 936">
          <a:extLst>
            <a:ext uri="{FF2B5EF4-FFF2-40B4-BE49-F238E27FC236}">
              <a16:creationId xmlns:a16="http://schemas.microsoft.com/office/drawing/2014/main" id="{A203087D-9CD3-4DC1-B789-BEAECF5FAA24}"/>
            </a:ext>
          </a:extLst>
        </xdr:cNvPr>
        <xdr:cNvSpPr txBox="1"/>
      </xdr:nvSpPr>
      <xdr:spPr>
        <a:xfrm>
          <a:off x="19030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938" name="テキスト ボックス 937">
          <a:extLst>
            <a:ext uri="{FF2B5EF4-FFF2-40B4-BE49-F238E27FC236}">
              <a16:creationId xmlns:a16="http://schemas.microsoft.com/office/drawing/2014/main" id="{5A0E076F-F50D-467A-B8D4-D2B7CC4E742B}"/>
            </a:ext>
          </a:extLst>
        </xdr:cNvPr>
        <xdr:cNvSpPr txBox="1"/>
      </xdr:nvSpPr>
      <xdr:spPr>
        <a:xfrm>
          <a:off x="18224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939" name="テキスト ボックス 938">
          <a:extLst>
            <a:ext uri="{FF2B5EF4-FFF2-40B4-BE49-F238E27FC236}">
              <a16:creationId xmlns:a16="http://schemas.microsoft.com/office/drawing/2014/main" id="{6E30C56A-6D72-4A2F-8902-7377DD3C7ED8}"/>
            </a:ext>
          </a:extLst>
        </xdr:cNvPr>
        <xdr:cNvSpPr txBox="1"/>
      </xdr:nvSpPr>
      <xdr:spPr>
        <a:xfrm>
          <a:off x="174307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940" name="テキスト ボックス 939">
          <a:extLst>
            <a:ext uri="{FF2B5EF4-FFF2-40B4-BE49-F238E27FC236}">
              <a16:creationId xmlns:a16="http://schemas.microsoft.com/office/drawing/2014/main" id="{FCBBDFA6-A385-4C0A-9AFE-3D6C9FF50A80}"/>
            </a:ext>
          </a:extLst>
        </xdr:cNvPr>
        <xdr:cNvSpPr txBox="1"/>
      </xdr:nvSpPr>
      <xdr:spPr>
        <a:xfrm>
          <a:off x="166306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102</xdr:row>
      <xdr:rowOff>169092</xdr:rowOff>
    </xdr:from>
    <xdr:to>
      <xdr:col>116</xdr:col>
      <xdr:colOff>114300</xdr:colOff>
      <xdr:row>103</xdr:row>
      <xdr:rowOff>99242</xdr:rowOff>
    </xdr:to>
    <xdr:sp macro="" textlink="">
      <xdr:nvSpPr>
        <xdr:cNvPr id="941" name="楕円 940">
          <a:extLst>
            <a:ext uri="{FF2B5EF4-FFF2-40B4-BE49-F238E27FC236}">
              <a16:creationId xmlns:a16="http://schemas.microsoft.com/office/drawing/2014/main" id="{552E1DE7-A37F-4F85-9B92-497A8B154BC1}"/>
            </a:ext>
          </a:extLst>
        </xdr:cNvPr>
        <xdr:cNvSpPr/>
      </xdr:nvSpPr>
      <xdr:spPr>
        <a:xfrm>
          <a:off x="19900900" y="17085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102</xdr:row>
      <xdr:rowOff>20519</xdr:rowOff>
    </xdr:from>
    <xdr:ext cx="469744" cy="259045"/>
    <xdr:sp macro="" textlink="">
      <xdr:nvSpPr>
        <xdr:cNvPr id="942" name="【庁舎】&#10;一人当たり面積該当値テキスト">
          <a:extLst>
            <a:ext uri="{FF2B5EF4-FFF2-40B4-BE49-F238E27FC236}">
              <a16:creationId xmlns:a16="http://schemas.microsoft.com/office/drawing/2014/main" id="{4149DE6E-306B-431B-B863-844292B626E3}"/>
            </a:ext>
          </a:extLst>
        </xdr:cNvPr>
        <xdr:cNvSpPr txBox="1"/>
      </xdr:nvSpPr>
      <xdr:spPr>
        <a:xfrm>
          <a:off x="19989800" y="169369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103</xdr:row>
      <xdr:rowOff>907</xdr:rowOff>
    </xdr:from>
    <xdr:to>
      <xdr:col>112</xdr:col>
      <xdr:colOff>38100</xdr:colOff>
      <xdr:row>103</xdr:row>
      <xdr:rowOff>102507</xdr:rowOff>
    </xdr:to>
    <xdr:sp macro="" textlink="">
      <xdr:nvSpPr>
        <xdr:cNvPr id="943" name="楕円 942">
          <a:extLst>
            <a:ext uri="{FF2B5EF4-FFF2-40B4-BE49-F238E27FC236}">
              <a16:creationId xmlns:a16="http://schemas.microsoft.com/office/drawing/2014/main" id="{72D7CC4F-9E8A-4E90-8276-125309EB303E}"/>
            </a:ext>
          </a:extLst>
        </xdr:cNvPr>
        <xdr:cNvSpPr/>
      </xdr:nvSpPr>
      <xdr:spPr>
        <a:xfrm>
          <a:off x="19157950" y="1708875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103</xdr:row>
      <xdr:rowOff>48442</xdr:rowOff>
    </xdr:from>
    <xdr:to>
      <xdr:col>116</xdr:col>
      <xdr:colOff>63500</xdr:colOff>
      <xdr:row>103</xdr:row>
      <xdr:rowOff>51707</xdr:rowOff>
    </xdr:to>
    <xdr:cxnSp macro="">
      <xdr:nvCxnSpPr>
        <xdr:cNvPr id="944" name="直線コネクタ 943">
          <a:extLst>
            <a:ext uri="{FF2B5EF4-FFF2-40B4-BE49-F238E27FC236}">
              <a16:creationId xmlns:a16="http://schemas.microsoft.com/office/drawing/2014/main" id="{74989CD5-52DA-4F43-9120-0FFE241017F5}"/>
            </a:ext>
          </a:extLst>
        </xdr:cNvPr>
        <xdr:cNvCxnSpPr/>
      </xdr:nvCxnSpPr>
      <xdr:spPr>
        <a:xfrm flipV="1">
          <a:off x="19202400" y="17136292"/>
          <a:ext cx="749300" cy="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102</xdr:row>
      <xdr:rowOff>169092</xdr:rowOff>
    </xdr:from>
    <xdr:to>
      <xdr:col>107</xdr:col>
      <xdr:colOff>101600</xdr:colOff>
      <xdr:row>103</xdr:row>
      <xdr:rowOff>99242</xdr:rowOff>
    </xdr:to>
    <xdr:sp macro="" textlink="">
      <xdr:nvSpPr>
        <xdr:cNvPr id="945" name="楕円 944">
          <a:extLst>
            <a:ext uri="{FF2B5EF4-FFF2-40B4-BE49-F238E27FC236}">
              <a16:creationId xmlns:a16="http://schemas.microsoft.com/office/drawing/2014/main" id="{E5DB4A37-989B-408C-BBB7-1B1F064FB592}"/>
            </a:ext>
          </a:extLst>
        </xdr:cNvPr>
        <xdr:cNvSpPr/>
      </xdr:nvSpPr>
      <xdr:spPr>
        <a:xfrm>
          <a:off x="18345150" y="17085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103</xdr:row>
      <xdr:rowOff>48442</xdr:rowOff>
    </xdr:from>
    <xdr:to>
      <xdr:col>111</xdr:col>
      <xdr:colOff>177800</xdr:colOff>
      <xdr:row>103</xdr:row>
      <xdr:rowOff>51707</xdr:rowOff>
    </xdr:to>
    <xdr:cxnSp macro="">
      <xdr:nvCxnSpPr>
        <xdr:cNvPr id="946" name="直線コネクタ 945">
          <a:extLst>
            <a:ext uri="{FF2B5EF4-FFF2-40B4-BE49-F238E27FC236}">
              <a16:creationId xmlns:a16="http://schemas.microsoft.com/office/drawing/2014/main" id="{5A0C9C7C-5157-4D5C-9AF9-BB47EE46A858}"/>
            </a:ext>
          </a:extLst>
        </xdr:cNvPr>
        <xdr:cNvCxnSpPr/>
      </xdr:nvCxnSpPr>
      <xdr:spPr>
        <a:xfrm>
          <a:off x="18395950" y="17136292"/>
          <a:ext cx="806450" cy="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102</xdr:row>
      <xdr:rowOff>165826</xdr:rowOff>
    </xdr:from>
    <xdr:to>
      <xdr:col>102</xdr:col>
      <xdr:colOff>165100</xdr:colOff>
      <xdr:row>103</xdr:row>
      <xdr:rowOff>95976</xdr:rowOff>
    </xdr:to>
    <xdr:sp macro="" textlink="">
      <xdr:nvSpPr>
        <xdr:cNvPr id="947" name="楕円 946">
          <a:extLst>
            <a:ext uri="{FF2B5EF4-FFF2-40B4-BE49-F238E27FC236}">
              <a16:creationId xmlns:a16="http://schemas.microsoft.com/office/drawing/2014/main" id="{46027AD5-E576-404E-A12E-67E770A8AC20}"/>
            </a:ext>
          </a:extLst>
        </xdr:cNvPr>
        <xdr:cNvSpPr/>
      </xdr:nvSpPr>
      <xdr:spPr>
        <a:xfrm>
          <a:off x="17551400" y="170822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103</xdr:row>
      <xdr:rowOff>45176</xdr:rowOff>
    </xdr:from>
    <xdr:to>
      <xdr:col>107</xdr:col>
      <xdr:colOff>50800</xdr:colOff>
      <xdr:row>103</xdr:row>
      <xdr:rowOff>48442</xdr:rowOff>
    </xdr:to>
    <xdr:cxnSp macro="">
      <xdr:nvCxnSpPr>
        <xdr:cNvPr id="948" name="直線コネクタ 947">
          <a:extLst>
            <a:ext uri="{FF2B5EF4-FFF2-40B4-BE49-F238E27FC236}">
              <a16:creationId xmlns:a16="http://schemas.microsoft.com/office/drawing/2014/main" id="{13F37E07-0B3A-4690-9B6F-4577473FEBC1}"/>
            </a:ext>
          </a:extLst>
        </xdr:cNvPr>
        <xdr:cNvCxnSpPr/>
      </xdr:nvCxnSpPr>
      <xdr:spPr>
        <a:xfrm>
          <a:off x="17602200" y="17133026"/>
          <a:ext cx="79375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102</xdr:row>
      <xdr:rowOff>159294</xdr:rowOff>
    </xdr:from>
    <xdr:to>
      <xdr:col>98</xdr:col>
      <xdr:colOff>38100</xdr:colOff>
      <xdr:row>103</xdr:row>
      <xdr:rowOff>89444</xdr:rowOff>
    </xdr:to>
    <xdr:sp macro="" textlink="">
      <xdr:nvSpPr>
        <xdr:cNvPr id="949" name="楕円 948">
          <a:extLst>
            <a:ext uri="{FF2B5EF4-FFF2-40B4-BE49-F238E27FC236}">
              <a16:creationId xmlns:a16="http://schemas.microsoft.com/office/drawing/2014/main" id="{67F83E99-FBA5-4C40-96A4-9491B00F36F4}"/>
            </a:ext>
          </a:extLst>
        </xdr:cNvPr>
        <xdr:cNvSpPr/>
      </xdr:nvSpPr>
      <xdr:spPr>
        <a:xfrm>
          <a:off x="16757650" y="1707569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103</xdr:row>
      <xdr:rowOff>38644</xdr:rowOff>
    </xdr:from>
    <xdr:to>
      <xdr:col>102</xdr:col>
      <xdr:colOff>114300</xdr:colOff>
      <xdr:row>103</xdr:row>
      <xdr:rowOff>45176</xdr:rowOff>
    </xdr:to>
    <xdr:cxnSp macro="">
      <xdr:nvCxnSpPr>
        <xdr:cNvPr id="950" name="直線コネクタ 949">
          <a:extLst>
            <a:ext uri="{FF2B5EF4-FFF2-40B4-BE49-F238E27FC236}">
              <a16:creationId xmlns:a16="http://schemas.microsoft.com/office/drawing/2014/main" id="{E4497429-BB8F-4C02-9747-B66F34BA250B}"/>
            </a:ext>
          </a:extLst>
        </xdr:cNvPr>
        <xdr:cNvCxnSpPr/>
      </xdr:nvCxnSpPr>
      <xdr:spPr>
        <a:xfrm>
          <a:off x="16802100" y="17126494"/>
          <a:ext cx="8001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107</xdr:row>
      <xdr:rowOff>8726</xdr:rowOff>
    </xdr:from>
    <xdr:ext cx="469744" cy="259045"/>
    <xdr:sp macro="" textlink="">
      <xdr:nvSpPr>
        <xdr:cNvPr id="951" name="n_1aveValue【庁舎】&#10;一人当たり面積">
          <a:extLst>
            <a:ext uri="{FF2B5EF4-FFF2-40B4-BE49-F238E27FC236}">
              <a16:creationId xmlns:a16="http://schemas.microsoft.com/office/drawing/2014/main" id="{6052483E-6E90-4F21-9A38-E8EFE228E9A3}"/>
            </a:ext>
          </a:extLst>
        </xdr:cNvPr>
        <xdr:cNvSpPr txBox="1"/>
      </xdr:nvSpPr>
      <xdr:spPr>
        <a:xfrm>
          <a:off x="18980227" y="177823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47914</xdr:rowOff>
    </xdr:from>
    <xdr:ext cx="469744" cy="259045"/>
    <xdr:sp macro="" textlink="">
      <xdr:nvSpPr>
        <xdr:cNvPr id="952" name="n_2aveValue【庁舎】&#10;一人当たり面積">
          <a:extLst>
            <a:ext uri="{FF2B5EF4-FFF2-40B4-BE49-F238E27FC236}">
              <a16:creationId xmlns:a16="http://schemas.microsoft.com/office/drawing/2014/main" id="{8ABA0877-753B-4A3B-ADED-7B6681ADE871}"/>
            </a:ext>
          </a:extLst>
        </xdr:cNvPr>
        <xdr:cNvSpPr txBox="1"/>
      </xdr:nvSpPr>
      <xdr:spPr>
        <a:xfrm>
          <a:off x="18180127" y="178215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64243</xdr:rowOff>
    </xdr:from>
    <xdr:ext cx="469744" cy="259045"/>
    <xdr:sp macro="" textlink="">
      <xdr:nvSpPr>
        <xdr:cNvPr id="953" name="n_3aveValue【庁舎】&#10;一人当たり面積">
          <a:extLst>
            <a:ext uri="{FF2B5EF4-FFF2-40B4-BE49-F238E27FC236}">
              <a16:creationId xmlns:a16="http://schemas.microsoft.com/office/drawing/2014/main" id="{5A77F2F1-5A92-47BC-B2EB-F9E978A2D065}"/>
            </a:ext>
          </a:extLst>
        </xdr:cNvPr>
        <xdr:cNvSpPr txBox="1"/>
      </xdr:nvSpPr>
      <xdr:spPr>
        <a:xfrm>
          <a:off x="17386377" y="178378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74040</xdr:rowOff>
    </xdr:from>
    <xdr:ext cx="469744" cy="259045"/>
    <xdr:sp macro="" textlink="">
      <xdr:nvSpPr>
        <xdr:cNvPr id="954" name="n_4aveValue【庁舎】&#10;一人当たり面積">
          <a:extLst>
            <a:ext uri="{FF2B5EF4-FFF2-40B4-BE49-F238E27FC236}">
              <a16:creationId xmlns:a16="http://schemas.microsoft.com/office/drawing/2014/main" id="{F0D57B00-216D-46BE-8CFC-DBCB1A3B9035}"/>
            </a:ext>
          </a:extLst>
        </xdr:cNvPr>
        <xdr:cNvSpPr txBox="1"/>
      </xdr:nvSpPr>
      <xdr:spPr>
        <a:xfrm>
          <a:off x="16592627" y="17847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101</xdr:row>
      <xdr:rowOff>119034</xdr:rowOff>
    </xdr:from>
    <xdr:ext cx="469744" cy="259045"/>
    <xdr:sp macro="" textlink="">
      <xdr:nvSpPr>
        <xdr:cNvPr id="955" name="n_1mainValue【庁舎】&#10;一人当たり面積">
          <a:extLst>
            <a:ext uri="{FF2B5EF4-FFF2-40B4-BE49-F238E27FC236}">
              <a16:creationId xmlns:a16="http://schemas.microsoft.com/office/drawing/2014/main" id="{DA98DD1D-1EDC-4EA7-B380-319BAB385F0A}"/>
            </a:ext>
          </a:extLst>
        </xdr:cNvPr>
        <xdr:cNvSpPr txBox="1"/>
      </xdr:nvSpPr>
      <xdr:spPr>
        <a:xfrm>
          <a:off x="18980227" y="168639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101</xdr:row>
      <xdr:rowOff>115769</xdr:rowOff>
    </xdr:from>
    <xdr:ext cx="469744" cy="259045"/>
    <xdr:sp macro="" textlink="">
      <xdr:nvSpPr>
        <xdr:cNvPr id="956" name="n_2mainValue【庁舎】&#10;一人当たり面積">
          <a:extLst>
            <a:ext uri="{FF2B5EF4-FFF2-40B4-BE49-F238E27FC236}">
              <a16:creationId xmlns:a16="http://schemas.microsoft.com/office/drawing/2014/main" id="{1885E32E-4F1B-42D0-8354-FC0DA8D0613E}"/>
            </a:ext>
          </a:extLst>
        </xdr:cNvPr>
        <xdr:cNvSpPr txBox="1"/>
      </xdr:nvSpPr>
      <xdr:spPr>
        <a:xfrm>
          <a:off x="18180127" y="168607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101</xdr:row>
      <xdr:rowOff>112503</xdr:rowOff>
    </xdr:from>
    <xdr:ext cx="469744" cy="259045"/>
    <xdr:sp macro="" textlink="">
      <xdr:nvSpPr>
        <xdr:cNvPr id="957" name="n_3mainValue【庁舎】&#10;一人当たり面積">
          <a:extLst>
            <a:ext uri="{FF2B5EF4-FFF2-40B4-BE49-F238E27FC236}">
              <a16:creationId xmlns:a16="http://schemas.microsoft.com/office/drawing/2014/main" id="{3C3AFDF2-FB9B-495B-A10B-3E62BC0884BF}"/>
            </a:ext>
          </a:extLst>
        </xdr:cNvPr>
        <xdr:cNvSpPr txBox="1"/>
      </xdr:nvSpPr>
      <xdr:spPr>
        <a:xfrm>
          <a:off x="17386377" y="168574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101</xdr:row>
      <xdr:rowOff>105971</xdr:rowOff>
    </xdr:from>
    <xdr:ext cx="469744" cy="259045"/>
    <xdr:sp macro="" textlink="">
      <xdr:nvSpPr>
        <xdr:cNvPr id="958" name="n_4mainValue【庁舎】&#10;一人当たり面積">
          <a:extLst>
            <a:ext uri="{FF2B5EF4-FFF2-40B4-BE49-F238E27FC236}">
              <a16:creationId xmlns:a16="http://schemas.microsoft.com/office/drawing/2014/main" id="{E0B1D237-601D-4927-86AA-009FBF2B48AF}"/>
            </a:ext>
          </a:extLst>
        </xdr:cNvPr>
        <xdr:cNvSpPr txBox="1"/>
      </xdr:nvSpPr>
      <xdr:spPr>
        <a:xfrm>
          <a:off x="16592627" y="168509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59" name="正方形/長方形 958">
          <a:extLst>
            <a:ext uri="{FF2B5EF4-FFF2-40B4-BE49-F238E27FC236}">
              <a16:creationId xmlns:a16="http://schemas.microsoft.com/office/drawing/2014/main" id="{7A1817F8-0F37-4E16-9BC7-1B7A28B1554C}"/>
            </a:ext>
          </a:extLst>
        </xdr:cNvPr>
        <xdr:cNvSpPr/>
      </xdr:nvSpPr>
      <xdr:spPr>
        <a:xfrm>
          <a:off x="685800" y="18859500"/>
          <a:ext cx="200406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60" name="正方形/長方形 959">
          <a:extLst>
            <a:ext uri="{FF2B5EF4-FFF2-40B4-BE49-F238E27FC236}">
              <a16:creationId xmlns:a16="http://schemas.microsoft.com/office/drawing/2014/main" id="{5D38D308-F639-4142-91E2-59CF93675C53}"/>
            </a:ext>
          </a:extLst>
        </xdr:cNvPr>
        <xdr:cNvSpPr/>
      </xdr:nvSpPr>
      <xdr:spPr>
        <a:xfrm>
          <a:off x="685800" y="18923000"/>
          <a:ext cx="3467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61" name="テキスト ボックス 960">
          <a:extLst>
            <a:ext uri="{FF2B5EF4-FFF2-40B4-BE49-F238E27FC236}">
              <a16:creationId xmlns:a16="http://schemas.microsoft.com/office/drawing/2014/main" id="{A5DE6D91-8669-4138-BE44-7086B0A1087A}"/>
            </a:ext>
          </a:extLst>
        </xdr:cNvPr>
        <xdr:cNvSpPr txBox="1"/>
      </xdr:nvSpPr>
      <xdr:spPr>
        <a:xfrm>
          <a:off x="762000" y="19177000"/>
          <a:ext cx="198755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体育館・プール及び消防施設は、総合体育館や防災センターの整備により、有形固定資産減価償却率が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低下し</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た。今後は適正な維持管理に努めていく。</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保健センター</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保健所及び市民会館は、類似団体に比べ一人当たりの面積</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低</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い。有形固定資産減価償却率は、市民会館の更新に伴い類似団体と比較し低くなっている。規模の適正について検証をしつつ、</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長期的かつ適正な維持管理に努めていく。</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図書館及び福祉施設は、一人当たり面積は類似団体に比べ低いが、有形固定資産減価償却率は高い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施設の更新を検討する際</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現在の規模</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が適正であるか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どうか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検証</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する必要がある。この際、福祉施設は民営化</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についても</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検討していく</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必要がある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一般廃棄物処理施設は、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主となる処理施設が建築後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10</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年程度であり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有形固定資産減価償却率は類似団体に比べ低</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くなっている。一方</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、一人当たり有形固定資産額</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高い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ことから</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、将来の施設更新の際には施設規模を検討する必要がある。</a:t>
          </a:r>
          <a:endParaRPr lang="ja-JP" altLang="ja-JP" sz="1300">
            <a:effectLst/>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・庁舎は、一人当たり面積、有形固定資産減価償却率は類似団体と比べ高いことから施設の更新時に規模の適正について検証をしつつ、長期的かつ適正な維持管理に努めていく。</a:t>
          </a:r>
          <a:endParaRPr kumimoji="1" lang="en-US" altLang="ja-JP" sz="1300">
            <a:solidFill>
              <a:sysClr val="windowText" lastClr="000000"/>
            </a:solidFill>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sz="1400">
            <a:effectLst/>
          </a:endParaRPr>
        </a:p>
        <a:p>
          <a:endParaRPr kumimoji="1" lang="ja-JP" altLang="en-US" sz="1300">
            <a:solidFill>
              <a:srgbClr val="0070C0"/>
            </a:solidFill>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election activeCell="E27" sqref="E27:K27"/>
    </sheetView>
  </sheetViews>
  <sheetFormatPr defaultColWidth="0" defaultRowHeight="11" zeroHeight="1" x14ac:dyDescent="0.2"/>
  <cols>
    <col min="1" max="11" width="2.08984375" style="188" customWidth="1"/>
    <col min="12" max="12" width="2.26953125" style="188" customWidth="1"/>
    <col min="13" max="17" width="2.36328125" style="188" customWidth="1"/>
    <col min="18" max="119" width="2.08984375" style="188" customWidth="1"/>
    <col min="120" max="16384" width="0" style="188" hidden="1"/>
  </cols>
  <sheetData>
    <row r="1" spans="1:119" ht="33" customHeight="1" x14ac:dyDescent="0.2">
      <c r="A1" s="186"/>
      <c r="B1" s="650" t="s">
        <v>80</v>
      </c>
      <c r="C1" s="650"/>
      <c r="D1" s="650"/>
      <c r="E1" s="650"/>
      <c r="F1" s="650"/>
      <c r="G1" s="650"/>
      <c r="H1" s="650"/>
      <c r="I1" s="650"/>
      <c r="J1" s="650"/>
      <c r="K1" s="650"/>
      <c r="L1" s="650"/>
      <c r="M1" s="650"/>
      <c r="N1" s="650"/>
      <c r="O1" s="650"/>
      <c r="P1" s="650"/>
      <c r="Q1" s="650"/>
      <c r="R1" s="650"/>
      <c r="S1" s="650"/>
      <c r="T1" s="650"/>
      <c r="U1" s="650"/>
      <c r="V1" s="650"/>
      <c r="W1" s="650"/>
      <c r="X1" s="650"/>
      <c r="Y1" s="650"/>
      <c r="Z1" s="650"/>
      <c r="AA1" s="650"/>
      <c r="AB1" s="650"/>
      <c r="AC1" s="650"/>
      <c r="AD1" s="650"/>
      <c r="AE1" s="650"/>
      <c r="AF1" s="650"/>
      <c r="AG1" s="650"/>
      <c r="AH1" s="650"/>
      <c r="AI1" s="650"/>
      <c r="AJ1" s="650"/>
      <c r="AK1" s="650"/>
      <c r="AL1" s="650"/>
      <c r="AM1" s="650"/>
      <c r="AN1" s="650"/>
      <c r="AO1" s="650"/>
      <c r="AP1" s="650"/>
      <c r="AQ1" s="650"/>
      <c r="AR1" s="650"/>
      <c r="AS1" s="650"/>
      <c r="AT1" s="650"/>
      <c r="AU1" s="650"/>
      <c r="AV1" s="650"/>
      <c r="AW1" s="650"/>
      <c r="AX1" s="650"/>
      <c r="AY1" s="650"/>
      <c r="AZ1" s="650"/>
      <c r="BA1" s="650"/>
      <c r="BB1" s="650"/>
      <c r="BC1" s="650"/>
      <c r="BD1" s="650"/>
      <c r="BE1" s="650"/>
      <c r="BF1" s="650"/>
      <c r="BG1" s="650"/>
      <c r="BH1" s="650"/>
      <c r="BI1" s="650"/>
      <c r="BJ1" s="650"/>
      <c r="BK1" s="650"/>
      <c r="BL1" s="650"/>
      <c r="BM1" s="650"/>
      <c r="BN1" s="650"/>
      <c r="BO1" s="650"/>
      <c r="BP1" s="650"/>
      <c r="BQ1" s="650"/>
      <c r="BR1" s="650"/>
      <c r="BS1" s="650"/>
      <c r="BT1" s="650"/>
      <c r="BU1" s="650"/>
      <c r="BV1" s="650"/>
      <c r="BW1" s="650"/>
      <c r="BX1" s="650"/>
      <c r="BY1" s="650"/>
      <c r="BZ1" s="650"/>
      <c r="CA1" s="650"/>
      <c r="CB1" s="650"/>
      <c r="CC1" s="650"/>
      <c r="CD1" s="650"/>
      <c r="CE1" s="650"/>
      <c r="CF1" s="650"/>
      <c r="CG1" s="650"/>
      <c r="CH1" s="650"/>
      <c r="CI1" s="650"/>
      <c r="CJ1" s="650"/>
      <c r="CK1" s="650"/>
      <c r="CL1" s="650"/>
      <c r="CM1" s="650"/>
      <c r="CN1" s="650"/>
      <c r="CO1" s="650"/>
      <c r="CP1" s="650"/>
      <c r="CQ1" s="650"/>
      <c r="CR1" s="650"/>
      <c r="CS1" s="650"/>
      <c r="CT1" s="650"/>
      <c r="CU1" s="650"/>
      <c r="CV1" s="650"/>
      <c r="CW1" s="650"/>
      <c r="CX1" s="650"/>
      <c r="CY1" s="650"/>
      <c r="CZ1" s="650"/>
      <c r="DA1" s="650"/>
      <c r="DB1" s="650"/>
      <c r="DC1" s="650"/>
      <c r="DD1" s="650"/>
      <c r="DE1" s="650"/>
      <c r="DF1" s="650"/>
      <c r="DG1" s="650"/>
      <c r="DH1" s="650"/>
      <c r="DI1" s="650"/>
      <c r="DJ1" s="187"/>
      <c r="DK1" s="187"/>
      <c r="DL1" s="187"/>
      <c r="DM1" s="187"/>
      <c r="DN1" s="187"/>
      <c r="DO1" s="187"/>
    </row>
    <row r="2" spans="1:119" ht="24" thickBot="1" x14ac:dyDescent="0.25">
      <c r="A2" s="186"/>
      <c r="B2" s="189" t="s">
        <v>81</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5">
      <c r="A3" s="187"/>
      <c r="B3" s="651" t="s">
        <v>82</v>
      </c>
      <c r="C3" s="652"/>
      <c r="D3" s="652"/>
      <c r="E3" s="653"/>
      <c r="F3" s="653"/>
      <c r="G3" s="653"/>
      <c r="H3" s="653"/>
      <c r="I3" s="653"/>
      <c r="J3" s="653"/>
      <c r="K3" s="653"/>
      <c r="L3" s="653" t="s">
        <v>83</v>
      </c>
      <c r="M3" s="653"/>
      <c r="N3" s="653"/>
      <c r="O3" s="653"/>
      <c r="P3" s="653"/>
      <c r="Q3" s="653"/>
      <c r="R3" s="656"/>
      <c r="S3" s="656"/>
      <c r="T3" s="656"/>
      <c r="U3" s="656"/>
      <c r="V3" s="657"/>
      <c r="W3" s="547" t="s">
        <v>84</v>
      </c>
      <c r="X3" s="548"/>
      <c r="Y3" s="548"/>
      <c r="Z3" s="548"/>
      <c r="AA3" s="548"/>
      <c r="AB3" s="652"/>
      <c r="AC3" s="656" t="s">
        <v>85</v>
      </c>
      <c r="AD3" s="548"/>
      <c r="AE3" s="548"/>
      <c r="AF3" s="548"/>
      <c r="AG3" s="548"/>
      <c r="AH3" s="548"/>
      <c r="AI3" s="548"/>
      <c r="AJ3" s="548"/>
      <c r="AK3" s="548"/>
      <c r="AL3" s="618"/>
      <c r="AM3" s="547" t="s">
        <v>86</v>
      </c>
      <c r="AN3" s="548"/>
      <c r="AO3" s="548"/>
      <c r="AP3" s="548"/>
      <c r="AQ3" s="548"/>
      <c r="AR3" s="548"/>
      <c r="AS3" s="548"/>
      <c r="AT3" s="548"/>
      <c r="AU3" s="548"/>
      <c r="AV3" s="548"/>
      <c r="AW3" s="548"/>
      <c r="AX3" s="618"/>
      <c r="AY3" s="610" t="s">
        <v>1</v>
      </c>
      <c r="AZ3" s="611"/>
      <c r="BA3" s="611"/>
      <c r="BB3" s="611"/>
      <c r="BC3" s="611"/>
      <c r="BD3" s="611"/>
      <c r="BE3" s="611"/>
      <c r="BF3" s="611"/>
      <c r="BG3" s="611"/>
      <c r="BH3" s="611"/>
      <c r="BI3" s="611"/>
      <c r="BJ3" s="611"/>
      <c r="BK3" s="611"/>
      <c r="BL3" s="611"/>
      <c r="BM3" s="660"/>
      <c r="BN3" s="547" t="s">
        <v>87</v>
      </c>
      <c r="BO3" s="548"/>
      <c r="BP3" s="548"/>
      <c r="BQ3" s="548"/>
      <c r="BR3" s="548"/>
      <c r="BS3" s="548"/>
      <c r="BT3" s="548"/>
      <c r="BU3" s="618"/>
      <c r="BV3" s="547" t="s">
        <v>88</v>
      </c>
      <c r="BW3" s="548"/>
      <c r="BX3" s="548"/>
      <c r="BY3" s="548"/>
      <c r="BZ3" s="548"/>
      <c r="CA3" s="548"/>
      <c r="CB3" s="548"/>
      <c r="CC3" s="618"/>
      <c r="CD3" s="610" t="s">
        <v>1</v>
      </c>
      <c r="CE3" s="611"/>
      <c r="CF3" s="611"/>
      <c r="CG3" s="611"/>
      <c r="CH3" s="611"/>
      <c r="CI3" s="611"/>
      <c r="CJ3" s="611"/>
      <c r="CK3" s="611"/>
      <c r="CL3" s="611"/>
      <c r="CM3" s="611"/>
      <c r="CN3" s="611"/>
      <c r="CO3" s="611"/>
      <c r="CP3" s="611"/>
      <c r="CQ3" s="611"/>
      <c r="CR3" s="611"/>
      <c r="CS3" s="660"/>
      <c r="CT3" s="547" t="s">
        <v>89</v>
      </c>
      <c r="CU3" s="548"/>
      <c r="CV3" s="548"/>
      <c r="CW3" s="548"/>
      <c r="CX3" s="548"/>
      <c r="CY3" s="548"/>
      <c r="CZ3" s="548"/>
      <c r="DA3" s="618"/>
      <c r="DB3" s="547" t="s">
        <v>90</v>
      </c>
      <c r="DC3" s="548"/>
      <c r="DD3" s="548"/>
      <c r="DE3" s="548"/>
      <c r="DF3" s="548"/>
      <c r="DG3" s="548"/>
      <c r="DH3" s="548"/>
      <c r="DI3" s="618"/>
      <c r="DJ3" s="186"/>
      <c r="DK3" s="186"/>
      <c r="DL3" s="186"/>
      <c r="DM3" s="186"/>
      <c r="DN3" s="186"/>
      <c r="DO3" s="186"/>
    </row>
    <row r="4" spans="1:119" ht="18.75" customHeight="1" x14ac:dyDescent="0.2">
      <c r="A4" s="187"/>
      <c r="B4" s="626"/>
      <c r="C4" s="627"/>
      <c r="D4" s="627"/>
      <c r="E4" s="628"/>
      <c r="F4" s="628"/>
      <c r="G4" s="628"/>
      <c r="H4" s="628"/>
      <c r="I4" s="628"/>
      <c r="J4" s="628"/>
      <c r="K4" s="628"/>
      <c r="L4" s="628"/>
      <c r="M4" s="628"/>
      <c r="N4" s="628"/>
      <c r="O4" s="628"/>
      <c r="P4" s="628"/>
      <c r="Q4" s="628"/>
      <c r="R4" s="632"/>
      <c r="S4" s="632"/>
      <c r="T4" s="632"/>
      <c r="U4" s="632"/>
      <c r="V4" s="633"/>
      <c r="W4" s="619"/>
      <c r="X4" s="430"/>
      <c r="Y4" s="430"/>
      <c r="Z4" s="430"/>
      <c r="AA4" s="430"/>
      <c r="AB4" s="627"/>
      <c r="AC4" s="632"/>
      <c r="AD4" s="430"/>
      <c r="AE4" s="430"/>
      <c r="AF4" s="430"/>
      <c r="AG4" s="430"/>
      <c r="AH4" s="430"/>
      <c r="AI4" s="430"/>
      <c r="AJ4" s="430"/>
      <c r="AK4" s="430"/>
      <c r="AL4" s="620"/>
      <c r="AM4" s="574"/>
      <c r="AN4" s="484"/>
      <c r="AO4" s="484"/>
      <c r="AP4" s="484"/>
      <c r="AQ4" s="484"/>
      <c r="AR4" s="484"/>
      <c r="AS4" s="484"/>
      <c r="AT4" s="484"/>
      <c r="AU4" s="484"/>
      <c r="AV4" s="484"/>
      <c r="AW4" s="484"/>
      <c r="AX4" s="659"/>
      <c r="AY4" s="460" t="s">
        <v>91</v>
      </c>
      <c r="AZ4" s="461"/>
      <c r="BA4" s="461"/>
      <c r="BB4" s="461"/>
      <c r="BC4" s="461"/>
      <c r="BD4" s="461"/>
      <c r="BE4" s="461"/>
      <c r="BF4" s="461"/>
      <c r="BG4" s="461"/>
      <c r="BH4" s="461"/>
      <c r="BI4" s="461"/>
      <c r="BJ4" s="461"/>
      <c r="BK4" s="461"/>
      <c r="BL4" s="461"/>
      <c r="BM4" s="462"/>
      <c r="BN4" s="463">
        <v>47051114</v>
      </c>
      <c r="BO4" s="464"/>
      <c r="BP4" s="464"/>
      <c r="BQ4" s="464"/>
      <c r="BR4" s="464"/>
      <c r="BS4" s="464"/>
      <c r="BT4" s="464"/>
      <c r="BU4" s="465"/>
      <c r="BV4" s="463">
        <v>36627914</v>
      </c>
      <c r="BW4" s="464"/>
      <c r="BX4" s="464"/>
      <c r="BY4" s="464"/>
      <c r="BZ4" s="464"/>
      <c r="CA4" s="464"/>
      <c r="CB4" s="464"/>
      <c r="CC4" s="465"/>
      <c r="CD4" s="644" t="s">
        <v>92</v>
      </c>
      <c r="CE4" s="645"/>
      <c r="CF4" s="645"/>
      <c r="CG4" s="645"/>
      <c r="CH4" s="645"/>
      <c r="CI4" s="645"/>
      <c r="CJ4" s="645"/>
      <c r="CK4" s="645"/>
      <c r="CL4" s="645"/>
      <c r="CM4" s="645"/>
      <c r="CN4" s="645"/>
      <c r="CO4" s="645"/>
      <c r="CP4" s="645"/>
      <c r="CQ4" s="645"/>
      <c r="CR4" s="645"/>
      <c r="CS4" s="646"/>
      <c r="CT4" s="647">
        <v>5.3</v>
      </c>
      <c r="CU4" s="648"/>
      <c r="CV4" s="648"/>
      <c r="CW4" s="648"/>
      <c r="CX4" s="648"/>
      <c r="CY4" s="648"/>
      <c r="CZ4" s="648"/>
      <c r="DA4" s="649"/>
      <c r="DB4" s="647">
        <v>6</v>
      </c>
      <c r="DC4" s="648"/>
      <c r="DD4" s="648"/>
      <c r="DE4" s="648"/>
      <c r="DF4" s="648"/>
      <c r="DG4" s="648"/>
      <c r="DH4" s="648"/>
      <c r="DI4" s="649"/>
      <c r="DJ4" s="186"/>
      <c r="DK4" s="186"/>
      <c r="DL4" s="186"/>
      <c r="DM4" s="186"/>
      <c r="DN4" s="186"/>
      <c r="DO4" s="186"/>
    </row>
    <row r="5" spans="1:119" ht="18.75" customHeight="1" x14ac:dyDescent="0.2">
      <c r="A5" s="187"/>
      <c r="B5" s="654"/>
      <c r="C5" s="485"/>
      <c r="D5" s="485"/>
      <c r="E5" s="655"/>
      <c r="F5" s="655"/>
      <c r="G5" s="655"/>
      <c r="H5" s="655"/>
      <c r="I5" s="655"/>
      <c r="J5" s="655"/>
      <c r="K5" s="655"/>
      <c r="L5" s="655"/>
      <c r="M5" s="655"/>
      <c r="N5" s="655"/>
      <c r="O5" s="655"/>
      <c r="P5" s="655"/>
      <c r="Q5" s="655"/>
      <c r="R5" s="483"/>
      <c r="S5" s="483"/>
      <c r="T5" s="483"/>
      <c r="U5" s="483"/>
      <c r="V5" s="658"/>
      <c r="W5" s="574"/>
      <c r="X5" s="484"/>
      <c r="Y5" s="484"/>
      <c r="Z5" s="484"/>
      <c r="AA5" s="484"/>
      <c r="AB5" s="485"/>
      <c r="AC5" s="483"/>
      <c r="AD5" s="484"/>
      <c r="AE5" s="484"/>
      <c r="AF5" s="484"/>
      <c r="AG5" s="484"/>
      <c r="AH5" s="484"/>
      <c r="AI5" s="484"/>
      <c r="AJ5" s="484"/>
      <c r="AK5" s="484"/>
      <c r="AL5" s="659"/>
      <c r="AM5" s="537" t="s">
        <v>93</v>
      </c>
      <c r="AN5" s="442"/>
      <c r="AO5" s="442"/>
      <c r="AP5" s="442"/>
      <c r="AQ5" s="442"/>
      <c r="AR5" s="442"/>
      <c r="AS5" s="442"/>
      <c r="AT5" s="443"/>
      <c r="AU5" s="525" t="s">
        <v>94</v>
      </c>
      <c r="AV5" s="526"/>
      <c r="AW5" s="526"/>
      <c r="AX5" s="526"/>
      <c r="AY5" s="448" t="s">
        <v>95</v>
      </c>
      <c r="AZ5" s="449"/>
      <c r="BA5" s="449"/>
      <c r="BB5" s="449"/>
      <c r="BC5" s="449"/>
      <c r="BD5" s="449"/>
      <c r="BE5" s="449"/>
      <c r="BF5" s="449"/>
      <c r="BG5" s="449"/>
      <c r="BH5" s="449"/>
      <c r="BI5" s="449"/>
      <c r="BJ5" s="449"/>
      <c r="BK5" s="449"/>
      <c r="BL5" s="449"/>
      <c r="BM5" s="450"/>
      <c r="BN5" s="468">
        <v>45565867</v>
      </c>
      <c r="BO5" s="469"/>
      <c r="BP5" s="469"/>
      <c r="BQ5" s="469"/>
      <c r="BR5" s="469"/>
      <c r="BS5" s="469"/>
      <c r="BT5" s="469"/>
      <c r="BU5" s="470"/>
      <c r="BV5" s="468">
        <v>35223976</v>
      </c>
      <c r="BW5" s="469"/>
      <c r="BX5" s="469"/>
      <c r="BY5" s="469"/>
      <c r="BZ5" s="469"/>
      <c r="CA5" s="469"/>
      <c r="CB5" s="469"/>
      <c r="CC5" s="470"/>
      <c r="CD5" s="477" t="s">
        <v>96</v>
      </c>
      <c r="CE5" s="478"/>
      <c r="CF5" s="478"/>
      <c r="CG5" s="478"/>
      <c r="CH5" s="478"/>
      <c r="CI5" s="478"/>
      <c r="CJ5" s="478"/>
      <c r="CK5" s="478"/>
      <c r="CL5" s="478"/>
      <c r="CM5" s="478"/>
      <c r="CN5" s="478"/>
      <c r="CO5" s="478"/>
      <c r="CP5" s="478"/>
      <c r="CQ5" s="478"/>
      <c r="CR5" s="478"/>
      <c r="CS5" s="479"/>
      <c r="CT5" s="438">
        <v>91.6</v>
      </c>
      <c r="CU5" s="439"/>
      <c r="CV5" s="439"/>
      <c r="CW5" s="439"/>
      <c r="CX5" s="439"/>
      <c r="CY5" s="439"/>
      <c r="CZ5" s="439"/>
      <c r="DA5" s="440"/>
      <c r="DB5" s="438">
        <v>91.3</v>
      </c>
      <c r="DC5" s="439"/>
      <c r="DD5" s="439"/>
      <c r="DE5" s="439"/>
      <c r="DF5" s="439"/>
      <c r="DG5" s="439"/>
      <c r="DH5" s="439"/>
      <c r="DI5" s="440"/>
      <c r="DJ5" s="186"/>
      <c r="DK5" s="186"/>
      <c r="DL5" s="186"/>
      <c r="DM5" s="186"/>
      <c r="DN5" s="186"/>
      <c r="DO5" s="186"/>
    </row>
    <row r="6" spans="1:119" ht="18.75" customHeight="1" x14ac:dyDescent="0.2">
      <c r="A6" s="187"/>
      <c r="B6" s="624" t="s">
        <v>97</v>
      </c>
      <c r="C6" s="482"/>
      <c r="D6" s="482"/>
      <c r="E6" s="625"/>
      <c r="F6" s="625"/>
      <c r="G6" s="625"/>
      <c r="H6" s="625"/>
      <c r="I6" s="625"/>
      <c r="J6" s="625"/>
      <c r="K6" s="625"/>
      <c r="L6" s="625" t="s">
        <v>98</v>
      </c>
      <c r="M6" s="625"/>
      <c r="N6" s="625"/>
      <c r="O6" s="625"/>
      <c r="P6" s="625"/>
      <c r="Q6" s="625"/>
      <c r="R6" s="506"/>
      <c r="S6" s="506"/>
      <c r="T6" s="506"/>
      <c r="U6" s="506"/>
      <c r="V6" s="631"/>
      <c r="W6" s="559" t="s">
        <v>99</v>
      </c>
      <c r="X6" s="481"/>
      <c r="Y6" s="481"/>
      <c r="Z6" s="481"/>
      <c r="AA6" s="481"/>
      <c r="AB6" s="482"/>
      <c r="AC6" s="636" t="s">
        <v>100</v>
      </c>
      <c r="AD6" s="637"/>
      <c r="AE6" s="637"/>
      <c r="AF6" s="637"/>
      <c r="AG6" s="637"/>
      <c r="AH6" s="637"/>
      <c r="AI6" s="637"/>
      <c r="AJ6" s="637"/>
      <c r="AK6" s="637"/>
      <c r="AL6" s="638"/>
      <c r="AM6" s="537" t="s">
        <v>101</v>
      </c>
      <c r="AN6" s="442"/>
      <c r="AO6" s="442"/>
      <c r="AP6" s="442"/>
      <c r="AQ6" s="442"/>
      <c r="AR6" s="442"/>
      <c r="AS6" s="442"/>
      <c r="AT6" s="443"/>
      <c r="AU6" s="525" t="s">
        <v>102</v>
      </c>
      <c r="AV6" s="526"/>
      <c r="AW6" s="526"/>
      <c r="AX6" s="526"/>
      <c r="AY6" s="448" t="s">
        <v>103</v>
      </c>
      <c r="AZ6" s="449"/>
      <c r="BA6" s="449"/>
      <c r="BB6" s="449"/>
      <c r="BC6" s="449"/>
      <c r="BD6" s="449"/>
      <c r="BE6" s="449"/>
      <c r="BF6" s="449"/>
      <c r="BG6" s="449"/>
      <c r="BH6" s="449"/>
      <c r="BI6" s="449"/>
      <c r="BJ6" s="449"/>
      <c r="BK6" s="449"/>
      <c r="BL6" s="449"/>
      <c r="BM6" s="450"/>
      <c r="BN6" s="468">
        <v>1485247</v>
      </c>
      <c r="BO6" s="469"/>
      <c r="BP6" s="469"/>
      <c r="BQ6" s="469"/>
      <c r="BR6" s="469"/>
      <c r="BS6" s="469"/>
      <c r="BT6" s="469"/>
      <c r="BU6" s="470"/>
      <c r="BV6" s="468">
        <v>1403938</v>
      </c>
      <c r="BW6" s="469"/>
      <c r="BX6" s="469"/>
      <c r="BY6" s="469"/>
      <c r="BZ6" s="469"/>
      <c r="CA6" s="469"/>
      <c r="CB6" s="469"/>
      <c r="CC6" s="470"/>
      <c r="CD6" s="477" t="s">
        <v>104</v>
      </c>
      <c r="CE6" s="478"/>
      <c r="CF6" s="478"/>
      <c r="CG6" s="478"/>
      <c r="CH6" s="478"/>
      <c r="CI6" s="478"/>
      <c r="CJ6" s="478"/>
      <c r="CK6" s="478"/>
      <c r="CL6" s="478"/>
      <c r="CM6" s="478"/>
      <c r="CN6" s="478"/>
      <c r="CO6" s="478"/>
      <c r="CP6" s="478"/>
      <c r="CQ6" s="478"/>
      <c r="CR6" s="478"/>
      <c r="CS6" s="479"/>
      <c r="CT6" s="621">
        <v>96.5</v>
      </c>
      <c r="CU6" s="622"/>
      <c r="CV6" s="622"/>
      <c r="CW6" s="622"/>
      <c r="CX6" s="622"/>
      <c r="CY6" s="622"/>
      <c r="CZ6" s="622"/>
      <c r="DA6" s="623"/>
      <c r="DB6" s="621">
        <v>96</v>
      </c>
      <c r="DC6" s="622"/>
      <c r="DD6" s="622"/>
      <c r="DE6" s="622"/>
      <c r="DF6" s="622"/>
      <c r="DG6" s="622"/>
      <c r="DH6" s="622"/>
      <c r="DI6" s="623"/>
      <c r="DJ6" s="186"/>
      <c r="DK6" s="186"/>
      <c r="DL6" s="186"/>
      <c r="DM6" s="186"/>
      <c r="DN6" s="186"/>
      <c r="DO6" s="186"/>
    </row>
    <row r="7" spans="1:119" ht="18.75" customHeight="1" x14ac:dyDescent="0.2">
      <c r="A7" s="187"/>
      <c r="B7" s="626"/>
      <c r="C7" s="627"/>
      <c r="D7" s="627"/>
      <c r="E7" s="628"/>
      <c r="F7" s="628"/>
      <c r="G7" s="628"/>
      <c r="H7" s="628"/>
      <c r="I7" s="628"/>
      <c r="J7" s="628"/>
      <c r="K7" s="628"/>
      <c r="L7" s="628"/>
      <c r="M7" s="628"/>
      <c r="N7" s="628"/>
      <c r="O7" s="628"/>
      <c r="P7" s="628"/>
      <c r="Q7" s="628"/>
      <c r="R7" s="632"/>
      <c r="S7" s="632"/>
      <c r="T7" s="632"/>
      <c r="U7" s="632"/>
      <c r="V7" s="633"/>
      <c r="W7" s="619"/>
      <c r="X7" s="430"/>
      <c r="Y7" s="430"/>
      <c r="Z7" s="430"/>
      <c r="AA7" s="430"/>
      <c r="AB7" s="627"/>
      <c r="AC7" s="639"/>
      <c r="AD7" s="431"/>
      <c r="AE7" s="431"/>
      <c r="AF7" s="431"/>
      <c r="AG7" s="431"/>
      <c r="AH7" s="431"/>
      <c r="AI7" s="431"/>
      <c r="AJ7" s="431"/>
      <c r="AK7" s="431"/>
      <c r="AL7" s="640"/>
      <c r="AM7" s="537" t="s">
        <v>105</v>
      </c>
      <c r="AN7" s="442"/>
      <c r="AO7" s="442"/>
      <c r="AP7" s="442"/>
      <c r="AQ7" s="442"/>
      <c r="AR7" s="442"/>
      <c r="AS7" s="442"/>
      <c r="AT7" s="443"/>
      <c r="AU7" s="525" t="s">
        <v>102</v>
      </c>
      <c r="AV7" s="526"/>
      <c r="AW7" s="526"/>
      <c r="AX7" s="526"/>
      <c r="AY7" s="448" t="s">
        <v>106</v>
      </c>
      <c r="AZ7" s="449"/>
      <c r="BA7" s="449"/>
      <c r="BB7" s="449"/>
      <c r="BC7" s="449"/>
      <c r="BD7" s="449"/>
      <c r="BE7" s="449"/>
      <c r="BF7" s="449"/>
      <c r="BG7" s="449"/>
      <c r="BH7" s="449"/>
      <c r="BI7" s="449"/>
      <c r="BJ7" s="449"/>
      <c r="BK7" s="449"/>
      <c r="BL7" s="449"/>
      <c r="BM7" s="450"/>
      <c r="BN7" s="468">
        <v>409194</v>
      </c>
      <c r="BO7" s="469"/>
      <c r="BP7" s="469"/>
      <c r="BQ7" s="469"/>
      <c r="BR7" s="469"/>
      <c r="BS7" s="469"/>
      <c r="BT7" s="469"/>
      <c r="BU7" s="470"/>
      <c r="BV7" s="468">
        <v>237549</v>
      </c>
      <c r="BW7" s="469"/>
      <c r="BX7" s="469"/>
      <c r="BY7" s="469"/>
      <c r="BZ7" s="469"/>
      <c r="CA7" s="469"/>
      <c r="CB7" s="469"/>
      <c r="CC7" s="470"/>
      <c r="CD7" s="477" t="s">
        <v>107</v>
      </c>
      <c r="CE7" s="478"/>
      <c r="CF7" s="478"/>
      <c r="CG7" s="478"/>
      <c r="CH7" s="478"/>
      <c r="CI7" s="478"/>
      <c r="CJ7" s="478"/>
      <c r="CK7" s="478"/>
      <c r="CL7" s="478"/>
      <c r="CM7" s="478"/>
      <c r="CN7" s="478"/>
      <c r="CO7" s="478"/>
      <c r="CP7" s="478"/>
      <c r="CQ7" s="478"/>
      <c r="CR7" s="478"/>
      <c r="CS7" s="479"/>
      <c r="CT7" s="468">
        <v>20269913</v>
      </c>
      <c r="CU7" s="469"/>
      <c r="CV7" s="469"/>
      <c r="CW7" s="469"/>
      <c r="CX7" s="469"/>
      <c r="CY7" s="469"/>
      <c r="CZ7" s="469"/>
      <c r="DA7" s="470"/>
      <c r="DB7" s="468">
        <v>19359100</v>
      </c>
      <c r="DC7" s="469"/>
      <c r="DD7" s="469"/>
      <c r="DE7" s="469"/>
      <c r="DF7" s="469"/>
      <c r="DG7" s="469"/>
      <c r="DH7" s="469"/>
      <c r="DI7" s="470"/>
      <c r="DJ7" s="186"/>
      <c r="DK7" s="186"/>
      <c r="DL7" s="186"/>
      <c r="DM7" s="186"/>
      <c r="DN7" s="186"/>
      <c r="DO7" s="186"/>
    </row>
    <row r="8" spans="1:119" ht="18.75" customHeight="1" thickBot="1" x14ac:dyDescent="0.25">
      <c r="A8" s="187"/>
      <c r="B8" s="629"/>
      <c r="C8" s="560"/>
      <c r="D8" s="560"/>
      <c r="E8" s="630"/>
      <c r="F8" s="630"/>
      <c r="G8" s="630"/>
      <c r="H8" s="630"/>
      <c r="I8" s="630"/>
      <c r="J8" s="630"/>
      <c r="K8" s="630"/>
      <c r="L8" s="630"/>
      <c r="M8" s="630"/>
      <c r="N8" s="630"/>
      <c r="O8" s="630"/>
      <c r="P8" s="630"/>
      <c r="Q8" s="630"/>
      <c r="R8" s="634"/>
      <c r="S8" s="634"/>
      <c r="T8" s="634"/>
      <c r="U8" s="634"/>
      <c r="V8" s="635"/>
      <c r="W8" s="549"/>
      <c r="X8" s="550"/>
      <c r="Y8" s="550"/>
      <c r="Z8" s="550"/>
      <c r="AA8" s="550"/>
      <c r="AB8" s="560"/>
      <c r="AC8" s="641"/>
      <c r="AD8" s="642"/>
      <c r="AE8" s="642"/>
      <c r="AF8" s="642"/>
      <c r="AG8" s="642"/>
      <c r="AH8" s="642"/>
      <c r="AI8" s="642"/>
      <c r="AJ8" s="642"/>
      <c r="AK8" s="642"/>
      <c r="AL8" s="643"/>
      <c r="AM8" s="537" t="s">
        <v>108</v>
      </c>
      <c r="AN8" s="442"/>
      <c r="AO8" s="442"/>
      <c r="AP8" s="442"/>
      <c r="AQ8" s="442"/>
      <c r="AR8" s="442"/>
      <c r="AS8" s="442"/>
      <c r="AT8" s="443"/>
      <c r="AU8" s="525" t="s">
        <v>102</v>
      </c>
      <c r="AV8" s="526"/>
      <c r="AW8" s="526"/>
      <c r="AX8" s="526"/>
      <c r="AY8" s="448" t="s">
        <v>109</v>
      </c>
      <c r="AZ8" s="449"/>
      <c r="BA8" s="449"/>
      <c r="BB8" s="449"/>
      <c r="BC8" s="449"/>
      <c r="BD8" s="449"/>
      <c r="BE8" s="449"/>
      <c r="BF8" s="449"/>
      <c r="BG8" s="449"/>
      <c r="BH8" s="449"/>
      <c r="BI8" s="449"/>
      <c r="BJ8" s="449"/>
      <c r="BK8" s="449"/>
      <c r="BL8" s="449"/>
      <c r="BM8" s="450"/>
      <c r="BN8" s="468">
        <v>1076053</v>
      </c>
      <c r="BO8" s="469"/>
      <c r="BP8" s="469"/>
      <c r="BQ8" s="469"/>
      <c r="BR8" s="469"/>
      <c r="BS8" s="469"/>
      <c r="BT8" s="469"/>
      <c r="BU8" s="470"/>
      <c r="BV8" s="468">
        <v>1166389</v>
      </c>
      <c r="BW8" s="469"/>
      <c r="BX8" s="469"/>
      <c r="BY8" s="469"/>
      <c r="BZ8" s="469"/>
      <c r="CA8" s="469"/>
      <c r="CB8" s="469"/>
      <c r="CC8" s="470"/>
      <c r="CD8" s="477" t="s">
        <v>110</v>
      </c>
      <c r="CE8" s="478"/>
      <c r="CF8" s="478"/>
      <c r="CG8" s="478"/>
      <c r="CH8" s="478"/>
      <c r="CI8" s="478"/>
      <c r="CJ8" s="478"/>
      <c r="CK8" s="478"/>
      <c r="CL8" s="478"/>
      <c r="CM8" s="478"/>
      <c r="CN8" s="478"/>
      <c r="CO8" s="478"/>
      <c r="CP8" s="478"/>
      <c r="CQ8" s="478"/>
      <c r="CR8" s="478"/>
      <c r="CS8" s="479"/>
      <c r="CT8" s="581">
        <v>0.89</v>
      </c>
      <c r="CU8" s="582"/>
      <c r="CV8" s="582"/>
      <c r="CW8" s="582"/>
      <c r="CX8" s="582"/>
      <c r="CY8" s="582"/>
      <c r="CZ8" s="582"/>
      <c r="DA8" s="583"/>
      <c r="DB8" s="581">
        <v>0.89</v>
      </c>
      <c r="DC8" s="582"/>
      <c r="DD8" s="582"/>
      <c r="DE8" s="582"/>
      <c r="DF8" s="582"/>
      <c r="DG8" s="582"/>
      <c r="DH8" s="582"/>
      <c r="DI8" s="583"/>
      <c r="DJ8" s="186"/>
      <c r="DK8" s="186"/>
      <c r="DL8" s="186"/>
      <c r="DM8" s="186"/>
      <c r="DN8" s="186"/>
      <c r="DO8" s="186"/>
    </row>
    <row r="9" spans="1:119" ht="18.75" customHeight="1" thickBot="1" x14ac:dyDescent="0.25">
      <c r="A9" s="187"/>
      <c r="B9" s="610" t="s">
        <v>111</v>
      </c>
      <c r="C9" s="611"/>
      <c r="D9" s="611"/>
      <c r="E9" s="611"/>
      <c r="F9" s="611"/>
      <c r="G9" s="611"/>
      <c r="H9" s="611"/>
      <c r="I9" s="611"/>
      <c r="J9" s="611"/>
      <c r="K9" s="531"/>
      <c r="L9" s="612" t="s">
        <v>112</v>
      </c>
      <c r="M9" s="613"/>
      <c r="N9" s="613"/>
      <c r="O9" s="613"/>
      <c r="P9" s="613"/>
      <c r="Q9" s="614"/>
      <c r="R9" s="615">
        <v>87864</v>
      </c>
      <c r="S9" s="616"/>
      <c r="T9" s="616"/>
      <c r="U9" s="616"/>
      <c r="V9" s="617"/>
      <c r="W9" s="547" t="s">
        <v>113</v>
      </c>
      <c r="X9" s="548"/>
      <c r="Y9" s="548"/>
      <c r="Z9" s="548"/>
      <c r="AA9" s="548"/>
      <c r="AB9" s="548"/>
      <c r="AC9" s="548"/>
      <c r="AD9" s="548"/>
      <c r="AE9" s="548"/>
      <c r="AF9" s="548"/>
      <c r="AG9" s="548"/>
      <c r="AH9" s="548"/>
      <c r="AI9" s="548"/>
      <c r="AJ9" s="548"/>
      <c r="AK9" s="548"/>
      <c r="AL9" s="618"/>
      <c r="AM9" s="537" t="s">
        <v>114</v>
      </c>
      <c r="AN9" s="442"/>
      <c r="AO9" s="442"/>
      <c r="AP9" s="442"/>
      <c r="AQ9" s="442"/>
      <c r="AR9" s="442"/>
      <c r="AS9" s="442"/>
      <c r="AT9" s="443"/>
      <c r="AU9" s="525" t="s">
        <v>115</v>
      </c>
      <c r="AV9" s="526"/>
      <c r="AW9" s="526"/>
      <c r="AX9" s="526"/>
      <c r="AY9" s="448" t="s">
        <v>116</v>
      </c>
      <c r="AZ9" s="449"/>
      <c r="BA9" s="449"/>
      <c r="BB9" s="449"/>
      <c r="BC9" s="449"/>
      <c r="BD9" s="449"/>
      <c r="BE9" s="449"/>
      <c r="BF9" s="449"/>
      <c r="BG9" s="449"/>
      <c r="BH9" s="449"/>
      <c r="BI9" s="449"/>
      <c r="BJ9" s="449"/>
      <c r="BK9" s="449"/>
      <c r="BL9" s="449"/>
      <c r="BM9" s="450"/>
      <c r="BN9" s="468">
        <v>-90336</v>
      </c>
      <c r="BO9" s="469"/>
      <c r="BP9" s="469"/>
      <c r="BQ9" s="469"/>
      <c r="BR9" s="469"/>
      <c r="BS9" s="469"/>
      <c r="BT9" s="469"/>
      <c r="BU9" s="470"/>
      <c r="BV9" s="468">
        <v>209531</v>
      </c>
      <c r="BW9" s="469"/>
      <c r="BX9" s="469"/>
      <c r="BY9" s="469"/>
      <c r="BZ9" s="469"/>
      <c r="CA9" s="469"/>
      <c r="CB9" s="469"/>
      <c r="CC9" s="470"/>
      <c r="CD9" s="477" t="s">
        <v>117</v>
      </c>
      <c r="CE9" s="478"/>
      <c r="CF9" s="478"/>
      <c r="CG9" s="478"/>
      <c r="CH9" s="478"/>
      <c r="CI9" s="478"/>
      <c r="CJ9" s="478"/>
      <c r="CK9" s="478"/>
      <c r="CL9" s="478"/>
      <c r="CM9" s="478"/>
      <c r="CN9" s="478"/>
      <c r="CO9" s="478"/>
      <c r="CP9" s="478"/>
      <c r="CQ9" s="478"/>
      <c r="CR9" s="478"/>
      <c r="CS9" s="479"/>
      <c r="CT9" s="438">
        <v>12.1</v>
      </c>
      <c r="CU9" s="439"/>
      <c r="CV9" s="439"/>
      <c r="CW9" s="439"/>
      <c r="CX9" s="439"/>
      <c r="CY9" s="439"/>
      <c r="CZ9" s="439"/>
      <c r="DA9" s="440"/>
      <c r="DB9" s="438">
        <v>12.8</v>
      </c>
      <c r="DC9" s="439"/>
      <c r="DD9" s="439"/>
      <c r="DE9" s="439"/>
      <c r="DF9" s="439"/>
      <c r="DG9" s="439"/>
      <c r="DH9" s="439"/>
      <c r="DI9" s="440"/>
      <c r="DJ9" s="186"/>
      <c r="DK9" s="186"/>
      <c r="DL9" s="186"/>
      <c r="DM9" s="186"/>
      <c r="DN9" s="186"/>
      <c r="DO9" s="186"/>
    </row>
    <row r="10" spans="1:119" ht="18.75" customHeight="1" thickBot="1" x14ac:dyDescent="0.25">
      <c r="A10" s="187"/>
      <c r="B10" s="610"/>
      <c r="C10" s="611"/>
      <c r="D10" s="611"/>
      <c r="E10" s="611"/>
      <c r="F10" s="611"/>
      <c r="G10" s="611"/>
      <c r="H10" s="611"/>
      <c r="I10" s="611"/>
      <c r="J10" s="611"/>
      <c r="K10" s="531"/>
      <c r="L10" s="441" t="s">
        <v>118</v>
      </c>
      <c r="M10" s="442"/>
      <c r="N10" s="442"/>
      <c r="O10" s="442"/>
      <c r="P10" s="442"/>
      <c r="Q10" s="443"/>
      <c r="R10" s="444">
        <v>85789</v>
      </c>
      <c r="S10" s="445"/>
      <c r="T10" s="445"/>
      <c r="U10" s="445"/>
      <c r="V10" s="447"/>
      <c r="W10" s="619"/>
      <c r="X10" s="430"/>
      <c r="Y10" s="430"/>
      <c r="Z10" s="430"/>
      <c r="AA10" s="430"/>
      <c r="AB10" s="430"/>
      <c r="AC10" s="430"/>
      <c r="AD10" s="430"/>
      <c r="AE10" s="430"/>
      <c r="AF10" s="430"/>
      <c r="AG10" s="430"/>
      <c r="AH10" s="430"/>
      <c r="AI10" s="430"/>
      <c r="AJ10" s="430"/>
      <c r="AK10" s="430"/>
      <c r="AL10" s="620"/>
      <c r="AM10" s="537" t="s">
        <v>119</v>
      </c>
      <c r="AN10" s="442"/>
      <c r="AO10" s="442"/>
      <c r="AP10" s="442"/>
      <c r="AQ10" s="442"/>
      <c r="AR10" s="442"/>
      <c r="AS10" s="442"/>
      <c r="AT10" s="443"/>
      <c r="AU10" s="525" t="s">
        <v>120</v>
      </c>
      <c r="AV10" s="526"/>
      <c r="AW10" s="526"/>
      <c r="AX10" s="526"/>
      <c r="AY10" s="448" t="s">
        <v>121</v>
      </c>
      <c r="AZ10" s="449"/>
      <c r="BA10" s="449"/>
      <c r="BB10" s="449"/>
      <c r="BC10" s="449"/>
      <c r="BD10" s="449"/>
      <c r="BE10" s="449"/>
      <c r="BF10" s="449"/>
      <c r="BG10" s="449"/>
      <c r="BH10" s="449"/>
      <c r="BI10" s="449"/>
      <c r="BJ10" s="449"/>
      <c r="BK10" s="449"/>
      <c r="BL10" s="449"/>
      <c r="BM10" s="450"/>
      <c r="BN10" s="468">
        <v>4895</v>
      </c>
      <c r="BO10" s="469"/>
      <c r="BP10" s="469"/>
      <c r="BQ10" s="469"/>
      <c r="BR10" s="469"/>
      <c r="BS10" s="469"/>
      <c r="BT10" s="469"/>
      <c r="BU10" s="470"/>
      <c r="BV10" s="468">
        <v>192258</v>
      </c>
      <c r="BW10" s="469"/>
      <c r="BX10" s="469"/>
      <c r="BY10" s="469"/>
      <c r="BZ10" s="469"/>
      <c r="CA10" s="469"/>
      <c r="CB10" s="469"/>
      <c r="CC10" s="470"/>
      <c r="CD10" s="191" t="s">
        <v>122</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5">
      <c r="A11" s="187"/>
      <c r="B11" s="610"/>
      <c r="C11" s="611"/>
      <c r="D11" s="611"/>
      <c r="E11" s="611"/>
      <c r="F11" s="611"/>
      <c r="G11" s="611"/>
      <c r="H11" s="611"/>
      <c r="I11" s="611"/>
      <c r="J11" s="611"/>
      <c r="K11" s="531"/>
      <c r="L11" s="514" t="s">
        <v>123</v>
      </c>
      <c r="M11" s="515"/>
      <c r="N11" s="515"/>
      <c r="O11" s="515"/>
      <c r="P11" s="515"/>
      <c r="Q11" s="516"/>
      <c r="R11" s="607" t="s">
        <v>124</v>
      </c>
      <c r="S11" s="608"/>
      <c r="T11" s="608"/>
      <c r="U11" s="608"/>
      <c r="V11" s="609"/>
      <c r="W11" s="619"/>
      <c r="X11" s="430"/>
      <c r="Y11" s="430"/>
      <c r="Z11" s="430"/>
      <c r="AA11" s="430"/>
      <c r="AB11" s="430"/>
      <c r="AC11" s="430"/>
      <c r="AD11" s="430"/>
      <c r="AE11" s="430"/>
      <c r="AF11" s="430"/>
      <c r="AG11" s="430"/>
      <c r="AH11" s="430"/>
      <c r="AI11" s="430"/>
      <c r="AJ11" s="430"/>
      <c r="AK11" s="430"/>
      <c r="AL11" s="620"/>
      <c r="AM11" s="537" t="s">
        <v>125</v>
      </c>
      <c r="AN11" s="442"/>
      <c r="AO11" s="442"/>
      <c r="AP11" s="442"/>
      <c r="AQ11" s="442"/>
      <c r="AR11" s="442"/>
      <c r="AS11" s="442"/>
      <c r="AT11" s="443"/>
      <c r="AU11" s="525" t="s">
        <v>102</v>
      </c>
      <c r="AV11" s="526"/>
      <c r="AW11" s="526"/>
      <c r="AX11" s="526"/>
      <c r="AY11" s="448" t="s">
        <v>126</v>
      </c>
      <c r="AZ11" s="449"/>
      <c r="BA11" s="449"/>
      <c r="BB11" s="449"/>
      <c r="BC11" s="449"/>
      <c r="BD11" s="449"/>
      <c r="BE11" s="449"/>
      <c r="BF11" s="449"/>
      <c r="BG11" s="449"/>
      <c r="BH11" s="449"/>
      <c r="BI11" s="449"/>
      <c r="BJ11" s="449"/>
      <c r="BK11" s="449"/>
      <c r="BL11" s="449"/>
      <c r="BM11" s="450"/>
      <c r="BN11" s="468">
        <v>11624</v>
      </c>
      <c r="BO11" s="469"/>
      <c r="BP11" s="469"/>
      <c r="BQ11" s="469"/>
      <c r="BR11" s="469"/>
      <c r="BS11" s="469"/>
      <c r="BT11" s="469"/>
      <c r="BU11" s="470"/>
      <c r="BV11" s="468">
        <v>52308</v>
      </c>
      <c r="BW11" s="469"/>
      <c r="BX11" s="469"/>
      <c r="BY11" s="469"/>
      <c r="BZ11" s="469"/>
      <c r="CA11" s="469"/>
      <c r="CB11" s="469"/>
      <c r="CC11" s="470"/>
      <c r="CD11" s="477" t="s">
        <v>127</v>
      </c>
      <c r="CE11" s="478"/>
      <c r="CF11" s="478"/>
      <c r="CG11" s="478"/>
      <c r="CH11" s="478"/>
      <c r="CI11" s="478"/>
      <c r="CJ11" s="478"/>
      <c r="CK11" s="478"/>
      <c r="CL11" s="478"/>
      <c r="CM11" s="478"/>
      <c r="CN11" s="478"/>
      <c r="CO11" s="478"/>
      <c r="CP11" s="478"/>
      <c r="CQ11" s="478"/>
      <c r="CR11" s="478"/>
      <c r="CS11" s="479"/>
      <c r="CT11" s="581" t="s">
        <v>128</v>
      </c>
      <c r="CU11" s="582"/>
      <c r="CV11" s="582"/>
      <c r="CW11" s="582"/>
      <c r="CX11" s="582"/>
      <c r="CY11" s="582"/>
      <c r="CZ11" s="582"/>
      <c r="DA11" s="583"/>
      <c r="DB11" s="581" t="s">
        <v>128</v>
      </c>
      <c r="DC11" s="582"/>
      <c r="DD11" s="582"/>
      <c r="DE11" s="582"/>
      <c r="DF11" s="582"/>
      <c r="DG11" s="582"/>
      <c r="DH11" s="582"/>
      <c r="DI11" s="583"/>
      <c r="DJ11" s="186"/>
      <c r="DK11" s="186"/>
      <c r="DL11" s="186"/>
      <c r="DM11" s="186"/>
      <c r="DN11" s="186"/>
      <c r="DO11" s="186"/>
    </row>
    <row r="12" spans="1:119" ht="18.75" customHeight="1" x14ac:dyDescent="0.2">
      <c r="A12" s="187"/>
      <c r="B12" s="584" t="s">
        <v>129</v>
      </c>
      <c r="C12" s="585"/>
      <c r="D12" s="585"/>
      <c r="E12" s="585"/>
      <c r="F12" s="585"/>
      <c r="G12" s="585"/>
      <c r="H12" s="585"/>
      <c r="I12" s="585"/>
      <c r="J12" s="585"/>
      <c r="K12" s="586"/>
      <c r="L12" s="593" t="s">
        <v>130</v>
      </c>
      <c r="M12" s="594"/>
      <c r="N12" s="594"/>
      <c r="O12" s="594"/>
      <c r="P12" s="594"/>
      <c r="Q12" s="595"/>
      <c r="R12" s="596">
        <v>88286</v>
      </c>
      <c r="S12" s="597"/>
      <c r="T12" s="597"/>
      <c r="U12" s="597"/>
      <c r="V12" s="598"/>
      <c r="W12" s="599" t="s">
        <v>1</v>
      </c>
      <c r="X12" s="526"/>
      <c r="Y12" s="526"/>
      <c r="Z12" s="526"/>
      <c r="AA12" s="526"/>
      <c r="AB12" s="600"/>
      <c r="AC12" s="601" t="s">
        <v>131</v>
      </c>
      <c r="AD12" s="602"/>
      <c r="AE12" s="602"/>
      <c r="AF12" s="602"/>
      <c r="AG12" s="603"/>
      <c r="AH12" s="601" t="s">
        <v>132</v>
      </c>
      <c r="AI12" s="602"/>
      <c r="AJ12" s="602"/>
      <c r="AK12" s="602"/>
      <c r="AL12" s="604"/>
      <c r="AM12" s="537" t="s">
        <v>133</v>
      </c>
      <c r="AN12" s="442"/>
      <c r="AO12" s="442"/>
      <c r="AP12" s="442"/>
      <c r="AQ12" s="442"/>
      <c r="AR12" s="442"/>
      <c r="AS12" s="442"/>
      <c r="AT12" s="443"/>
      <c r="AU12" s="525" t="s">
        <v>134</v>
      </c>
      <c r="AV12" s="526"/>
      <c r="AW12" s="526"/>
      <c r="AX12" s="526"/>
      <c r="AY12" s="448" t="s">
        <v>135</v>
      </c>
      <c r="AZ12" s="449"/>
      <c r="BA12" s="449"/>
      <c r="BB12" s="449"/>
      <c r="BC12" s="449"/>
      <c r="BD12" s="449"/>
      <c r="BE12" s="449"/>
      <c r="BF12" s="449"/>
      <c r="BG12" s="449"/>
      <c r="BH12" s="449"/>
      <c r="BI12" s="449"/>
      <c r="BJ12" s="449"/>
      <c r="BK12" s="449"/>
      <c r="BL12" s="449"/>
      <c r="BM12" s="450"/>
      <c r="BN12" s="468">
        <v>109000</v>
      </c>
      <c r="BO12" s="469"/>
      <c r="BP12" s="469"/>
      <c r="BQ12" s="469"/>
      <c r="BR12" s="469"/>
      <c r="BS12" s="469"/>
      <c r="BT12" s="469"/>
      <c r="BU12" s="470"/>
      <c r="BV12" s="468">
        <v>0</v>
      </c>
      <c r="BW12" s="469"/>
      <c r="BX12" s="469"/>
      <c r="BY12" s="469"/>
      <c r="BZ12" s="469"/>
      <c r="CA12" s="469"/>
      <c r="CB12" s="469"/>
      <c r="CC12" s="470"/>
      <c r="CD12" s="477" t="s">
        <v>136</v>
      </c>
      <c r="CE12" s="478"/>
      <c r="CF12" s="478"/>
      <c r="CG12" s="478"/>
      <c r="CH12" s="478"/>
      <c r="CI12" s="478"/>
      <c r="CJ12" s="478"/>
      <c r="CK12" s="478"/>
      <c r="CL12" s="478"/>
      <c r="CM12" s="478"/>
      <c r="CN12" s="478"/>
      <c r="CO12" s="478"/>
      <c r="CP12" s="478"/>
      <c r="CQ12" s="478"/>
      <c r="CR12" s="478"/>
      <c r="CS12" s="479"/>
      <c r="CT12" s="581" t="s">
        <v>137</v>
      </c>
      <c r="CU12" s="582"/>
      <c r="CV12" s="582"/>
      <c r="CW12" s="582"/>
      <c r="CX12" s="582"/>
      <c r="CY12" s="582"/>
      <c r="CZ12" s="582"/>
      <c r="DA12" s="583"/>
      <c r="DB12" s="581" t="s">
        <v>137</v>
      </c>
      <c r="DC12" s="582"/>
      <c r="DD12" s="582"/>
      <c r="DE12" s="582"/>
      <c r="DF12" s="582"/>
      <c r="DG12" s="582"/>
      <c r="DH12" s="582"/>
      <c r="DI12" s="583"/>
      <c r="DJ12" s="186"/>
      <c r="DK12" s="186"/>
      <c r="DL12" s="186"/>
      <c r="DM12" s="186"/>
      <c r="DN12" s="186"/>
      <c r="DO12" s="186"/>
    </row>
    <row r="13" spans="1:119" ht="18.75" customHeight="1" x14ac:dyDescent="0.2">
      <c r="A13" s="187"/>
      <c r="B13" s="587"/>
      <c r="C13" s="588"/>
      <c r="D13" s="588"/>
      <c r="E13" s="588"/>
      <c r="F13" s="588"/>
      <c r="G13" s="588"/>
      <c r="H13" s="588"/>
      <c r="I13" s="588"/>
      <c r="J13" s="588"/>
      <c r="K13" s="589"/>
      <c r="L13" s="197"/>
      <c r="M13" s="568" t="s">
        <v>138</v>
      </c>
      <c r="N13" s="569"/>
      <c r="O13" s="569"/>
      <c r="P13" s="569"/>
      <c r="Q13" s="570"/>
      <c r="R13" s="571">
        <v>83592</v>
      </c>
      <c r="S13" s="572"/>
      <c r="T13" s="572"/>
      <c r="U13" s="572"/>
      <c r="V13" s="573"/>
      <c r="W13" s="559" t="s">
        <v>139</v>
      </c>
      <c r="X13" s="481"/>
      <c r="Y13" s="481"/>
      <c r="Z13" s="481"/>
      <c r="AA13" s="481"/>
      <c r="AB13" s="482"/>
      <c r="AC13" s="444">
        <v>1924</v>
      </c>
      <c r="AD13" s="445"/>
      <c r="AE13" s="445"/>
      <c r="AF13" s="445"/>
      <c r="AG13" s="446"/>
      <c r="AH13" s="444">
        <v>2178</v>
      </c>
      <c r="AI13" s="445"/>
      <c r="AJ13" s="445"/>
      <c r="AK13" s="445"/>
      <c r="AL13" s="447"/>
      <c r="AM13" s="537" t="s">
        <v>140</v>
      </c>
      <c r="AN13" s="442"/>
      <c r="AO13" s="442"/>
      <c r="AP13" s="442"/>
      <c r="AQ13" s="442"/>
      <c r="AR13" s="442"/>
      <c r="AS13" s="442"/>
      <c r="AT13" s="443"/>
      <c r="AU13" s="525" t="s">
        <v>141</v>
      </c>
      <c r="AV13" s="526"/>
      <c r="AW13" s="526"/>
      <c r="AX13" s="526"/>
      <c r="AY13" s="448" t="s">
        <v>142</v>
      </c>
      <c r="AZ13" s="449"/>
      <c r="BA13" s="449"/>
      <c r="BB13" s="449"/>
      <c r="BC13" s="449"/>
      <c r="BD13" s="449"/>
      <c r="BE13" s="449"/>
      <c r="BF13" s="449"/>
      <c r="BG13" s="449"/>
      <c r="BH13" s="449"/>
      <c r="BI13" s="449"/>
      <c r="BJ13" s="449"/>
      <c r="BK13" s="449"/>
      <c r="BL13" s="449"/>
      <c r="BM13" s="450"/>
      <c r="BN13" s="468">
        <v>-182817</v>
      </c>
      <c r="BO13" s="469"/>
      <c r="BP13" s="469"/>
      <c r="BQ13" s="469"/>
      <c r="BR13" s="469"/>
      <c r="BS13" s="469"/>
      <c r="BT13" s="469"/>
      <c r="BU13" s="470"/>
      <c r="BV13" s="468">
        <v>454097</v>
      </c>
      <c r="BW13" s="469"/>
      <c r="BX13" s="469"/>
      <c r="BY13" s="469"/>
      <c r="BZ13" s="469"/>
      <c r="CA13" s="469"/>
      <c r="CB13" s="469"/>
      <c r="CC13" s="470"/>
      <c r="CD13" s="477" t="s">
        <v>143</v>
      </c>
      <c r="CE13" s="478"/>
      <c r="CF13" s="478"/>
      <c r="CG13" s="478"/>
      <c r="CH13" s="478"/>
      <c r="CI13" s="478"/>
      <c r="CJ13" s="478"/>
      <c r="CK13" s="478"/>
      <c r="CL13" s="478"/>
      <c r="CM13" s="478"/>
      <c r="CN13" s="478"/>
      <c r="CO13" s="478"/>
      <c r="CP13" s="478"/>
      <c r="CQ13" s="478"/>
      <c r="CR13" s="478"/>
      <c r="CS13" s="479"/>
      <c r="CT13" s="438">
        <v>6.7</v>
      </c>
      <c r="CU13" s="439"/>
      <c r="CV13" s="439"/>
      <c r="CW13" s="439"/>
      <c r="CX13" s="439"/>
      <c r="CY13" s="439"/>
      <c r="CZ13" s="439"/>
      <c r="DA13" s="440"/>
      <c r="DB13" s="438">
        <v>7.7</v>
      </c>
      <c r="DC13" s="439"/>
      <c r="DD13" s="439"/>
      <c r="DE13" s="439"/>
      <c r="DF13" s="439"/>
      <c r="DG13" s="439"/>
      <c r="DH13" s="439"/>
      <c r="DI13" s="440"/>
      <c r="DJ13" s="186"/>
      <c r="DK13" s="186"/>
      <c r="DL13" s="186"/>
      <c r="DM13" s="186"/>
      <c r="DN13" s="186"/>
      <c r="DO13" s="186"/>
    </row>
    <row r="14" spans="1:119" ht="18.75" customHeight="1" thickBot="1" x14ac:dyDescent="0.25">
      <c r="A14" s="187"/>
      <c r="B14" s="587"/>
      <c r="C14" s="588"/>
      <c r="D14" s="588"/>
      <c r="E14" s="588"/>
      <c r="F14" s="588"/>
      <c r="G14" s="588"/>
      <c r="H14" s="588"/>
      <c r="I14" s="588"/>
      <c r="J14" s="588"/>
      <c r="K14" s="589"/>
      <c r="L14" s="561" t="s">
        <v>144</v>
      </c>
      <c r="M14" s="605"/>
      <c r="N14" s="605"/>
      <c r="O14" s="605"/>
      <c r="P14" s="605"/>
      <c r="Q14" s="606"/>
      <c r="R14" s="571">
        <v>88521</v>
      </c>
      <c r="S14" s="572"/>
      <c r="T14" s="572"/>
      <c r="U14" s="572"/>
      <c r="V14" s="573"/>
      <c r="W14" s="574"/>
      <c r="X14" s="484"/>
      <c r="Y14" s="484"/>
      <c r="Z14" s="484"/>
      <c r="AA14" s="484"/>
      <c r="AB14" s="485"/>
      <c r="AC14" s="564">
        <v>4.4000000000000004</v>
      </c>
      <c r="AD14" s="565"/>
      <c r="AE14" s="565"/>
      <c r="AF14" s="565"/>
      <c r="AG14" s="566"/>
      <c r="AH14" s="564">
        <v>5.0999999999999996</v>
      </c>
      <c r="AI14" s="565"/>
      <c r="AJ14" s="565"/>
      <c r="AK14" s="565"/>
      <c r="AL14" s="567"/>
      <c r="AM14" s="537"/>
      <c r="AN14" s="442"/>
      <c r="AO14" s="442"/>
      <c r="AP14" s="442"/>
      <c r="AQ14" s="442"/>
      <c r="AR14" s="442"/>
      <c r="AS14" s="442"/>
      <c r="AT14" s="443"/>
      <c r="AU14" s="525"/>
      <c r="AV14" s="526"/>
      <c r="AW14" s="526"/>
      <c r="AX14" s="526"/>
      <c r="AY14" s="448"/>
      <c r="AZ14" s="449"/>
      <c r="BA14" s="449"/>
      <c r="BB14" s="449"/>
      <c r="BC14" s="449"/>
      <c r="BD14" s="449"/>
      <c r="BE14" s="449"/>
      <c r="BF14" s="449"/>
      <c r="BG14" s="449"/>
      <c r="BH14" s="449"/>
      <c r="BI14" s="449"/>
      <c r="BJ14" s="449"/>
      <c r="BK14" s="449"/>
      <c r="BL14" s="449"/>
      <c r="BM14" s="450"/>
      <c r="BN14" s="468"/>
      <c r="BO14" s="469"/>
      <c r="BP14" s="469"/>
      <c r="BQ14" s="469"/>
      <c r="BR14" s="469"/>
      <c r="BS14" s="469"/>
      <c r="BT14" s="469"/>
      <c r="BU14" s="470"/>
      <c r="BV14" s="468"/>
      <c r="BW14" s="469"/>
      <c r="BX14" s="469"/>
      <c r="BY14" s="469"/>
      <c r="BZ14" s="469"/>
      <c r="CA14" s="469"/>
      <c r="CB14" s="469"/>
      <c r="CC14" s="470"/>
      <c r="CD14" s="474" t="s">
        <v>145</v>
      </c>
      <c r="CE14" s="475"/>
      <c r="CF14" s="475"/>
      <c r="CG14" s="475"/>
      <c r="CH14" s="475"/>
      <c r="CI14" s="475"/>
      <c r="CJ14" s="475"/>
      <c r="CK14" s="475"/>
      <c r="CL14" s="475"/>
      <c r="CM14" s="475"/>
      <c r="CN14" s="475"/>
      <c r="CO14" s="475"/>
      <c r="CP14" s="475"/>
      <c r="CQ14" s="475"/>
      <c r="CR14" s="475"/>
      <c r="CS14" s="476"/>
      <c r="CT14" s="575">
        <v>49.8</v>
      </c>
      <c r="CU14" s="576"/>
      <c r="CV14" s="576"/>
      <c r="CW14" s="576"/>
      <c r="CX14" s="576"/>
      <c r="CY14" s="576"/>
      <c r="CZ14" s="576"/>
      <c r="DA14" s="577"/>
      <c r="DB14" s="575">
        <v>56.2</v>
      </c>
      <c r="DC14" s="576"/>
      <c r="DD14" s="576"/>
      <c r="DE14" s="576"/>
      <c r="DF14" s="576"/>
      <c r="DG14" s="576"/>
      <c r="DH14" s="576"/>
      <c r="DI14" s="577"/>
      <c r="DJ14" s="186"/>
      <c r="DK14" s="186"/>
      <c r="DL14" s="186"/>
      <c r="DM14" s="186"/>
      <c r="DN14" s="186"/>
      <c r="DO14" s="186"/>
    </row>
    <row r="15" spans="1:119" ht="18.75" customHeight="1" x14ac:dyDescent="0.2">
      <c r="A15" s="187"/>
      <c r="B15" s="587"/>
      <c r="C15" s="588"/>
      <c r="D15" s="588"/>
      <c r="E15" s="588"/>
      <c r="F15" s="588"/>
      <c r="G15" s="588"/>
      <c r="H15" s="588"/>
      <c r="I15" s="588"/>
      <c r="J15" s="588"/>
      <c r="K15" s="589"/>
      <c r="L15" s="197"/>
      <c r="M15" s="568" t="s">
        <v>138</v>
      </c>
      <c r="N15" s="569"/>
      <c r="O15" s="569"/>
      <c r="P15" s="569"/>
      <c r="Q15" s="570"/>
      <c r="R15" s="571">
        <v>83659</v>
      </c>
      <c r="S15" s="572"/>
      <c r="T15" s="572"/>
      <c r="U15" s="572"/>
      <c r="V15" s="573"/>
      <c r="W15" s="559" t="s">
        <v>146</v>
      </c>
      <c r="X15" s="481"/>
      <c r="Y15" s="481"/>
      <c r="Z15" s="481"/>
      <c r="AA15" s="481"/>
      <c r="AB15" s="482"/>
      <c r="AC15" s="444">
        <v>18127</v>
      </c>
      <c r="AD15" s="445"/>
      <c r="AE15" s="445"/>
      <c r="AF15" s="445"/>
      <c r="AG15" s="446"/>
      <c r="AH15" s="444">
        <v>18069</v>
      </c>
      <c r="AI15" s="445"/>
      <c r="AJ15" s="445"/>
      <c r="AK15" s="445"/>
      <c r="AL15" s="447"/>
      <c r="AM15" s="537"/>
      <c r="AN15" s="442"/>
      <c r="AO15" s="442"/>
      <c r="AP15" s="442"/>
      <c r="AQ15" s="442"/>
      <c r="AR15" s="442"/>
      <c r="AS15" s="442"/>
      <c r="AT15" s="443"/>
      <c r="AU15" s="525"/>
      <c r="AV15" s="526"/>
      <c r="AW15" s="526"/>
      <c r="AX15" s="526"/>
      <c r="AY15" s="460" t="s">
        <v>147</v>
      </c>
      <c r="AZ15" s="461"/>
      <c r="BA15" s="461"/>
      <c r="BB15" s="461"/>
      <c r="BC15" s="461"/>
      <c r="BD15" s="461"/>
      <c r="BE15" s="461"/>
      <c r="BF15" s="461"/>
      <c r="BG15" s="461"/>
      <c r="BH15" s="461"/>
      <c r="BI15" s="461"/>
      <c r="BJ15" s="461"/>
      <c r="BK15" s="461"/>
      <c r="BL15" s="461"/>
      <c r="BM15" s="462"/>
      <c r="BN15" s="463">
        <v>13538713</v>
      </c>
      <c r="BO15" s="464"/>
      <c r="BP15" s="464"/>
      <c r="BQ15" s="464"/>
      <c r="BR15" s="464"/>
      <c r="BS15" s="464"/>
      <c r="BT15" s="464"/>
      <c r="BU15" s="465"/>
      <c r="BV15" s="463">
        <v>12964701</v>
      </c>
      <c r="BW15" s="464"/>
      <c r="BX15" s="464"/>
      <c r="BY15" s="464"/>
      <c r="BZ15" s="464"/>
      <c r="CA15" s="464"/>
      <c r="CB15" s="464"/>
      <c r="CC15" s="465"/>
      <c r="CD15" s="578" t="s">
        <v>148</v>
      </c>
      <c r="CE15" s="579"/>
      <c r="CF15" s="579"/>
      <c r="CG15" s="579"/>
      <c r="CH15" s="579"/>
      <c r="CI15" s="579"/>
      <c r="CJ15" s="579"/>
      <c r="CK15" s="579"/>
      <c r="CL15" s="579"/>
      <c r="CM15" s="579"/>
      <c r="CN15" s="579"/>
      <c r="CO15" s="579"/>
      <c r="CP15" s="579"/>
      <c r="CQ15" s="579"/>
      <c r="CR15" s="579"/>
      <c r="CS15" s="580"/>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2">
      <c r="A16" s="187"/>
      <c r="B16" s="587"/>
      <c r="C16" s="588"/>
      <c r="D16" s="588"/>
      <c r="E16" s="588"/>
      <c r="F16" s="588"/>
      <c r="G16" s="588"/>
      <c r="H16" s="588"/>
      <c r="I16" s="588"/>
      <c r="J16" s="588"/>
      <c r="K16" s="589"/>
      <c r="L16" s="561" t="s">
        <v>149</v>
      </c>
      <c r="M16" s="562"/>
      <c r="N16" s="562"/>
      <c r="O16" s="562"/>
      <c r="P16" s="562"/>
      <c r="Q16" s="563"/>
      <c r="R16" s="556" t="s">
        <v>150</v>
      </c>
      <c r="S16" s="557"/>
      <c r="T16" s="557"/>
      <c r="U16" s="557"/>
      <c r="V16" s="558"/>
      <c r="W16" s="574"/>
      <c r="X16" s="484"/>
      <c r="Y16" s="484"/>
      <c r="Z16" s="484"/>
      <c r="AA16" s="484"/>
      <c r="AB16" s="485"/>
      <c r="AC16" s="564">
        <v>41.5</v>
      </c>
      <c r="AD16" s="565"/>
      <c r="AE16" s="565"/>
      <c r="AF16" s="565"/>
      <c r="AG16" s="566"/>
      <c r="AH16" s="564">
        <v>41.9</v>
      </c>
      <c r="AI16" s="565"/>
      <c r="AJ16" s="565"/>
      <c r="AK16" s="565"/>
      <c r="AL16" s="567"/>
      <c r="AM16" s="537"/>
      <c r="AN16" s="442"/>
      <c r="AO16" s="442"/>
      <c r="AP16" s="442"/>
      <c r="AQ16" s="442"/>
      <c r="AR16" s="442"/>
      <c r="AS16" s="442"/>
      <c r="AT16" s="443"/>
      <c r="AU16" s="525"/>
      <c r="AV16" s="526"/>
      <c r="AW16" s="526"/>
      <c r="AX16" s="526"/>
      <c r="AY16" s="448" t="s">
        <v>151</v>
      </c>
      <c r="AZ16" s="449"/>
      <c r="BA16" s="449"/>
      <c r="BB16" s="449"/>
      <c r="BC16" s="449"/>
      <c r="BD16" s="449"/>
      <c r="BE16" s="449"/>
      <c r="BF16" s="449"/>
      <c r="BG16" s="449"/>
      <c r="BH16" s="449"/>
      <c r="BI16" s="449"/>
      <c r="BJ16" s="449"/>
      <c r="BK16" s="449"/>
      <c r="BL16" s="449"/>
      <c r="BM16" s="450"/>
      <c r="BN16" s="468">
        <v>15329046</v>
      </c>
      <c r="BO16" s="469"/>
      <c r="BP16" s="469"/>
      <c r="BQ16" s="469"/>
      <c r="BR16" s="469"/>
      <c r="BS16" s="469"/>
      <c r="BT16" s="469"/>
      <c r="BU16" s="470"/>
      <c r="BV16" s="468">
        <v>14582537</v>
      </c>
      <c r="BW16" s="469"/>
      <c r="BX16" s="469"/>
      <c r="BY16" s="469"/>
      <c r="BZ16" s="469"/>
      <c r="CA16" s="469"/>
      <c r="CB16" s="469"/>
      <c r="CC16" s="470"/>
      <c r="CD16" s="201"/>
      <c r="CE16" s="466"/>
      <c r="CF16" s="466"/>
      <c r="CG16" s="466"/>
      <c r="CH16" s="466"/>
      <c r="CI16" s="466"/>
      <c r="CJ16" s="466"/>
      <c r="CK16" s="466"/>
      <c r="CL16" s="466"/>
      <c r="CM16" s="466"/>
      <c r="CN16" s="466"/>
      <c r="CO16" s="466"/>
      <c r="CP16" s="466"/>
      <c r="CQ16" s="466"/>
      <c r="CR16" s="466"/>
      <c r="CS16" s="467"/>
      <c r="CT16" s="438"/>
      <c r="CU16" s="439"/>
      <c r="CV16" s="439"/>
      <c r="CW16" s="439"/>
      <c r="CX16" s="439"/>
      <c r="CY16" s="439"/>
      <c r="CZ16" s="439"/>
      <c r="DA16" s="440"/>
      <c r="DB16" s="438"/>
      <c r="DC16" s="439"/>
      <c r="DD16" s="439"/>
      <c r="DE16" s="439"/>
      <c r="DF16" s="439"/>
      <c r="DG16" s="439"/>
      <c r="DH16" s="439"/>
      <c r="DI16" s="440"/>
      <c r="DJ16" s="186"/>
      <c r="DK16" s="186"/>
      <c r="DL16" s="186"/>
      <c r="DM16" s="186"/>
      <c r="DN16" s="186"/>
      <c r="DO16" s="186"/>
    </row>
    <row r="17" spans="1:119" ht="18.75" customHeight="1" thickBot="1" x14ac:dyDescent="0.25">
      <c r="A17" s="187"/>
      <c r="B17" s="590"/>
      <c r="C17" s="591"/>
      <c r="D17" s="591"/>
      <c r="E17" s="591"/>
      <c r="F17" s="591"/>
      <c r="G17" s="591"/>
      <c r="H17" s="591"/>
      <c r="I17" s="591"/>
      <c r="J17" s="591"/>
      <c r="K17" s="592"/>
      <c r="L17" s="202"/>
      <c r="M17" s="553" t="s">
        <v>152</v>
      </c>
      <c r="N17" s="554"/>
      <c r="O17" s="554"/>
      <c r="P17" s="554"/>
      <c r="Q17" s="555"/>
      <c r="R17" s="556" t="s">
        <v>153</v>
      </c>
      <c r="S17" s="557"/>
      <c r="T17" s="557"/>
      <c r="U17" s="557"/>
      <c r="V17" s="558"/>
      <c r="W17" s="559" t="s">
        <v>154</v>
      </c>
      <c r="X17" s="481"/>
      <c r="Y17" s="481"/>
      <c r="Z17" s="481"/>
      <c r="AA17" s="481"/>
      <c r="AB17" s="482"/>
      <c r="AC17" s="444">
        <v>23650</v>
      </c>
      <c r="AD17" s="445"/>
      <c r="AE17" s="445"/>
      <c r="AF17" s="445"/>
      <c r="AG17" s="446"/>
      <c r="AH17" s="444">
        <v>22867</v>
      </c>
      <c r="AI17" s="445"/>
      <c r="AJ17" s="445"/>
      <c r="AK17" s="445"/>
      <c r="AL17" s="447"/>
      <c r="AM17" s="537"/>
      <c r="AN17" s="442"/>
      <c r="AO17" s="442"/>
      <c r="AP17" s="442"/>
      <c r="AQ17" s="442"/>
      <c r="AR17" s="442"/>
      <c r="AS17" s="442"/>
      <c r="AT17" s="443"/>
      <c r="AU17" s="525"/>
      <c r="AV17" s="526"/>
      <c r="AW17" s="526"/>
      <c r="AX17" s="526"/>
      <c r="AY17" s="448" t="s">
        <v>155</v>
      </c>
      <c r="AZ17" s="449"/>
      <c r="BA17" s="449"/>
      <c r="BB17" s="449"/>
      <c r="BC17" s="449"/>
      <c r="BD17" s="449"/>
      <c r="BE17" s="449"/>
      <c r="BF17" s="449"/>
      <c r="BG17" s="449"/>
      <c r="BH17" s="449"/>
      <c r="BI17" s="449"/>
      <c r="BJ17" s="449"/>
      <c r="BK17" s="449"/>
      <c r="BL17" s="449"/>
      <c r="BM17" s="450"/>
      <c r="BN17" s="468">
        <v>17216678</v>
      </c>
      <c r="BO17" s="469"/>
      <c r="BP17" s="469"/>
      <c r="BQ17" s="469"/>
      <c r="BR17" s="469"/>
      <c r="BS17" s="469"/>
      <c r="BT17" s="469"/>
      <c r="BU17" s="470"/>
      <c r="BV17" s="468">
        <v>16582823</v>
      </c>
      <c r="BW17" s="469"/>
      <c r="BX17" s="469"/>
      <c r="BY17" s="469"/>
      <c r="BZ17" s="469"/>
      <c r="CA17" s="469"/>
      <c r="CB17" s="469"/>
      <c r="CC17" s="470"/>
      <c r="CD17" s="201"/>
      <c r="CE17" s="466"/>
      <c r="CF17" s="466"/>
      <c r="CG17" s="466"/>
      <c r="CH17" s="466"/>
      <c r="CI17" s="466"/>
      <c r="CJ17" s="466"/>
      <c r="CK17" s="466"/>
      <c r="CL17" s="466"/>
      <c r="CM17" s="466"/>
      <c r="CN17" s="466"/>
      <c r="CO17" s="466"/>
      <c r="CP17" s="466"/>
      <c r="CQ17" s="466"/>
      <c r="CR17" s="466"/>
      <c r="CS17" s="467"/>
      <c r="CT17" s="438"/>
      <c r="CU17" s="439"/>
      <c r="CV17" s="439"/>
      <c r="CW17" s="439"/>
      <c r="CX17" s="439"/>
      <c r="CY17" s="439"/>
      <c r="CZ17" s="439"/>
      <c r="DA17" s="440"/>
      <c r="DB17" s="438"/>
      <c r="DC17" s="439"/>
      <c r="DD17" s="439"/>
      <c r="DE17" s="439"/>
      <c r="DF17" s="439"/>
      <c r="DG17" s="439"/>
      <c r="DH17" s="439"/>
      <c r="DI17" s="440"/>
      <c r="DJ17" s="186"/>
      <c r="DK17" s="186"/>
      <c r="DL17" s="186"/>
      <c r="DM17" s="186"/>
      <c r="DN17" s="186"/>
      <c r="DO17" s="186"/>
    </row>
    <row r="18" spans="1:119" ht="18.75" customHeight="1" thickBot="1" x14ac:dyDescent="0.25">
      <c r="A18" s="187"/>
      <c r="B18" s="530" t="s">
        <v>156</v>
      </c>
      <c r="C18" s="531"/>
      <c r="D18" s="531"/>
      <c r="E18" s="532"/>
      <c r="F18" s="532"/>
      <c r="G18" s="532"/>
      <c r="H18" s="532"/>
      <c r="I18" s="532"/>
      <c r="J18" s="532"/>
      <c r="K18" s="532"/>
      <c r="L18" s="533">
        <v>108.33</v>
      </c>
      <c r="M18" s="533"/>
      <c r="N18" s="533"/>
      <c r="O18" s="533"/>
      <c r="P18" s="533"/>
      <c r="Q18" s="533"/>
      <c r="R18" s="534"/>
      <c r="S18" s="534"/>
      <c r="T18" s="534"/>
      <c r="U18" s="534"/>
      <c r="V18" s="535"/>
      <c r="W18" s="549"/>
      <c r="X18" s="550"/>
      <c r="Y18" s="550"/>
      <c r="Z18" s="550"/>
      <c r="AA18" s="550"/>
      <c r="AB18" s="560"/>
      <c r="AC18" s="432">
        <v>54.1</v>
      </c>
      <c r="AD18" s="433"/>
      <c r="AE18" s="433"/>
      <c r="AF18" s="433"/>
      <c r="AG18" s="536"/>
      <c r="AH18" s="432">
        <v>53</v>
      </c>
      <c r="AI18" s="433"/>
      <c r="AJ18" s="433"/>
      <c r="AK18" s="433"/>
      <c r="AL18" s="434"/>
      <c r="AM18" s="537"/>
      <c r="AN18" s="442"/>
      <c r="AO18" s="442"/>
      <c r="AP18" s="442"/>
      <c r="AQ18" s="442"/>
      <c r="AR18" s="442"/>
      <c r="AS18" s="442"/>
      <c r="AT18" s="443"/>
      <c r="AU18" s="525"/>
      <c r="AV18" s="526"/>
      <c r="AW18" s="526"/>
      <c r="AX18" s="526"/>
      <c r="AY18" s="448" t="s">
        <v>157</v>
      </c>
      <c r="AZ18" s="449"/>
      <c r="BA18" s="449"/>
      <c r="BB18" s="449"/>
      <c r="BC18" s="449"/>
      <c r="BD18" s="449"/>
      <c r="BE18" s="449"/>
      <c r="BF18" s="449"/>
      <c r="BG18" s="449"/>
      <c r="BH18" s="449"/>
      <c r="BI18" s="449"/>
      <c r="BJ18" s="449"/>
      <c r="BK18" s="449"/>
      <c r="BL18" s="449"/>
      <c r="BM18" s="450"/>
      <c r="BN18" s="468">
        <v>18217546</v>
      </c>
      <c r="BO18" s="469"/>
      <c r="BP18" s="469"/>
      <c r="BQ18" s="469"/>
      <c r="BR18" s="469"/>
      <c r="BS18" s="469"/>
      <c r="BT18" s="469"/>
      <c r="BU18" s="470"/>
      <c r="BV18" s="468">
        <v>17921322</v>
      </c>
      <c r="BW18" s="469"/>
      <c r="BX18" s="469"/>
      <c r="BY18" s="469"/>
      <c r="BZ18" s="469"/>
      <c r="CA18" s="469"/>
      <c r="CB18" s="469"/>
      <c r="CC18" s="470"/>
      <c r="CD18" s="201"/>
      <c r="CE18" s="466"/>
      <c r="CF18" s="466"/>
      <c r="CG18" s="466"/>
      <c r="CH18" s="466"/>
      <c r="CI18" s="466"/>
      <c r="CJ18" s="466"/>
      <c r="CK18" s="466"/>
      <c r="CL18" s="466"/>
      <c r="CM18" s="466"/>
      <c r="CN18" s="466"/>
      <c r="CO18" s="466"/>
      <c r="CP18" s="466"/>
      <c r="CQ18" s="466"/>
      <c r="CR18" s="466"/>
      <c r="CS18" s="467"/>
      <c r="CT18" s="438"/>
      <c r="CU18" s="439"/>
      <c r="CV18" s="439"/>
      <c r="CW18" s="439"/>
      <c r="CX18" s="439"/>
      <c r="CY18" s="439"/>
      <c r="CZ18" s="439"/>
      <c r="DA18" s="440"/>
      <c r="DB18" s="438"/>
      <c r="DC18" s="439"/>
      <c r="DD18" s="439"/>
      <c r="DE18" s="439"/>
      <c r="DF18" s="439"/>
      <c r="DG18" s="439"/>
      <c r="DH18" s="439"/>
      <c r="DI18" s="440"/>
      <c r="DJ18" s="186"/>
      <c r="DK18" s="186"/>
      <c r="DL18" s="186"/>
      <c r="DM18" s="186"/>
      <c r="DN18" s="186"/>
      <c r="DO18" s="186"/>
    </row>
    <row r="19" spans="1:119" ht="18.75" customHeight="1" thickBot="1" x14ac:dyDescent="0.25">
      <c r="A19" s="187"/>
      <c r="B19" s="530" t="s">
        <v>158</v>
      </c>
      <c r="C19" s="531"/>
      <c r="D19" s="531"/>
      <c r="E19" s="532"/>
      <c r="F19" s="532"/>
      <c r="G19" s="532"/>
      <c r="H19" s="532"/>
      <c r="I19" s="532"/>
      <c r="J19" s="532"/>
      <c r="K19" s="532"/>
      <c r="L19" s="538">
        <v>811</v>
      </c>
      <c r="M19" s="538"/>
      <c r="N19" s="538"/>
      <c r="O19" s="538"/>
      <c r="P19" s="538"/>
      <c r="Q19" s="538"/>
      <c r="R19" s="539"/>
      <c r="S19" s="539"/>
      <c r="T19" s="539"/>
      <c r="U19" s="539"/>
      <c r="V19" s="540"/>
      <c r="W19" s="547"/>
      <c r="X19" s="548"/>
      <c r="Y19" s="548"/>
      <c r="Z19" s="548"/>
      <c r="AA19" s="548"/>
      <c r="AB19" s="548"/>
      <c r="AC19" s="551"/>
      <c r="AD19" s="551"/>
      <c r="AE19" s="551"/>
      <c r="AF19" s="551"/>
      <c r="AG19" s="551"/>
      <c r="AH19" s="551"/>
      <c r="AI19" s="551"/>
      <c r="AJ19" s="551"/>
      <c r="AK19" s="551"/>
      <c r="AL19" s="552"/>
      <c r="AM19" s="537"/>
      <c r="AN19" s="442"/>
      <c r="AO19" s="442"/>
      <c r="AP19" s="442"/>
      <c r="AQ19" s="442"/>
      <c r="AR19" s="442"/>
      <c r="AS19" s="442"/>
      <c r="AT19" s="443"/>
      <c r="AU19" s="525"/>
      <c r="AV19" s="526"/>
      <c r="AW19" s="526"/>
      <c r="AX19" s="526"/>
      <c r="AY19" s="448" t="s">
        <v>159</v>
      </c>
      <c r="AZ19" s="449"/>
      <c r="BA19" s="449"/>
      <c r="BB19" s="449"/>
      <c r="BC19" s="449"/>
      <c r="BD19" s="449"/>
      <c r="BE19" s="449"/>
      <c r="BF19" s="449"/>
      <c r="BG19" s="449"/>
      <c r="BH19" s="449"/>
      <c r="BI19" s="449"/>
      <c r="BJ19" s="449"/>
      <c r="BK19" s="449"/>
      <c r="BL19" s="449"/>
      <c r="BM19" s="450"/>
      <c r="BN19" s="468">
        <v>24744269</v>
      </c>
      <c r="BO19" s="469"/>
      <c r="BP19" s="469"/>
      <c r="BQ19" s="469"/>
      <c r="BR19" s="469"/>
      <c r="BS19" s="469"/>
      <c r="BT19" s="469"/>
      <c r="BU19" s="470"/>
      <c r="BV19" s="468">
        <v>23362708</v>
      </c>
      <c r="BW19" s="469"/>
      <c r="BX19" s="469"/>
      <c r="BY19" s="469"/>
      <c r="BZ19" s="469"/>
      <c r="CA19" s="469"/>
      <c r="CB19" s="469"/>
      <c r="CC19" s="470"/>
      <c r="CD19" s="201"/>
      <c r="CE19" s="466"/>
      <c r="CF19" s="466"/>
      <c r="CG19" s="466"/>
      <c r="CH19" s="466"/>
      <c r="CI19" s="466"/>
      <c r="CJ19" s="466"/>
      <c r="CK19" s="466"/>
      <c r="CL19" s="466"/>
      <c r="CM19" s="466"/>
      <c r="CN19" s="466"/>
      <c r="CO19" s="466"/>
      <c r="CP19" s="466"/>
      <c r="CQ19" s="466"/>
      <c r="CR19" s="466"/>
      <c r="CS19" s="467"/>
      <c r="CT19" s="438"/>
      <c r="CU19" s="439"/>
      <c r="CV19" s="439"/>
      <c r="CW19" s="439"/>
      <c r="CX19" s="439"/>
      <c r="CY19" s="439"/>
      <c r="CZ19" s="439"/>
      <c r="DA19" s="440"/>
      <c r="DB19" s="438"/>
      <c r="DC19" s="439"/>
      <c r="DD19" s="439"/>
      <c r="DE19" s="439"/>
      <c r="DF19" s="439"/>
      <c r="DG19" s="439"/>
      <c r="DH19" s="439"/>
      <c r="DI19" s="440"/>
      <c r="DJ19" s="186"/>
      <c r="DK19" s="186"/>
      <c r="DL19" s="186"/>
      <c r="DM19" s="186"/>
      <c r="DN19" s="186"/>
      <c r="DO19" s="186"/>
    </row>
    <row r="20" spans="1:119" ht="18.75" customHeight="1" thickBot="1" x14ac:dyDescent="0.25">
      <c r="A20" s="187"/>
      <c r="B20" s="530" t="s">
        <v>160</v>
      </c>
      <c r="C20" s="531"/>
      <c r="D20" s="531"/>
      <c r="E20" s="532"/>
      <c r="F20" s="532"/>
      <c r="G20" s="532"/>
      <c r="H20" s="532"/>
      <c r="I20" s="532"/>
      <c r="J20" s="532"/>
      <c r="K20" s="532"/>
      <c r="L20" s="538">
        <v>34072</v>
      </c>
      <c r="M20" s="538"/>
      <c r="N20" s="538"/>
      <c r="O20" s="538"/>
      <c r="P20" s="538"/>
      <c r="Q20" s="538"/>
      <c r="R20" s="539"/>
      <c r="S20" s="539"/>
      <c r="T20" s="539"/>
      <c r="U20" s="539"/>
      <c r="V20" s="540"/>
      <c r="W20" s="549"/>
      <c r="X20" s="550"/>
      <c r="Y20" s="550"/>
      <c r="Z20" s="550"/>
      <c r="AA20" s="550"/>
      <c r="AB20" s="550"/>
      <c r="AC20" s="541"/>
      <c r="AD20" s="541"/>
      <c r="AE20" s="541"/>
      <c r="AF20" s="541"/>
      <c r="AG20" s="541"/>
      <c r="AH20" s="541"/>
      <c r="AI20" s="541"/>
      <c r="AJ20" s="541"/>
      <c r="AK20" s="541"/>
      <c r="AL20" s="542"/>
      <c r="AM20" s="543"/>
      <c r="AN20" s="515"/>
      <c r="AO20" s="515"/>
      <c r="AP20" s="515"/>
      <c r="AQ20" s="515"/>
      <c r="AR20" s="515"/>
      <c r="AS20" s="515"/>
      <c r="AT20" s="516"/>
      <c r="AU20" s="544"/>
      <c r="AV20" s="545"/>
      <c r="AW20" s="545"/>
      <c r="AX20" s="546"/>
      <c r="AY20" s="448"/>
      <c r="AZ20" s="449"/>
      <c r="BA20" s="449"/>
      <c r="BB20" s="449"/>
      <c r="BC20" s="449"/>
      <c r="BD20" s="449"/>
      <c r="BE20" s="449"/>
      <c r="BF20" s="449"/>
      <c r="BG20" s="449"/>
      <c r="BH20" s="449"/>
      <c r="BI20" s="449"/>
      <c r="BJ20" s="449"/>
      <c r="BK20" s="449"/>
      <c r="BL20" s="449"/>
      <c r="BM20" s="450"/>
      <c r="BN20" s="468"/>
      <c r="BO20" s="469"/>
      <c r="BP20" s="469"/>
      <c r="BQ20" s="469"/>
      <c r="BR20" s="469"/>
      <c r="BS20" s="469"/>
      <c r="BT20" s="469"/>
      <c r="BU20" s="470"/>
      <c r="BV20" s="468"/>
      <c r="BW20" s="469"/>
      <c r="BX20" s="469"/>
      <c r="BY20" s="469"/>
      <c r="BZ20" s="469"/>
      <c r="CA20" s="469"/>
      <c r="CB20" s="469"/>
      <c r="CC20" s="470"/>
      <c r="CD20" s="201"/>
      <c r="CE20" s="466"/>
      <c r="CF20" s="466"/>
      <c r="CG20" s="466"/>
      <c r="CH20" s="466"/>
      <c r="CI20" s="466"/>
      <c r="CJ20" s="466"/>
      <c r="CK20" s="466"/>
      <c r="CL20" s="466"/>
      <c r="CM20" s="466"/>
      <c r="CN20" s="466"/>
      <c r="CO20" s="466"/>
      <c r="CP20" s="466"/>
      <c r="CQ20" s="466"/>
      <c r="CR20" s="466"/>
      <c r="CS20" s="467"/>
      <c r="CT20" s="438"/>
      <c r="CU20" s="439"/>
      <c r="CV20" s="439"/>
      <c r="CW20" s="439"/>
      <c r="CX20" s="439"/>
      <c r="CY20" s="439"/>
      <c r="CZ20" s="439"/>
      <c r="DA20" s="440"/>
      <c r="DB20" s="438"/>
      <c r="DC20" s="439"/>
      <c r="DD20" s="439"/>
      <c r="DE20" s="439"/>
      <c r="DF20" s="439"/>
      <c r="DG20" s="439"/>
      <c r="DH20" s="439"/>
      <c r="DI20" s="440"/>
      <c r="DJ20" s="186"/>
      <c r="DK20" s="186"/>
      <c r="DL20" s="186"/>
      <c r="DM20" s="186"/>
      <c r="DN20" s="186"/>
      <c r="DO20" s="186"/>
    </row>
    <row r="21" spans="1:119" ht="18.75" customHeight="1" x14ac:dyDescent="0.2">
      <c r="A21" s="187"/>
      <c r="B21" s="527" t="s">
        <v>161</v>
      </c>
      <c r="C21" s="528"/>
      <c r="D21" s="528"/>
      <c r="E21" s="528"/>
      <c r="F21" s="528"/>
      <c r="G21" s="528"/>
      <c r="H21" s="528"/>
      <c r="I21" s="528"/>
      <c r="J21" s="528"/>
      <c r="K21" s="528"/>
      <c r="L21" s="528"/>
      <c r="M21" s="528"/>
      <c r="N21" s="528"/>
      <c r="O21" s="528"/>
      <c r="P21" s="528"/>
      <c r="Q21" s="528"/>
      <c r="R21" s="528"/>
      <c r="S21" s="528"/>
      <c r="T21" s="528"/>
      <c r="U21" s="528"/>
      <c r="V21" s="528"/>
      <c r="W21" s="528"/>
      <c r="X21" s="528"/>
      <c r="Y21" s="528"/>
      <c r="Z21" s="528"/>
      <c r="AA21" s="528"/>
      <c r="AB21" s="528"/>
      <c r="AC21" s="528"/>
      <c r="AD21" s="528"/>
      <c r="AE21" s="528"/>
      <c r="AF21" s="528"/>
      <c r="AG21" s="528"/>
      <c r="AH21" s="528"/>
      <c r="AI21" s="528"/>
      <c r="AJ21" s="528"/>
      <c r="AK21" s="528"/>
      <c r="AL21" s="528"/>
      <c r="AM21" s="528"/>
      <c r="AN21" s="528"/>
      <c r="AO21" s="528"/>
      <c r="AP21" s="528"/>
      <c r="AQ21" s="528"/>
      <c r="AR21" s="528"/>
      <c r="AS21" s="528"/>
      <c r="AT21" s="528"/>
      <c r="AU21" s="528"/>
      <c r="AV21" s="528"/>
      <c r="AW21" s="528"/>
      <c r="AX21" s="529"/>
      <c r="AY21" s="448"/>
      <c r="AZ21" s="449"/>
      <c r="BA21" s="449"/>
      <c r="BB21" s="449"/>
      <c r="BC21" s="449"/>
      <c r="BD21" s="449"/>
      <c r="BE21" s="449"/>
      <c r="BF21" s="449"/>
      <c r="BG21" s="449"/>
      <c r="BH21" s="449"/>
      <c r="BI21" s="449"/>
      <c r="BJ21" s="449"/>
      <c r="BK21" s="449"/>
      <c r="BL21" s="449"/>
      <c r="BM21" s="450"/>
      <c r="BN21" s="468"/>
      <c r="BO21" s="469"/>
      <c r="BP21" s="469"/>
      <c r="BQ21" s="469"/>
      <c r="BR21" s="469"/>
      <c r="BS21" s="469"/>
      <c r="BT21" s="469"/>
      <c r="BU21" s="470"/>
      <c r="BV21" s="468"/>
      <c r="BW21" s="469"/>
      <c r="BX21" s="469"/>
      <c r="BY21" s="469"/>
      <c r="BZ21" s="469"/>
      <c r="CA21" s="469"/>
      <c r="CB21" s="469"/>
      <c r="CC21" s="470"/>
      <c r="CD21" s="201"/>
      <c r="CE21" s="466"/>
      <c r="CF21" s="466"/>
      <c r="CG21" s="466"/>
      <c r="CH21" s="466"/>
      <c r="CI21" s="466"/>
      <c r="CJ21" s="466"/>
      <c r="CK21" s="466"/>
      <c r="CL21" s="466"/>
      <c r="CM21" s="466"/>
      <c r="CN21" s="466"/>
      <c r="CO21" s="466"/>
      <c r="CP21" s="466"/>
      <c r="CQ21" s="466"/>
      <c r="CR21" s="466"/>
      <c r="CS21" s="467"/>
      <c r="CT21" s="438"/>
      <c r="CU21" s="439"/>
      <c r="CV21" s="439"/>
      <c r="CW21" s="439"/>
      <c r="CX21" s="439"/>
      <c r="CY21" s="439"/>
      <c r="CZ21" s="439"/>
      <c r="DA21" s="440"/>
      <c r="DB21" s="438"/>
      <c r="DC21" s="439"/>
      <c r="DD21" s="439"/>
      <c r="DE21" s="439"/>
      <c r="DF21" s="439"/>
      <c r="DG21" s="439"/>
      <c r="DH21" s="439"/>
      <c r="DI21" s="440"/>
      <c r="DJ21" s="186"/>
      <c r="DK21" s="186"/>
      <c r="DL21" s="186"/>
      <c r="DM21" s="186"/>
      <c r="DN21" s="186"/>
      <c r="DO21" s="186"/>
    </row>
    <row r="22" spans="1:119" ht="18.75" customHeight="1" thickBot="1" x14ac:dyDescent="0.25">
      <c r="A22" s="187"/>
      <c r="B22" s="497" t="s">
        <v>162</v>
      </c>
      <c r="C22" s="498"/>
      <c r="D22" s="499"/>
      <c r="E22" s="506" t="s">
        <v>1</v>
      </c>
      <c r="F22" s="481"/>
      <c r="G22" s="481"/>
      <c r="H22" s="481"/>
      <c r="I22" s="481"/>
      <c r="J22" s="481"/>
      <c r="K22" s="482"/>
      <c r="L22" s="506" t="s">
        <v>163</v>
      </c>
      <c r="M22" s="481"/>
      <c r="N22" s="481"/>
      <c r="O22" s="481"/>
      <c r="P22" s="482"/>
      <c r="Q22" s="491" t="s">
        <v>164</v>
      </c>
      <c r="R22" s="492"/>
      <c r="S22" s="492"/>
      <c r="T22" s="492"/>
      <c r="U22" s="492"/>
      <c r="V22" s="507"/>
      <c r="W22" s="509" t="s">
        <v>165</v>
      </c>
      <c r="X22" s="498"/>
      <c r="Y22" s="499"/>
      <c r="Z22" s="506" t="s">
        <v>1</v>
      </c>
      <c r="AA22" s="481"/>
      <c r="AB22" s="481"/>
      <c r="AC22" s="481"/>
      <c r="AD22" s="481"/>
      <c r="AE22" s="481"/>
      <c r="AF22" s="481"/>
      <c r="AG22" s="482"/>
      <c r="AH22" s="480" t="s">
        <v>166</v>
      </c>
      <c r="AI22" s="481"/>
      <c r="AJ22" s="481"/>
      <c r="AK22" s="481"/>
      <c r="AL22" s="482"/>
      <c r="AM22" s="480" t="s">
        <v>167</v>
      </c>
      <c r="AN22" s="486"/>
      <c r="AO22" s="486"/>
      <c r="AP22" s="486"/>
      <c r="AQ22" s="486"/>
      <c r="AR22" s="487"/>
      <c r="AS22" s="491" t="s">
        <v>164</v>
      </c>
      <c r="AT22" s="492"/>
      <c r="AU22" s="492"/>
      <c r="AV22" s="492"/>
      <c r="AW22" s="492"/>
      <c r="AX22" s="493"/>
      <c r="AY22" s="435"/>
      <c r="AZ22" s="436"/>
      <c r="BA22" s="436"/>
      <c r="BB22" s="436"/>
      <c r="BC22" s="436"/>
      <c r="BD22" s="436"/>
      <c r="BE22" s="436"/>
      <c r="BF22" s="436"/>
      <c r="BG22" s="436"/>
      <c r="BH22" s="436"/>
      <c r="BI22" s="436"/>
      <c r="BJ22" s="436"/>
      <c r="BK22" s="436"/>
      <c r="BL22" s="436"/>
      <c r="BM22" s="437"/>
      <c r="BN22" s="471"/>
      <c r="BO22" s="472"/>
      <c r="BP22" s="472"/>
      <c r="BQ22" s="472"/>
      <c r="BR22" s="472"/>
      <c r="BS22" s="472"/>
      <c r="BT22" s="472"/>
      <c r="BU22" s="473"/>
      <c r="BV22" s="471"/>
      <c r="BW22" s="472"/>
      <c r="BX22" s="472"/>
      <c r="BY22" s="472"/>
      <c r="BZ22" s="472"/>
      <c r="CA22" s="472"/>
      <c r="CB22" s="472"/>
      <c r="CC22" s="473"/>
      <c r="CD22" s="201"/>
      <c r="CE22" s="466"/>
      <c r="CF22" s="466"/>
      <c r="CG22" s="466"/>
      <c r="CH22" s="466"/>
      <c r="CI22" s="466"/>
      <c r="CJ22" s="466"/>
      <c r="CK22" s="466"/>
      <c r="CL22" s="466"/>
      <c r="CM22" s="466"/>
      <c r="CN22" s="466"/>
      <c r="CO22" s="466"/>
      <c r="CP22" s="466"/>
      <c r="CQ22" s="466"/>
      <c r="CR22" s="466"/>
      <c r="CS22" s="467"/>
      <c r="CT22" s="438"/>
      <c r="CU22" s="439"/>
      <c r="CV22" s="439"/>
      <c r="CW22" s="439"/>
      <c r="CX22" s="439"/>
      <c r="CY22" s="439"/>
      <c r="CZ22" s="439"/>
      <c r="DA22" s="440"/>
      <c r="DB22" s="438"/>
      <c r="DC22" s="439"/>
      <c r="DD22" s="439"/>
      <c r="DE22" s="439"/>
      <c r="DF22" s="439"/>
      <c r="DG22" s="439"/>
      <c r="DH22" s="439"/>
      <c r="DI22" s="440"/>
      <c r="DJ22" s="186"/>
      <c r="DK22" s="186"/>
      <c r="DL22" s="186"/>
      <c r="DM22" s="186"/>
      <c r="DN22" s="186"/>
      <c r="DO22" s="186"/>
    </row>
    <row r="23" spans="1:119" ht="18.75" customHeight="1" x14ac:dyDescent="0.2">
      <c r="A23" s="187"/>
      <c r="B23" s="500"/>
      <c r="C23" s="501"/>
      <c r="D23" s="502"/>
      <c r="E23" s="483"/>
      <c r="F23" s="484"/>
      <c r="G23" s="484"/>
      <c r="H23" s="484"/>
      <c r="I23" s="484"/>
      <c r="J23" s="484"/>
      <c r="K23" s="485"/>
      <c r="L23" s="483"/>
      <c r="M23" s="484"/>
      <c r="N23" s="484"/>
      <c r="O23" s="484"/>
      <c r="P23" s="485"/>
      <c r="Q23" s="494"/>
      <c r="R23" s="495"/>
      <c r="S23" s="495"/>
      <c r="T23" s="495"/>
      <c r="U23" s="495"/>
      <c r="V23" s="508"/>
      <c r="W23" s="510"/>
      <c r="X23" s="501"/>
      <c r="Y23" s="502"/>
      <c r="Z23" s="483"/>
      <c r="AA23" s="484"/>
      <c r="AB23" s="484"/>
      <c r="AC23" s="484"/>
      <c r="AD23" s="484"/>
      <c r="AE23" s="484"/>
      <c r="AF23" s="484"/>
      <c r="AG23" s="485"/>
      <c r="AH23" s="483"/>
      <c r="AI23" s="484"/>
      <c r="AJ23" s="484"/>
      <c r="AK23" s="484"/>
      <c r="AL23" s="485"/>
      <c r="AM23" s="488"/>
      <c r="AN23" s="489"/>
      <c r="AO23" s="489"/>
      <c r="AP23" s="489"/>
      <c r="AQ23" s="489"/>
      <c r="AR23" s="490"/>
      <c r="AS23" s="494"/>
      <c r="AT23" s="495"/>
      <c r="AU23" s="495"/>
      <c r="AV23" s="495"/>
      <c r="AW23" s="495"/>
      <c r="AX23" s="496"/>
      <c r="AY23" s="460" t="s">
        <v>168</v>
      </c>
      <c r="AZ23" s="461"/>
      <c r="BA23" s="461"/>
      <c r="BB23" s="461"/>
      <c r="BC23" s="461"/>
      <c r="BD23" s="461"/>
      <c r="BE23" s="461"/>
      <c r="BF23" s="461"/>
      <c r="BG23" s="461"/>
      <c r="BH23" s="461"/>
      <c r="BI23" s="461"/>
      <c r="BJ23" s="461"/>
      <c r="BK23" s="461"/>
      <c r="BL23" s="461"/>
      <c r="BM23" s="462"/>
      <c r="BN23" s="468">
        <v>30567375</v>
      </c>
      <c r="BO23" s="469"/>
      <c r="BP23" s="469"/>
      <c r="BQ23" s="469"/>
      <c r="BR23" s="469"/>
      <c r="BS23" s="469"/>
      <c r="BT23" s="469"/>
      <c r="BU23" s="470"/>
      <c r="BV23" s="468">
        <v>29366388</v>
      </c>
      <c r="BW23" s="469"/>
      <c r="BX23" s="469"/>
      <c r="BY23" s="469"/>
      <c r="BZ23" s="469"/>
      <c r="CA23" s="469"/>
      <c r="CB23" s="469"/>
      <c r="CC23" s="470"/>
      <c r="CD23" s="201"/>
      <c r="CE23" s="466"/>
      <c r="CF23" s="466"/>
      <c r="CG23" s="466"/>
      <c r="CH23" s="466"/>
      <c r="CI23" s="466"/>
      <c r="CJ23" s="466"/>
      <c r="CK23" s="466"/>
      <c r="CL23" s="466"/>
      <c r="CM23" s="466"/>
      <c r="CN23" s="466"/>
      <c r="CO23" s="466"/>
      <c r="CP23" s="466"/>
      <c r="CQ23" s="466"/>
      <c r="CR23" s="466"/>
      <c r="CS23" s="467"/>
      <c r="CT23" s="438"/>
      <c r="CU23" s="439"/>
      <c r="CV23" s="439"/>
      <c r="CW23" s="439"/>
      <c r="CX23" s="439"/>
      <c r="CY23" s="439"/>
      <c r="CZ23" s="439"/>
      <c r="DA23" s="440"/>
      <c r="DB23" s="438"/>
      <c r="DC23" s="439"/>
      <c r="DD23" s="439"/>
      <c r="DE23" s="439"/>
      <c r="DF23" s="439"/>
      <c r="DG23" s="439"/>
      <c r="DH23" s="439"/>
      <c r="DI23" s="440"/>
      <c r="DJ23" s="186"/>
      <c r="DK23" s="186"/>
      <c r="DL23" s="186"/>
      <c r="DM23" s="186"/>
      <c r="DN23" s="186"/>
      <c r="DO23" s="186"/>
    </row>
    <row r="24" spans="1:119" ht="18.75" customHeight="1" thickBot="1" x14ac:dyDescent="0.25">
      <c r="A24" s="187"/>
      <c r="B24" s="500"/>
      <c r="C24" s="501"/>
      <c r="D24" s="502"/>
      <c r="E24" s="441" t="s">
        <v>169</v>
      </c>
      <c r="F24" s="442"/>
      <c r="G24" s="442"/>
      <c r="H24" s="442"/>
      <c r="I24" s="442"/>
      <c r="J24" s="442"/>
      <c r="K24" s="443"/>
      <c r="L24" s="444">
        <v>1</v>
      </c>
      <c r="M24" s="445"/>
      <c r="N24" s="445"/>
      <c r="O24" s="445"/>
      <c r="P24" s="446"/>
      <c r="Q24" s="444">
        <v>8750</v>
      </c>
      <c r="R24" s="445"/>
      <c r="S24" s="445"/>
      <c r="T24" s="445"/>
      <c r="U24" s="445"/>
      <c r="V24" s="446"/>
      <c r="W24" s="510"/>
      <c r="X24" s="501"/>
      <c r="Y24" s="502"/>
      <c r="Z24" s="441" t="s">
        <v>170</v>
      </c>
      <c r="AA24" s="442"/>
      <c r="AB24" s="442"/>
      <c r="AC24" s="442"/>
      <c r="AD24" s="442"/>
      <c r="AE24" s="442"/>
      <c r="AF24" s="442"/>
      <c r="AG24" s="443"/>
      <c r="AH24" s="444">
        <v>441</v>
      </c>
      <c r="AI24" s="445"/>
      <c r="AJ24" s="445"/>
      <c r="AK24" s="445"/>
      <c r="AL24" s="446"/>
      <c r="AM24" s="444">
        <v>1391355</v>
      </c>
      <c r="AN24" s="445"/>
      <c r="AO24" s="445"/>
      <c r="AP24" s="445"/>
      <c r="AQ24" s="445"/>
      <c r="AR24" s="446"/>
      <c r="AS24" s="444">
        <v>3155</v>
      </c>
      <c r="AT24" s="445"/>
      <c r="AU24" s="445"/>
      <c r="AV24" s="445"/>
      <c r="AW24" s="445"/>
      <c r="AX24" s="447"/>
      <c r="AY24" s="435" t="s">
        <v>171</v>
      </c>
      <c r="AZ24" s="436"/>
      <c r="BA24" s="436"/>
      <c r="BB24" s="436"/>
      <c r="BC24" s="436"/>
      <c r="BD24" s="436"/>
      <c r="BE24" s="436"/>
      <c r="BF24" s="436"/>
      <c r="BG24" s="436"/>
      <c r="BH24" s="436"/>
      <c r="BI24" s="436"/>
      <c r="BJ24" s="436"/>
      <c r="BK24" s="436"/>
      <c r="BL24" s="436"/>
      <c r="BM24" s="437"/>
      <c r="BN24" s="468">
        <v>22511703</v>
      </c>
      <c r="BO24" s="469"/>
      <c r="BP24" s="469"/>
      <c r="BQ24" s="469"/>
      <c r="BR24" s="469"/>
      <c r="BS24" s="469"/>
      <c r="BT24" s="469"/>
      <c r="BU24" s="470"/>
      <c r="BV24" s="468">
        <v>22222672</v>
      </c>
      <c r="BW24" s="469"/>
      <c r="BX24" s="469"/>
      <c r="BY24" s="469"/>
      <c r="BZ24" s="469"/>
      <c r="CA24" s="469"/>
      <c r="CB24" s="469"/>
      <c r="CC24" s="470"/>
      <c r="CD24" s="201"/>
      <c r="CE24" s="466"/>
      <c r="CF24" s="466"/>
      <c r="CG24" s="466"/>
      <c r="CH24" s="466"/>
      <c r="CI24" s="466"/>
      <c r="CJ24" s="466"/>
      <c r="CK24" s="466"/>
      <c r="CL24" s="466"/>
      <c r="CM24" s="466"/>
      <c r="CN24" s="466"/>
      <c r="CO24" s="466"/>
      <c r="CP24" s="466"/>
      <c r="CQ24" s="466"/>
      <c r="CR24" s="466"/>
      <c r="CS24" s="467"/>
      <c r="CT24" s="438"/>
      <c r="CU24" s="439"/>
      <c r="CV24" s="439"/>
      <c r="CW24" s="439"/>
      <c r="CX24" s="439"/>
      <c r="CY24" s="439"/>
      <c r="CZ24" s="439"/>
      <c r="DA24" s="440"/>
      <c r="DB24" s="438"/>
      <c r="DC24" s="439"/>
      <c r="DD24" s="439"/>
      <c r="DE24" s="439"/>
      <c r="DF24" s="439"/>
      <c r="DG24" s="439"/>
      <c r="DH24" s="439"/>
      <c r="DI24" s="440"/>
      <c r="DJ24" s="186"/>
      <c r="DK24" s="186"/>
      <c r="DL24" s="186"/>
      <c r="DM24" s="186"/>
      <c r="DN24" s="186"/>
      <c r="DO24" s="186"/>
    </row>
    <row r="25" spans="1:119" s="186" customFormat="1" ht="18.75" customHeight="1" x14ac:dyDescent="0.2">
      <c r="A25" s="187"/>
      <c r="B25" s="500"/>
      <c r="C25" s="501"/>
      <c r="D25" s="502"/>
      <c r="E25" s="441" t="s">
        <v>172</v>
      </c>
      <c r="F25" s="442"/>
      <c r="G25" s="442"/>
      <c r="H25" s="442"/>
      <c r="I25" s="442"/>
      <c r="J25" s="442"/>
      <c r="K25" s="443"/>
      <c r="L25" s="444">
        <v>1</v>
      </c>
      <c r="M25" s="445"/>
      <c r="N25" s="445"/>
      <c r="O25" s="445"/>
      <c r="P25" s="446"/>
      <c r="Q25" s="444">
        <v>7150</v>
      </c>
      <c r="R25" s="445"/>
      <c r="S25" s="445"/>
      <c r="T25" s="445"/>
      <c r="U25" s="445"/>
      <c r="V25" s="446"/>
      <c r="W25" s="510"/>
      <c r="X25" s="501"/>
      <c r="Y25" s="502"/>
      <c r="Z25" s="441" t="s">
        <v>173</v>
      </c>
      <c r="AA25" s="442"/>
      <c r="AB25" s="442"/>
      <c r="AC25" s="442"/>
      <c r="AD25" s="442"/>
      <c r="AE25" s="442"/>
      <c r="AF25" s="442"/>
      <c r="AG25" s="443"/>
      <c r="AH25" s="444" t="s">
        <v>137</v>
      </c>
      <c r="AI25" s="445"/>
      <c r="AJ25" s="445"/>
      <c r="AK25" s="445"/>
      <c r="AL25" s="446"/>
      <c r="AM25" s="444" t="s">
        <v>137</v>
      </c>
      <c r="AN25" s="445"/>
      <c r="AO25" s="445"/>
      <c r="AP25" s="445"/>
      <c r="AQ25" s="445"/>
      <c r="AR25" s="446"/>
      <c r="AS25" s="444" t="s">
        <v>137</v>
      </c>
      <c r="AT25" s="445"/>
      <c r="AU25" s="445"/>
      <c r="AV25" s="445"/>
      <c r="AW25" s="445"/>
      <c r="AX25" s="447"/>
      <c r="AY25" s="460" t="s">
        <v>174</v>
      </c>
      <c r="AZ25" s="461"/>
      <c r="BA25" s="461"/>
      <c r="BB25" s="461"/>
      <c r="BC25" s="461"/>
      <c r="BD25" s="461"/>
      <c r="BE25" s="461"/>
      <c r="BF25" s="461"/>
      <c r="BG25" s="461"/>
      <c r="BH25" s="461"/>
      <c r="BI25" s="461"/>
      <c r="BJ25" s="461"/>
      <c r="BK25" s="461"/>
      <c r="BL25" s="461"/>
      <c r="BM25" s="462"/>
      <c r="BN25" s="463">
        <v>8765370</v>
      </c>
      <c r="BO25" s="464"/>
      <c r="BP25" s="464"/>
      <c r="BQ25" s="464"/>
      <c r="BR25" s="464"/>
      <c r="BS25" s="464"/>
      <c r="BT25" s="464"/>
      <c r="BU25" s="465"/>
      <c r="BV25" s="463">
        <v>8389703</v>
      </c>
      <c r="BW25" s="464"/>
      <c r="BX25" s="464"/>
      <c r="BY25" s="464"/>
      <c r="BZ25" s="464"/>
      <c r="CA25" s="464"/>
      <c r="CB25" s="464"/>
      <c r="CC25" s="465"/>
      <c r="CD25" s="201"/>
      <c r="CE25" s="466"/>
      <c r="CF25" s="466"/>
      <c r="CG25" s="466"/>
      <c r="CH25" s="466"/>
      <c r="CI25" s="466"/>
      <c r="CJ25" s="466"/>
      <c r="CK25" s="466"/>
      <c r="CL25" s="466"/>
      <c r="CM25" s="466"/>
      <c r="CN25" s="466"/>
      <c r="CO25" s="466"/>
      <c r="CP25" s="466"/>
      <c r="CQ25" s="466"/>
      <c r="CR25" s="466"/>
      <c r="CS25" s="467"/>
      <c r="CT25" s="438"/>
      <c r="CU25" s="439"/>
      <c r="CV25" s="439"/>
      <c r="CW25" s="439"/>
      <c r="CX25" s="439"/>
      <c r="CY25" s="439"/>
      <c r="CZ25" s="439"/>
      <c r="DA25" s="440"/>
      <c r="DB25" s="438"/>
      <c r="DC25" s="439"/>
      <c r="DD25" s="439"/>
      <c r="DE25" s="439"/>
      <c r="DF25" s="439"/>
      <c r="DG25" s="439"/>
      <c r="DH25" s="439"/>
      <c r="DI25" s="440"/>
    </row>
    <row r="26" spans="1:119" s="186" customFormat="1" ht="18.75" customHeight="1" x14ac:dyDescent="0.2">
      <c r="A26" s="187"/>
      <c r="B26" s="500"/>
      <c r="C26" s="501"/>
      <c r="D26" s="502"/>
      <c r="E26" s="441" t="s">
        <v>175</v>
      </c>
      <c r="F26" s="442"/>
      <c r="G26" s="442"/>
      <c r="H26" s="442"/>
      <c r="I26" s="442"/>
      <c r="J26" s="442"/>
      <c r="K26" s="443"/>
      <c r="L26" s="444">
        <v>1</v>
      </c>
      <c r="M26" s="445"/>
      <c r="N26" s="445"/>
      <c r="O26" s="445"/>
      <c r="P26" s="446"/>
      <c r="Q26" s="444">
        <v>6550</v>
      </c>
      <c r="R26" s="445"/>
      <c r="S26" s="445"/>
      <c r="T26" s="445"/>
      <c r="U26" s="445"/>
      <c r="V26" s="446"/>
      <c r="W26" s="510"/>
      <c r="X26" s="501"/>
      <c r="Y26" s="502"/>
      <c r="Z26" s="441" t="s">
        <v>176</v>
      </c>
      <c r="AA26" s="523"/>
      <c r="AB26" s="523"/>
      <c r="AC26" s="523"/>
      <c r="AD26" s="523"/>
      <c r="AE26" s="523"/>
      <c r="AF26" s="523"/>
      <c r="AG26" s="524"/>
      <c r="AH26" s="444">
        <v>11</v>
      </c>
      <c r="AI26" s="445"/>
      <c r="AJ26" s="445"/>
      <c r="AK26" s="445"/>
      <c r="AL26" s="446"/>
      <c r="AM26" s="444">
        <v>33858</v>
      </c>
      <c r="AN26" s="445"/>
      <c r="AO26" s="445"/>
      <c r="AP26" s="445"/>
      <c r="AQ26" s="445"/>
      <c r="AR26" s="446"/>
      <c r="AS26" s="444">
        <v>3078</v>
      </c>
      <c r="AT26" s="445"/>
      <c r="AU26" s="445"/>
      <c r="AV26" s="445"/>
      <c r="AW26" s="445"/>
      <c r="AX26" s="447"/>
      <c r="AY26" s="477" t="s">
        <v>177</v>
      </c>
      <c r="AZ26" s="478"/>
      <c r="BA26" s="478"/>
      <c r="BB26" s="478"/>
      <c r="BC26" s="478"/>
      <c r="BD26" s="478"/>
      <c r="BE26" s="478"/>
      <c r="BF26" s="478"/>
      <c r="BG26" s="478"/>
      <c r="BH26" s="478"/>
      <c r="BI26" s="478"/>
      <c r="BJ26" s="478"/>
      <c r="BK26" s="478"/>
      <c r="BL26" s="478"/>
      <c r="BM26" s="479"/>
      <c r="BN26" s="468" t="s">
        <v>178</v>
      </c>
      <c r="BO26" s="469"/>
      <c r="BP26" s="469"/>
      <c r="BQ26" s="469"/>
      <c r="BR26" s="469"/>
      <c r="BS26" s="469"/>
      <c r="BT26" s="469"/>
      <c r="BU26" s="470"/>
      <c r="BV26" s="468" t="s">
        <v>128</v>
      </c>
      <c r="BW26" s="469"/>
      <c r="BX26" s="469"/>
      <c r="BY26" s="469"/>
      <c r="BZ26" s="469"/>
      <c r="CA26" s="469"/>
      <c r="CB26" s="469"/>
      <c r="CC26" s="470"/>
      <c r="CD26" s="201"/>
      <c r="CE26" s="466"/>
      <c r="CF26" s="466"/>
      <c r="CG26" s="466"/>
      <c r="CH26" s="466"/>
      <c r="CI26" s="466"/>
      <c r="CJ26" s="466"/>
      <c r="CK26" s="466"/>
      <c r="CL26" s="466"/>
      <c r="CM26" s="466"/>
      <c r="CN26" s="466"/>
      <c r="CO26" s="466"/>
      <c r="CP26" s="466"/>
      <c r="CQ26" s="466"/>
      <c r="CR26" s="466"/>
      <c r="CS26" s="467"/>
      <c r="CT26" s="438"/>
      <c r="CU26" s="439"/>
      <c r="CV26" s="439"/>
      <c r="CW26" s="439"/>
      <c r="CX26" s="439"/>
      <c r="CY26" s="439"/>
      <c r="CZ26" s="439"/>
      <c r="DA26" s="440"/>
      <c r="DB26" s="438"/>
      <c r="DC26" s="439"/>
      <c r="DD26" s="439"/>
      <c r="DE26" s="439"/>
      <c r="DF26" s="439"/>
      <c r="DG26" s="439"/>
      <c r="DH26" s="439"/>
      <c r="DI26" s="440"/>
    </row>
    <row r="27" spans="1:119" ht="18.75" customHeight="1" thickBot="1" x14ac:dyDescent="0.25">
      <c r="A27" s="187"/>
      <c r="B27" s="500"/>
      <c r="C27" s="501"/>
      <c r="D27" s="502"/>
      <c r="E27" s="441" t="s">
        <v>179</v>
      </c>
      <c r="F27" s="442"/>
      <c r="G27" s="442"/>
      <c r="H27" s="442"/>
      <c r="I27" s="442"/>
      <c r="J27" s="442"/>
      <c r="K27" s="443"/>
      <c r="L27" s="444">
        <v>1</v>
      </c>
      <c r="M27" s="445"/>
      <c r="N27" s="445"/>
      <c r="O27" s="445"/>
      <c r="P27" s="446"/>
      <c r="Q27" s="444">
        <v>4640</v>
      </c>
      <c r="R27" s="445"/>
      <c r="S27" s="445"/>
      <c r="T27" s="445"/>
      <c r="U27" s="445"/>
      <c r="V27" s="446"/>
      <c r="W27" s="510"/>
      <c r="X27" s="501"/>
      <c r="Y27" s="502"/>
      <c r="Z27" s="441" t="s">
        <v>180</v>
      </c>
      <c r="AA27" s="442"/>
      <c r="AB27" s="442"/>
      <c r="AC27" s="442"/>
      <c r="AD27" s="442"/>
      <c r="AE27" s="442"/>
      <c r="AF27" s="442"/>
      <c r="AG27" s="443"/>
      <c r="AH27" s="444">
        <v>55</v>
      </c>
      <c r="AI27" s="445"/>
      <c r="AJ27" s="445"/>
      <c r="AK27" s="445"/>
      <c r="AL27" s="446"/>
      <c r="AM27" s="444">
        <v>172345</v>
      </c>
      <c r="AN27" s="445"/>
      <c r="AO27" s="445"/>
      <c r="AP27" s="445"/>
      <c r="AQ27" s="445"/>
      <c r="AR27" s="446"/>
      <c r="AS27" s="444">
        <v>3134</v>
      </c>
      <c r="AT27" s="445"/>
      <c r="AU27" s="445"/>
      <c r="AV27" s="445"/>
      <c r="AW27" s="445"/>
      <c r="AX27" s="447"/>
      <c r="AY27" s="474" t="s">
        <v>181</v>
      </c>
      <c r="AZ27" s="475"/>
      <c r="BA27" s="475"/>
      <c r="BB27" s="475"/>
      <c r="BC27" s="475"/>
      <c r="BD27" s="475"/>
      <c r="BE27" s="475"/>
      <c r="BF27" s="475"/>
      <c r="BG27" s="475"/>
      <c r="BH27" s="475"/>
      <c r="BI27" s="475"/>
      <c r="BJ27" s="475"/>
      <c r="BK27" s="475"/>
      <c r="BL27" s="475"/>
      <c r="BM27" s="476"/>
      <c r="BN27" s="471" t="s">
        <v>128</v>
      </c>
      <c r="BO27" s="472"/>
      <c r="BP27" s="472"/>
      <c r="BQ27" s="472"/>
      <c r="BR27" s="472"/>
      <c r="BS27" s="472"/>
      <c r="BT27" s="472"/>
      <c r="BU27" s="473"/>
      <c r="BV27" s="471" t="s">
        <v>137</v>
      </c>
      <c r="BW27" s="472"/>
      <c r="BX27" s="472"/>
      <c r="BY27" s="472"/>
      <c r="BZ27" s="472"/>
      <c r="CA27" s="472"/>
      <c r="CB27" s="472"/>
      <c r="CC27" s="473"/>
      <c r="CD27" s="203"/>
      <c r="CE27" s="466"/>
      <c r="CF27" s="466"/>
      <c r="CG27" s="466"/>
      <c r="CH27" s="466"/>
      <c r="CI27" s="466"/>
      <c r="CJ27" s="466"/>
      <c r="CK27" s="466"/>
      <c r="CL27" s="466"/>
      <c r="CM27" s="466"/>
      <c r="CN27" s="466"/>
      <c r="CO27" s="466"/>
      <c r="CP27" s="466"/>
      <c r="CQ27" s="466"/>
      <c r="CR27" s="466"/>
      <c r="CS27" s="467"/>
      <c r="CT27" s="438"/>
      <c r="CU27" s="439"/>
      <c r="CV27" s="439"/>
      <c r="CW27" s="439"/>
      <c r="CX27" s="439"/>
      <c r="CY27" s="439"/>
      <c r="CZ27" s="439"/>
      <c r="DA27" s="440"/>
      <c r="DB27" s="438"/>
      <c r="DC27" s="439"/>
      <c r="DD27" s="439"/>
      <c r="DE27" s="439"/>
      <c r="DF27" s="439"/>
      <c r="DG27" s="439"/>
      <c r="DH27" s="439"/>
      <c r="DI27" s="440"/>
      <c r="DJ27" s="186"/>
      <c r="DK27" s="186"/>
      <c r="DL27" s="186"/>
      <c r="DM27" s="186"/>
      <c r="DN27" s="186"/>
      <c r="DO27" s="186"/>
    </row>
    <row r="28" spans="1:119" ht="18.75" customHeight="1" x14ac:dyDescent="0.2">
      <c r="A28" s="187"/>
      <c r="B28" s="500"/>
      <c r="C28" s="501"/>
      <c r="D28" s="502"/>
      <c r="E28" s="441" t="s">
        <v>182</v>
      </c>
      <c r="F28" s="442"/>
      <c r="G28" s="442"/>
      <c r="H28" s="442"/>
      <c r="I28" s="442"/>
      <c r="J28" s="442"/>
      <c r="K28" s="443"/>
      <c r="L28" s="444">
        <v>1</v>
      </c>
      <c r="M28" s="445"/>
      <c r="N28" s="445"/>
      <c r="O28" s="445"/>
      <c r="P28" s="446"/>
      <c r="Q28" s="444">
        <v>4250</v>
      </c>
      <c r="R28" s="445"/>
      <c r="S28" s="445"/>
      <c r="T28" s="445"/>
      <c r="U28" s="445"/>
      <c r="V28" s="446"/>
      <c r="W28" s="510"/>
      <c r="X28" s="501"/>
      <c r="Y28" s="502"/>
      <c r="Z28" s="441" t="s">
        <v>183</v>
      </c>
      <c r="AA28" s="442"/>
      <c r="AB28" s="442"/>
      <c r="AC28" s="442"/>
      <c r="AD28" s="442"/>
      <c r="AE28" s="442"/>
      <c r="AF28" s="442"/>
      <c r="AG28" s="443"/>
      <c r="AH28" s="444" t="s">
        <v>128</v>
      </c>
      <c r="AI28" s="445"/>
      <c r="AJ28" s="445"/>
      <c r="AK28" s="445"/>
      <c r="AL28" s="446"/>
      <c r="AM28" s="444" t="s">
        <v>128</v>
      </c>
      <c r="AN28" s="445"/>
      <c r="AO28" s="445"/>
      <c r="AP28" s="445"/>
      <c r="AQ28" s="445"/>
      <c r="AR28" s="446"/>
      <c r="AS28" s="444" t="s">
        <v>137</v>
      </c>
      <c r="AT28" s="445"/>
      <c r="AU28" s="445"/>
      <c r="AV28" s="445"/>
      <c r="AW28" s="445"/>
      <c r="AX28" s="447"/>
      <c r="AY28" s="451" t="s">
        <v>184</v>
      </c>
      <c r="AZ28" s="452"/>
      <c r="BA28" s="452"/>
      <c r="BB28" s="453"/>
      <c r="BC28" s="460" t="s">
        <v>48</v>
      </c>
      <c r="BD28" s="461"/>
      <c r="BE28" s="461"/>
      <c r="BF28" s="461"/>
      <c r="BG28" s="461"/>
      <c r="BH28" s="461"/>
      <c r="BI28" s="461"/>
      <c r="BJ28" s="461"/>
      <c r="BK28" s="461"/>
      <c r="BL28" s="461"/>
      <c r="BM28" s="462"/>
      <c r="BN28" s="463">
        <v>2251224</v>
      </c>
      <c r="BO28" s="464"/>
      <c r="BP28" s="464"/>
      <c r="BQ28" s="464"/>
      <c r="BR28" s="464"/>
      <c r="BS28" s="464"/>
      <c r="BT28" s="464"/>
      <c r="BU28" s="465"/>
      <c r="BV28" s="463">
        <v>2355329</v>
      </c>
      <c r="BW28" s="464"/>
      <c r="BX28" s="464"/>
      <c r="BY28" s="464"/>
      <c r="BZ28" s="464"/>
      <c r="CA28" s="464"/>
      <c r="CB28" s="464"/>
      <c r="CC28" s="465"/>
      <c r="CD28" s="201"/>
      <c r="CE28" s="466"/>
      <c r="CF28" s="466"/>
      <c r="CG28" s="466"/>
      <c r="CH28" s="466"/>
      <c r="CI28" s="466"/>
      <c r="CJ28" s="466"/>
      <c r="CK28" s="466"/>
      <c r="CL28" s="466"/>
      <c r="CM28" s="466"/>
      <c r="CN28" s="466"/>
      <c r="CO28" s="466"/>
      <c r="CP28" s="466"/>
      <c r="CQ28" s="466"/>
      <c r="CR28" s="466"/>
      <c r="CS28" s="467"/>
      <c r="CT28" s="438"/>
      <c r="CU28" s="439"/>
      <c r="CV28" s="439"/>
      <c r="CW28" s="439"/>
      <c r="CX28" s="439"/>
      <c r="CY28" s="439"/>
      <c r="CZ28" s="439"/>
      <c r="DA28" s="440"/>
      <c r="DB28" s="438"/>
      <c r="DC28" s="439"/>
      <c r="DD28" s="439"/>
      <c r="DE28" s="439"/>
      <c r="DF28" s="439"/>
      <c r="DG28" s="439"/>
      <c r="DH28" s="439"/>
      <c r="DI28" s="440"/>
      <c r="DJ28" s="186"/>
      <c r="DK28" s="186"/>
      <c r="DL28" s="186"/>
      <c r="DM28" s="186"/>
      <c r="DN28" s="186"/>
      <c r="DO28" s="186"/>
    </row>
    <row r="29" spans="1:119" ht="18.75" customHeight="1" x14ac:dyDescent="0.2">
      <c r="A29" s="187"/>
      <c r="B29" s="500"/>
      <c r="C29" s="501"/>
      <c r="D29" s="502"/>
      <c r="E29" s="441" t="s">
        <v>185</v>
      </c>
      <c r="F29" s="442"/>
      <c r="G29" s="442"/>
      <c r="H29" s="442"/>
      <c r="I29" s="442"/>
      <c r="J29" s="442"/>
      <c r="K29" s="443"/>
      <c r="L29" s="444">
        <v>18</v>
      </c>
      <c r="M29" s="445"/>
      <c r="N29" s="445"/>
      <c r="O29" s="445"/>
      <c r="P29" s="446"/>
      <c r="Q29" s="444">
        <v>3920</v>
      </c>
      <c r="R29" s="445"/>
      <c r="S29" s="445"/>
      <c r="T29" s="445"/>
      <c r="U29" s="445"/>
      <c r="V29" s="446"/>
      <c r="W29" s="511"/>
      <c r="X29" s="512"/>
      <c r="Y29" s="513"/>
      <c r="Z29" s="441" t="s">
        <v>186</v>
      </c>
      <c r="AA29" s="442"/>
      <c r="AB29" s="442"/>
      <c r="AC29" s="442"/>
      <c r="AD29" s="442"/>
      <c r="AE29" s="442"/>
      <c r="AF29" s="442"/>
      <c r="AG29" s="443"/>
      <c r="AH29" s="444">
        <v>496</v>
      </c>
      <c r="AI29" s="445"/>
      <c r="AJ29" s="445"/>
      <c r="AK29" s="445"/>
      <c r="AL29" s="446"/>
      <c r="AM29" s="444">
        <v>1563700</v>
      </c>
      <c r="AN29" s="445"/>
      <c r="AO29" s="445"/>
      <c r="AP29" s="445"/>
      <c r="AQ29" s="445"/>
      <c r="AR29" s="446"/>
      <c r="AS29" s="444">
        <v>3153</v>
      </c>
      <c r="AT29" s="445"/>
      <c r="AU29" s="445"/>
      <c r="AV29" s="445"/>
      <c r="AW29" s="445"/>
      <c r="AX29" s="447"/>
      <c r="AY29" s="454"/>
      <c r="AZ29" s="455"/>
      <c r="BA29" s="455"/>
      <c r="BB29" s="456"/>
      <c r="BC29" s="448" t="s">
        <v>187</v>
      </c>
      <c r="BD29" s="449"/>
      <c r="BE29" s="449"/>
      <c r="BF29" s="449"/>
      <c r="BG29" s="449"/>
      <c r="BH29" s="449"/>
      <c r="BI29" s="449"/>
      <c r="BJ29" s="449"/>
      <c r="BK29" s="449"/>
      <c r="BL29" s="449"/>
      <c r="BM29" s="450"/>
      <c r="BN29" s="468">
        <v>625400</v>
      </c>
      <c r="BO29" s="469"/>
      <c r="BP29" s="469"/>
      <c r="BQ29" s="469"/>
      <c r="BR29" s="469"/>
      <c r="BS29" s="469"/>
      <c r="BT29" s="469"/>
      <c r="BU29" s="470"/>
      <c r="BV29" s="468">
        <v>624103</v>
      </c>
      <c r="BW29" s="469"/>
      <c r="BX29" s="469"/>
      <c r="BY29" s="469"/>
      <c r="BZ29" s="469"/>
      <c r="CA29" s="469"/>
      <c r="CB29" s="469"/>
      <c r="CC29" s="470"/>
      <c r="CD29" s="203"/>
      <c r="CE29" s="466"/>
      <c r="CF29" s="466"/>
      <c r="CG29" s="466"/>
      <c r="CH29" s="466"/>
      <c r="CI29" s="466"/>
      <c r="CJ29" s="466"/>
      <c r="CK29" s="466"/>
      <c r="CL29" s="466"/>
      <c r="CM29" s="466"/>
      <c r="CN29" s="466"/>
      <c r="CO29" s="466"/>
      <c r="CP29" s="466"/>
      <c r="CQ29" s="466"/>
      <c r="CR29" s="466"/>
      <c r="CS29" s="467"/>
      <c r="CT29" s="438"/>
      <c r="CU29" s="439"/>
      <c r="CV29" s="439"/>
      <c r="CW29" s="439"/>
      <c r="CX29" s="439"/>
      <c r="CY29" s="439"/>
      <c r="CZ29" s="439"/>
      <c r="DA29" s="440"/>
      <c r="DB29" s="438"/>
      <c r="DC29" s="439"/>
      <c r="DD29" s="439"/>
      <c r="DE29" s="439"/>
      <c r="DF29" s="439"/>
      <c r="DG29" s="439"/>
      <c r="DH29" s="439"/>
      <c r="DI29" s="440"/>
      <c r="DJ29" s="186"/>
      <c r="DK29" s="186"/>
      <c r="DL29" s="186"/>
      <c r="DM29" s="186"/>
      <c r="DN29" s="186"/>
      <c r="DO29" s="186"/>
    </row>
    <row r="30" spans="1:119" ht="18.75" customHeight="1" thickBot="1" x14ac:dyDescent="0.25">
      <c r="A30" s="187"/>
      <c r="B30" s="503"/>
      <c r="C30" s="504"/>
      <c r="D30" s="505"/>
      <c r="E30" s="514"/>
      <c r="F30" s="515"/>
      <c r="G30" s="515"/>
      <c r="H30" s="515"/>
      <c r="I30" s="515"/>
      <c r="J30" s="515"/>
      <c r="K30" s="516"/>
      <c r="L30" s="517"/>
      <c r="M30" s="518"/>
      <c r="N30" s="518"/>
      <c r="O30" s="518"/>
      <c r="P30" s="519"/>
      <c r="Q30" s="517"/>
      <c r="R30" s="518"/>
      <c r="S30" s="518"/>
      <c r="T30" s="518"/>
      <c r="U30" s="518"/>
      <c r="V30" s="519"/>
      <c r="W30" s="520" t="s">
        <v>188</v>
      </c>
      <c r="X30" s="521"/>
      <c r="Y30" s="521"/>
      <c r="Z30" s="521"/>
      <c r="AA30" s="521"/>
      <c r="AB30" s="521"/>
      <c r="AC30" s="521"/>
      <c r="AD30" s="521"/>
      <c r="AE30" s="521"/>
      <c r="AF30" s="521"/>
      <c r="AG30" s="522"/>
      <c r="AH30" s="432">
        <v>102.3</v>
      </c>
      <c r="AI30" s="433"/>
      <c r="AJ30" s="433"/>
      <c r="AK30" s="433"/>
      <c r="AL30" s="433"/>
      <c r="AM30" s="433"/>
      <c r="AN30" s="433"/>
      <c r="AO30" s="433"/>
      <c r="AP30" s="433"/>
      <c r="AQ30" s="433"/>
      <c r="AR30" s="433"/>
      <c r="AS30" s="433"/>
      <c r="AT30" s="433"/>
      <c r="AU30" s="433"/>
      <c r="AV30" s="433"/>
      <c r="AW30" s="433"/>
      <c r="AX30" s="434"/>
      <c r="AY30" s="457"/>
      <c r="AZ30" s="458"/>
      <c r="BA30" s="458"/>
      <c r="BB30" s="459"/>
      <c r="BC30" s="435" t="s">
        <v>50</v>
      </c>
      <c r="BD30" s="436"/>
      <c r="BE30" s="436"/>
      <c r="BF30" s="436"/>
      <c r="BG30" s="436"/>
      <c r="BH30" s="436"/>
      <c r="BI30" s="436"/>
      <c r="BJ30" s="436"/>
      <c r="BK30" s="436"/>
      <c r="BL30" s="436"/>
      <c r="BM30" s="437"/>
      <c r="BN30" s="471">
        <v>3275647</v>
      </c>
      <c r="BO30" s="472"/>
      <c r="BP30" s="472"/>
      <c r="BQ30" s="472"/>
      <c r="BR30" s="472"/>
      <c r="BS30" s="472"/>
      <c r="BT30" s="472"/>
      <c r="BU30" s="473"/>
      <c r="BV30" s="471">
        <v>3644954</v>
      </c>
      <c r="BW30" s="472"/>
      <c r="BX30" s="472"/>
      <c r="BY30" s="472"/>
      <c r="BZ30" s="472"/>
      <c r="CA30" s="472"/>
      <c r="CB30" s="472"/>
      <c r="CC30" s="473"/>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2">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2">
      <c r="A32" s="187"/>
      <c r="B32" s="213"/>
      <c r="C32" s="214" t="s">
        <v>189</v>
      </c>
      <c r="D32" s="214"/>
      <c r="E32" s="214"/>
      <c r="F32" s="211"/>
      <c r="G32" s="211"/>
      <c r="H32" s="211"/>
      <c r="I32" s="211"/>
      <c r="J32" s="211"/>
      <c r="K32" s="211"/>
      <c r="L32" s="211"/>
      <c r="M32" s="211"/>
      <c r="N32" s="211"/>
      <c r="O32" s="211"/>
      <c r="P32" s="211"/>
      <c r="Q32" s="211"/>
      <c r="R32" s="211"/>
      <c r="S32" s="211"/>
      <c r="T32" s="211"/>
      <c r="U32" s="211" t="s">
        <v>190</v>
      </c>
      <c r="V32" s="211"/>
      <c r="W32" s="211"/>
      <c r="X32" s="211"/>
      <c r="Y32" s="211"/>
      <c r="Z32" s="211"/>
      <c r="AA32" s="211"/>
      <c r="AB32" s="211"/>
      <c r="AC32" s="211"/>
      <c r="AD32" s="211"/>
      <c r="AE32" s="211"/>
      <c r="AF32" s="211"/>
      <c r="AG32" s="211"/>
      <c r="AH32" s="211"/>
      <c r="AI32" s="211"/>
      <c r="AJ32" s="211"/>
      <c r="AK32" s="211"/>
      <c r="AL32" s="211"/>
      <c r="AM32" s="215" t="s">
        <v>191</v>
      </c>
      <c r="AN32" s="211"/>
      <c r="AO32" s="211"/>
      <c r="AP32" s="211"/>
      <c r="AQ32" s="211"/>
      <c r="AR32" s="211"/>
      <c r="AS32" s="215"/>
      <c r="AT32" s="215"/>
      <c r="AU32" s="215"/>
      <c r="AV32" s="215"/>
      <c r="AW32" s="215"/>
      <c r="AX32" s="215"/>
      <c r="AY32" s="215"/>
      <c r="AZ32" s="215"/>
      <c r="BA32" s="215"/>
      <c r="BB32" s="211"/>
      <c r="BC32" s="215"/>
      <c r="BD32" s="211"/>
      <c r="BE32" s="215" t="s">
        <v>192</v>
      </c>
      <c r="BF32" s="211"/>
      <c r="BG32" s="211"/>
      <c r="BH32" s="211"/>
      <c r="BI32" s="211"/>
      <c r="BJ32" s="215"/>
      <c r="BK32" s="215"/>
      <c r="BL32" s="215"/>
      <c r="BM32" s="215"/>
      <c r="BN32" s="215"/>
      <c r="BO32" s="215"/>
      <c r="BP32" s="215"/>
      <c r="BQ32" s="215"/>
      <c r="BR32" s="211"/>
      <c r="BS32" s="211"/>
      <c r="BT32" s="211"/>
      <c r="BU32" s="211"/>
      <c r="BV32" s="211"/>
      <c r="BW32" s="211" t="s">
        <v>193</v>
      </c>
      <c r="BX32" s="211"/>
      <c r="BY32" s="211"/>
      <c r="BZ32" s="211"/>
      <c r="CA32" s="211"/>
      <c r="CB32" s="215"/>
      <c r="CC32" s="215"/>
      <c r="CD32" s="215"/>
      <c r="CE32" s="215"/>
      <c r="CF32" s="215"/>
      <c r="CG32" s="215"/>
      <c r="CH32" s="215"/>
      <c r="CI32" s="215"/>
      <c r="CJ32" s="215"/>
      <c r="CK32" s="215"/>
      <c r="CL32" s="215"/>
      <c r="CM32" s="215"/>
      <c r="CN32" s="215"/>
      <c r="CO32" s="215" t="s">
        <v>194</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2">
      <c r="A33" s="187"/>
      <c r="B33" s="213"/>
      <c r="C33" s="431" t="s">
        <v>195</v>
      </c>
      <c r="D33" s="431"/>
      <c r="E33" s="430" t="s">
        <v>196</v>
      </c>
      <c r="F33" s="430"/>
      <c r="G33" s="430"/>
      <c r="H33" s="430"/>
      <c r="I33" s="430"/>
      <c r="J33" s="430"/>
      <c r="K33" s="430"/>
      <c r="L33" s="430"/>
      <c r="M33" s="430"/>
      <c r="N33" s="430"/>
      <c r="O33" s="430"/>
      <c r="P33" s="430"/>
      <c r="Q33" s="430"/>
      <c r="R33" s="430"/>
      <c r="S33" s="430"/>
      <c r="T33" s="216"/>
      <c r="U33" s="431" t="s">
        <v>197</v>
      </c>
      <c r="V33" s="431"/>
      <c r="W33" s="430" t="s">
        <v>196</v>
      </c>
      <c r="X33" s="430"/>
      <c r="Y33" s="430"/>
      <c r="Z33" s="430"/>
      <c r="AA33" s="430"/>
      <c r="AB33" s="430"/>
      <c r="AC33" s="430"/>
      <c r="AD33" s="430"/>
      <c r="AE33" s="430"/>
      <c r="AF33" s="430"/>
      <c r="AG33" s="430"/>
      <c r="AH33" s="430"/>
      <c r="AI33" s="430"/>
      <c r="AJ33" s="430"/>
      <c r="AK33" s="430"/>
      <c r="AL33" s="216"/>
      <c r="AM33" s="431" t="s">
        <v>197</v>
      </c>
      <c r="AN33" s="431"/>
      <c r="AO33" s="430" t="s">
        <v>198</v>
      </c>
      <c r="AP33" s="430"/>
      <c r="AQ33" s="430"/>
      <c r="AR33" s="430"/>
      <c r="AS33" s="430"/>
      <c r="AT33" s="430"/>
      <c r="AU33" s="430"/>
      <c r="AV33" s="430"/>
      <c r="AW33" s="430"/>
      <c r="AX33" s="430"/>
      <c r="AY33" s="430"/>
      <c r="AZ33" s="430"/>
      <c r="BA33" s="430"/>
      <c r="BB33" s="430"/>
      <c r="BC33" s="430"/>
      <c r="BD33" s="217"/>
      <c r="BE33" s="430" t="s">
        <v>199</v>
      </c>
      <c r="BF33" s="430"/>
      <c r="BG33" s="430" t="s">
        <v>200</v>
      </c>
      <c r="BH33" s="430"/>
      <c r="BI33" s="430"/>
      <c r="BJ33" s="430"/>
      <c r="BK33" s="430"/>
      <c r="BL33" s="430"/>
      <c r="BM33" s="430"/>
      <c r="BN33" s="430"/>
      <c r="BO33" s="430"/>
      <c r="BP33" s="430"/>
      <c r="BQ33" s="430"/>
      <c r="BR33" s="430"/>
      <c r="BS33" s="430"/>
      <c r="BT33" s="430"/>
      <c r="BU33" s="430"/>
      <c r="BV33" s="217"/>
      <c r="BW33" s="431" t="s">
        <v>199</v>
      </c>
      <c r="BX33" s="431"/>
      <c r="BY33" s="430" t="s">
        <v>201</v>
      </c>
      <c r="BZ33" s="430"/>
      <c r="CA33" s="430"/>
      <c r="CB33" s="430"/>
      <c r="CC33" s="430"/>
      <c r="CD33" s="430"/>
      <c r="CE33" s="430"/>
      <c r="CF33" s="430"/>
      <c r="CG33" s="430"/>
      <c r="CH33" s="430"/>
      <c r="CI33" s="430"/>
      <c r="CJ33" s="430"/>
      <c r="CK33" s="430"/>
      <c r="CL33" s="430"/>
      <c r="CM33" s="430"/>
      <c r="CN33" s="216"/>
      <c r="CO33" s="431" t="s">
        <v>195</v>
      </c>
      <c r="CP33" s="431"/>
      <c r="CQ33" s="430" t="s">
        <v>202</v>
      </c>
      <c r="CR33" s="430"/>
      <c r="CS33" s="430"/>
      <c r="CT33" s="430"/>
      <c r="CU33" s="430"/>
      <c r="CV33" s="430"/>
      <c r="CW33" s="430"/>
      <c r="CX33" s="430"/>
      <c r="CY33" s="430"/>
      <c r="CZ33" s="430"/>
      <c r="DA33" s="430"/>
      <c r="DB33" s="430"/>
      <c r="DC33" s="430"/>
      <c r="DD33" s="430"/>
      <c r="DE33" s="430"/>
      <c r="DF33" s="216"/>
      <c r="DG33" s="429" t="s">
        <v>203</v>
      </c>
      <c r="DH33" s="429"/>
      <c r="DI33" s="218"/>
      <c r="DJ33" s="186"/>
      <c r="DK33" s="186"/>
      <c r="DL33" s="186"/>
      <c r="DM33" s="186"/>
      <c r="DN33" s="186"/>
      <c r="DO33" s="186"/>
    </row>
    <row r="34" spans="1:119" ht="32.25" customHeight="1" x14ac:dyDescent="0.2">
      <c r="A34" s="187"/>
      <c r="B34" s="213"/>
      <c r="C34" s="427">
        <f>IF(E34="","",1)</f>
        <v>1</v>
      </c>
      <c r="D34" s="427"/>
      <c r="E34" s="426" t="str">
        <f>IF('各会計、関係団体の財政状況及び健全化判断比率'!B7="","",'各会計、関係団体の財政状況及び健全化判断比率'!B7)</f>
        <v>一般会計</v>
      </c>
      <c r="F34" s="426"/>
      <c r="G34" s="426"/>
      <c r="H34" s="426"/>
      <c r="I34" s="426"/>
      <c r="J34" s="426"/>
      <c r="K34" s="426"/>
      <c r="L34" s="426"/>
      <c r="M34" s="426"/>
      <c r="N34" s="426"/>
      <c r="O34" s="426"/>
      <c r="P34" s="426"/>
      <c r="Q34" s="426"/>
      <c r="R34" s="426"/>
      <c r="S34" s="426"/>
      <c r="T34" s="214"/>
      <c r="U34" s="427">
        <f>IF(W34="","",MAX(C34:D43)+1)</f>
        <v>3</v>
      </c>
      <c r="V34" s="427"/>
      <c r="W34" s="426" t="str">
        <f>IF('各会計、関係団体の財政状況及び健全化判断比率'!B28="","",'各会計、関係団体の財政状況及び健全化判断比率'!B28)</f>
        <v>国民健康保険特別会計</v>
      </c>
      <c r="X34" s="426"/>
      <c r="Y34" s="426"/>
      <c r="Z34" s="426"/>
      <c r="AA34" s="426"/>
      <c r="AB34" s="426"/>
      <c r="AC34" s="426"/>
      <c r="AD34" s="426"/>
      <c r="AE34" s="426"/>
      <c r="AF34" s="426"/>
      <c r="AG34" s="426"/>
      <c r="AH34" s="426"/>
      <c r="AI34" s="426"/>
      <c r="AJ34" s="426"/>
      <c r="AK34" s="426"/>
      <c r="AL34" s="214"/>
      <c r="AM34" s="427">
        <f>IF(AO34="","",MAX(C34:D43,U34:V43)+1)</f>
        <v>7</v>
      </c>
      <c r="AN34" s="427"/>
      <c r="AO34" s="426" t="str">
        <f>IF('各会計、関係団体の財政状況及び健全化判断比率'!B32="","",'各会計、関係団体の財政状況及び健全化判断比率'!B32)</f>
        <v>水道事業会計</v>
      </c>
      <c r="AP34" s="426"/>
      <c r="AQ34" s="426"/>
      <c r="AR34" s="426"/>
      <c r="AS34" s="426"/>
      <c r="AT34" s="426"/>
      <c r="AU34" s="426"/>
      <c r="AV34" s="426"/>
      <c r="AW34" s="426"/>
      <c r="AX34" s="426"/>
      <c r="AY34" s="426"/>
      <c r="AZ34" s="426"/>
      <c r="BA34" s="426"/>
      <c r="BB34" s="426"/>
      <c r="BC34" s="426"/>
      <c r="BD34" s="214"/>
      <c r="BE34" s="427" t="str">
        <f>IF(BG34="","",MAX(C34:D43,U34:V43,AM34:AN43)+1)</f>
        <v/>
      </c>
      <c r="BF34" s="427"/>
      <c r="BG34" s="426"/>
      <c r="BH34" s="426"/>
      <c r="BI34" s="426"/>
      <c r="BJ34" s="426"/>
      <c r="BK34" s="426"/>
      <c r="BL34" s="426"/>
      <c r="BM34" s="426"/>
      <c r="BN34" s="426"/>
      <c r="BO34" s="426"/>
      <c r="BP34" s="426"/>
      <c r="BQ34" s="426"/>
      <c r="BR34" s="426"/>
      <c r="BS34" s="426"/>
      <c r="BT34" s="426"/>
      <c r="BU34" s="426"/>
      <c r="BV34" s="214"/>
      <c r="BW34" s="427">
        <f>IF(BY34="","",MAX(C34:D43,U34:V43,AM34:AN43,BE34:BF43)+1)</f>
        <v>10</v>
      </c>
      <c r="BX34" s="427"/>
      <c r="BY34" s="426" t="str">
        <f>IF('各会計、関係団体の財政状況及び健全化判断比率'!B68="","",'各会計、関係団体の財政状況及び健全化判断比率'!B68)</f>
        <v>袋井市森町広域行政組合</v>
      </c>
      <c r="BZ34" s="426"/>
      <c r="CA34" s="426"/>
      <c r="CB34" s="426"/>
      <c r="CC34" s="426"/>
      <c r="CD34" s="426"/>
      <c r="CE34" s="426"/>
      <c r="CF34" s="426"/>
      <c r="CG34" s="426"/>
      <c r="CH34" s="426"/>
      <c r="CI34" s="426"/>
      <c r="CJ34" s="426"/>
      <c r="CK34" s="426"/>
      <c r="CL34" s="426"/>
      <c r="CM34" s="426"/>
      <c r="CN34" s="214"/>
      <c r="CO34" s="427">
        <f>IF(CQ34="","",MAX(C34:D43,U34:V43,AM34:AN43,BE34:BF43,BW34:BX43)+1)</f>
        <v>17</v>
      </c>
      <c r="CP34" s="427"/>
      <c r="CQ34" s="426" t="str">
        <f>IF('各会計、関係団体の財政状況及び健全化判断比率'!BS7="","",'各会計、関係団体の財政状況及び健全化判断比率'!BS7)</f>
        <v>袋井地域土地開発公社</v>
      </c>
      <c r="CR34" s="426"/>
      <c r="CS34" s="426"/>
      <c r="CT34" s="426"/>
      <c r="CU34" s="426"/>
      <c r="CV34" s="426"/>
      <c r="CW34" s="426"/>
      <c r="CX34" s="426"/>
      <c r="CY34" s="426"/>
      <c r="CZ34" s="426"/>
      <c r="DA34" s="426"/>
      <c r="DB34" s="426"/>
      <c r="DC34" s="426"/>
      <c r="DD34" s="426"/>
      <c r="DE34" s="426"/>
      <c r="DF34" s="211"/>
      <c r="DG34" s="428" t="str">
        <f>IF('各会計、関係団体の財政状況及び健全化判断比率'!BR7="","",'各会計、関係団体の財政状況及び健全化判断比率'!BR7)</f>
        <v/>
      </c>
      <c r="DH34" s="428"/>
      <c r="DI34" s="218"/>
      <c r="DJ34" s="186"/>
      <c r="DK34" s="186"/>
      <c r="DL34" s="186"/>
      <c r="DM34" s="186"/>
      <c r="DN34" s="186"/>
      <c r="DO34" s="186"/>
    </row>
    <row r="35" spans="1:119" ht="32.25" customHeight="1" x14ac:dyDescent="0.2">
      <c r="A35" s="187"/>
      <c r="B35" s="213"/>
      <c r="C35" s="427">
        <f>IF(E35="","",C34+1)</f>
        <v>2</v>
      </c>
      <c r="D35" s="427"/>
      <c r="E35" s="426" t="str">
        <f>IF('各会計、関係団体の財政状況及び健全化判断比率'!B8="","",'各会計、関係団体の財政状況及び健全化判断比率'!B8)</f>
        <v>墓地事業特別会計</v>
      </c>
      <c r="F35" s="426"/>
      <c r="G35" s="426"/>
      <c r="H35" s="426"/>
      <c r="I35" s="426"/>
      <c r="J35" s="426"/>
      <c r="K35" s="426"/>
      <c r="L35" s="426"/>
      <c r="M35" s="426"/>
      <c r="N35" s="426"/>
      <c r="O35" s="426"/>
      <c r="P35" s="426"/>
      <c r="Q35" s="426"/>
      <c r="R35" s="426"/>
      <c r="S35" s="426"/>
      <c r="T35" s="214"/>
      <c r="U35" s="427">
        <f>IF(W35="","",U34+1)</f>
        <v>4</v>
      </c>
      <c r="V35" s="427"/>
      <c r="W35" s="426" t="str">
        <f>IF('各会計、関係団体の財政状況及び健全化判断比率'!B29="","",'各会計、関係団体の財政状況及び健全化判断比率'!B29)</f>
        <v>後期高齢者医療特別会計</v>
      </c>
      <c r="X35" s="426"/>
      <c r="Y35" s="426"/>
      <c r="Z35" s="426"/>
      <c r="AA35" s="426"/>
      <c r="AB35" s="426"/>
      <c r="AC35" s="426"/>
      <c r="AD35" s="426"/>
      <c r="AE35" s="426"/>
      <c r="AF35" s="426"/>
      <c r="AG35" s="426"/>
      <c r="AH35" s="426"/>
      <c r="AI35" s="426"/>
      <c r="AJ35" s="426"/>
      <c r="AK35" s="426"/>
      <c r="AL35" s="214"/>
      <c r="AM35" s="427">
        <f t="shared" ref="AM35:AM43" si="0">IF(AO35="","",AM34+1)</f>
        <v>8</v>
      </c>
      <c r="AN35" s="427"/>
      <c r="AO35" s="426" t="str">
        <f>IF('各会計、関係団体の財政状況及び健全化判断比率'!B33="","",'各会計、関係団体の財政状況及び健全化判断比率'!B33)</f>
        <v>下水道事業会計</v>
      </c>
      <c r="AP35" s="426"/>
      <c r="AQ35" s="426"/>
      <c r="AR35" s="426"/>
      <c r="AS35" s="426"/>
      <c r="AT35" s="426"/>
      <c r="AU35" s="426"/>
      <c r="AV35" s="426"/>
      <c r="AW35" s="426"/>
      <c r="AX35" s="426"/>
      <c r="AY35" s="426"/>
      <c r="AZ35" s="426"/>
      <c r="BA35" s="426"/>
      <c r="BB35" s="426"/>
      <c r="BC35" s="426"/>
      <c r="BD35" s="214"/>
      <c r="BE35" s="427" t="str">
        <f t="shared" ref="BE35:BE43" si="1">IF(BG35="","",BE34+1)</f>
        <v/>
      </c>
      <c r="BF35" s="427"/>
      <c r="BG35" s="426"/>
      <c r="BH35" s="426"/>
      <c r="BI35" s="426"/>
      <c r="BJ35" s="426"/>
      <c r="BK35" s="426"/>
      <c r="BL35" s="426"/>
      <c r="BM35" s="426"/>
      <c r="BN35" s="426"/>
      <c r="BO35" s="426"/>
      <c r="BP35" s="426"/>
      <c r="BQ35" s="426"/>
      <c r="BR35" s="426"/>
      <c r="BS35" s="426"/>
      <c r="BT35" s="426"/>
      <c r="BU35" s="426"/>
      <c r="BV35" s="214"/>
      <c r="BW35" s="427">
        <f t="shared" ref="BW35:BW43" si="2">IF(BY35="","",BW34+1)</f>
        <v>11</v>
      </c>
      <c r="BX35" s="427"/>
      <c r="BY35" s="426" t="str">
        <f>IF('各会計、関係団体の財政状況及び健全化判断比率'!B69="","",'各会計、関係団体の財政状況及び健全化判断比率'!B69)</f>
        <v>太田川原野谷川治水水防組合</v>
      </c>
      <c r="BZ35" s="426"/>
      <c r="CA35" s="426"/>
      <c r="CB35" s="426"/>
      <c r="CC35" s="426"/>
      <c r="CD35" s="426"/>
      <c r="CE35" s="426"/>
      <c r="CF35" s="426"/>
      <c r="CG35" s="426"/>
      <c r="CH35" s="426"/>
      <c r="CI35" s="426"/>
      <c r="CJ35" s="426"/>
      <c r="CK35" s="426"/>
      <c r="CL35" s="426"/>
      <c r="CM35" s="426"/>
      <c r="CN35" s="214"/>
      <c r="CO35" s="427" t="str">
        <f t="shared" ref="CO35:CO43" si="3">IF(CQ35="","",CO34+1)</f>
        <v/>
      </c>
      <c r="CP35" s="427"/>
      <c r="CQ35" s="426" t="str">
        <f>IF('各会計、関係団体の財政状況及び健全化判断比率'!BS8="","",'各会計、関係団体の財政状況及び健全化判断比率'!BS8)</f>
        <v/>
      </c>
      <c r="CR35" s="426"/>
      <c r="CS35" s="426"/>
      <c r="CT35" s="426"/>
      <c r="CU35" s="426"/>
      <c r="CV35" s="426"/>
      <c r="CW35" s="426"/>
      <c r="CX35" s="426"/>
      <c r="CY35" s="426"/>
      <c r="CZ35" s="426"/>
      <c r="DA35" s="426"/>
      <c r="DB35" s="426"/>
      <c r="DC35" s="426"/>
      <c r="DD35" s="426"/>
      <c r="DE35" s="426"/>
      <c r="DF35" s="211"/>
      <c r="DG35" s="428" t="str">
        <f>IF('各会計、関係団体の財政状況及び健全化判断比率'!BR8="","",'各会計、関係団体の財政状況及び健全化判断比率'!BR8)</f>
        <v/>
      </c>
      <c r="DH35" s="428"/>
      <c r="DI35" s="218"/>
      <c r="DJ35" s="186"/>
      <c r="DK35" s="186"/>
      <c r="DL35" s="186"/>
      <c r="DM35" s="186"/>
      <c r="DN35" s="186"/>
      <c r="DO35" s="186"/>
    </row>
    <row r="36" spans="1:119" ht="32.25" customHeight="1" x14ac:dyDescent="0.2">
      <c r="A36" s="187"/>
      <c r="B36" s="213"/>
      <c r="C36" s="427" t="str">
        <f>IF(E36="","",C35+1)</f>
        <v/>
      </c>
      <c r="D36" s="427"/>
      <c r="E36" s="426" t="str">
        <f>IF('各会計、関係団体の財政状況及び健全化判断比率'!B9="","",'各会計、関係団体の財政状況及び健全化判断比率'!B9)</f>
        <v/>
      </c>
      <c r="F36" s="426"/>
      <c r="G36" s="426"/>
      <c r="H36" s="426"/>
      <c r="I36" s="426"/>
      <c r="J36" s="426"/>
      <c r="K36" s="426"/>
      <c r="L36" s="426"/>
      <c r="M36" s="426"/>
      <c r="N36" s="426"/>
      <c r="O36" s="426"/>
      <c r="P36" s="426"/>
      <c r="Q36" s="426"/>
      <c r="R36" s="426"/>
      <c r="S36" s="426"/>
      <c r="T36" s="214"/>
      <c r="U36" s="427">
        <f t="shared" ref="U36:U43" si="4">IF(W36="","",U35+1)</f>
        <v>5</v>
      </c>
      <c r="V36" s="427"/>
      <c r="W36" s="426" t="str">
        <f>IF('各会計、関係団体の財政状況及び健全化判断比率'!B30="","",'各会計、関係団体の財政状況及び健全化判断比率'!B30)</f>
        <v>介護保険特別会計</v>
      </c>
      <c r="X36" s="426"/>
      <c r="Y36" s="426"/>
      <c r="Z36" s="426"/>
      <c r="AA36" s="426"/>
      <c r="AB36" s="426"/>
      <c r="AC36" s="426"/>
      <c r="AD36" s="426"/>
      <c r="AE36" s="426"/>
      <c r="AF36" s="426"/>
      <c r="AG36" s="426"/>
      <c r="AH36" s="426"/>
      <c r="AI36" s="426"/>
      <c r="AJ36" s="426"/>
      <c r="AK36" s="426"/>
      <c r="AL36" s="214"/>
      <c r="AM36" s="427">
        <f t="shared" si="0"/>
        <v>9</v>
      </c>
      <c r="AN36" s="427"/>
      <c r="AO36" s="426" t="str">
        <f>IF('各会計、関係団体の財政状況及び健全化判断比率'!B34="","",'各会計、関係団体の財政状況及び健全化判断比率'!B34)</f>
        <v>病院事業会計</v>
      </c>
      <c r="AP36" s="426"/>
      <c r="AQ36" s="426"/>
      <c r="AR36" s="426"/>
      <c r="AS36" s="426"/>
      <c r="AT36" s="426"/>
      <c r="AU36" s="426"/>
      <c r="AV36" s="426"/>
      <c r="AW36" s="426"/>
      <c r="AX36" s="426"/>
      <c r="AY36" s="426"/>
      <c r="AZ36" s="426"/>
      <c r="BA36" s="426"/>
      <c r="BB36" s="426"/>
      <c r="BC36" s="426"/>
      <c r="BD36" s="214"/>
      <c r="BE36" s="427" t="str">
        <f t="shared" si="1"/>
        <v/>
      </c>
      <c r="BF36" s="427"/>
      <c r="BG36" s="426"/>
      <c r="BH36" s="426"/>
      <c r="BI36" s="426"/>
      <c r="BJ36" s="426"/>
      <c r="BK36" s="426"/>
      <c r="BL36" s="426"/>
      <c r="BM36" s="426"/>
      <c r="BN36" s="426"/>
      <c r="BO36" s="426"/>
      <c r="BP36" s="426"/>
      <c r="BQ36" s="426"/>
      <c r="BR36" s="426"/>
      <c r="BS36" s="426"/>
      <c r="BT36" s="426"/>
      <c r="BU36" s="426"/>
      <c r="BV36" s="214"/>
      <c r="BW36" s="427">
        <f t="shared" si="2"/>
        <v>12</v>
      </c>
      <c r="BX36" s="427"/>
      <c r="BY36" s="426" t="str">
        <f>IF('各会計、関係団体の財政状況及び健全化判断比率'!B70="","",'各会計、関係団体の財政状況及び健全化判断比率'!B70)</f>
        <v>中東遠看護専門学校組合</v>
      </c>
      <c r="BZ36" s="426"/>
      <c r="CA36" s="426"/>
      <c r="CB36" s="426"/>
      <c r="CC36" s="426"/>
      <c r="CD36" s="426"/>
      <c r="CE36" s="426"/>
      <c r="CF36" s="426"/>
      <c r="CG36" s="426"/>
      <c r="CH36" s="426"/>
      <c r="CI36" s="426"/>
      <c r="CJ36" s="426"/>
      <c r="CK36" s="426"/>
      <c r="CL36" s="426"/>
      <c r="CM36" s="426"/>
      <c r="CN36" s="214"/>
      <c r="CO36" s="427" t="str">
        <f t="shared" si="3"/>
        <v/>
      </c>
      <c r="CP36" s="427"/>
      <c r="CQ36" s="426" t="str">
        <f>IF('各会計、関係団体の財政状況及び健全化判断比率'!BS9="","",'各会計、関係団体の財政状況及び健全化判断比率'!BS9)</f>
        <v/>
      </c>
      <c r="CR36" s="426"/>
      <c r="CS36" s="426"/>
      <c r="CT36" s="426"/>
      <c r="CU36" s="426"/>
      <c r="CV36" s="426"/>
      <c r="CW36" s="426"/>
      <c r="CX36" s="426"/>
      <c r="CY36" s="426"/>
      <c r="CZ36" s="426"/>
      <c r="DA36" s="426"/>
      <c r="DB36" s="426"/>
      <c r="DC36" s="426"/>
      <c r="DD36" s="426"/>
      <c r="DE36" s="426"/>
      <c r="DF36" s="211"/>
      <c r="DG36" s="428" t="str">
        <f>IF('各会計、関係団体の財政状況及び健全化判断比率'!BR9="","",'各会計、関係団体の財政状況及び健全化判断比率'!BR9)</f>
        <v/>
      </c>
      <c r="DH36" s="428"/>
      <c r="DI36" s="218"/>
      <c r="DJ36" s="186"/>
      <c r="DK36" s="186"/>
      <c r="DL36" s="186"/>
      <c r="DM36" s="186"/>
      <c r="DN36" s="186"/>
      <c r="DO36" s="186"/>
    </row>
    <row r="37" spans="1:119" ht="32.25" customHeight="1" x14ac:dyDescent="0.2">
      <c r="A37" s="187"/>
      <c r="B37" s="213"/>
      <c r="C37" s="427" t="str">
        <f>IF(E37="","",C36+1)</f>
        <v/>
      </c>
      <c r="D37" s="427"/>
      <c r="E37" s="426" t="str">
        <f>IF('各会計、関係団体の財政状況及び健全化判断比率'!B10="","",'各会計、関係団体の財政状況及び健全化判断比率'!B10)</f>
        <v/>
      </c>
      <c r="F37" s="426"/>
      <c r="G37" s="426"/>
      <c r="H37" s="426"/>
      <c r="I37" s="426"/>
      <c r="J37" s="426"/>
      <c r="K37" s="426"/>
      <c r="L37" s="426"/>
      <c r="M37" s="426"/>
      <c r="N37" s="426"/>
      <c r="O37" s="426"/>
      <c r="P37" s="426"/>
      <c r="Q37" s="426"/>
      <c r="R37" s="426"/>
      <c r="S37" s="426"/>
      <c r="T37" s="214"/>
      <c r="U37" s="427">
        <f t="shared" si="4"/>
        <v>6</v>
      </c>
      <c r="V37" s="427"/>
      <c r="W37" s="426" t="str">
        <f>IF('各会計、関係団体の財政状況及び健全化判断比率'!B31="","",'各会計、関係団体の財政状況及び健全化判断比率'!B31)</f>
        <v>駐車場事業特別会計</v>
      </c>
      <c r="X37" s="426"/>
      <c r="Y37" s="426"/>
      <c r="Z37" s="426"/>
      <c r="AA37" s="426"/>
      <c r="AB37" s="426"/>
      <c r="AC37" s="426"/>
      <c r="AD37" s="426"/>
      <c r="AE37" s="426"/>
      <c r="AF37" s="426"/>
      <c r="AG37" s="426"/>
      <c r="AH37" s="426"/>
      <c r="AI37" s="426"/>
      <c r="AJ37" s="426"/>
      <c r="AK37" s="426"/>
      <c r="AL37" s="214"/>
      <c r="AM37" s="427" t="str">
        <f t="shared" si="0"/>
        <v/>
      </c>
      <c r="AN37" s="427"/>
      <c r="AO37" s="426"/>
      <c r="AP37" s="426"/>
      <c r="AQ37" s="426"/>
      <c r="AR37" s="426"/>
      <c r="AS37" s="426"/>
      <c r="AT37" s="426"/>
      <c r="AU37" s="426"/>
      <c r="AV37" s="426"/>
      <c r="AW37" s="426"/>
      <c r="AX37" s="426"/>
      <c r="AY37" s="426"/>
      <c r="AZ37" s="426"/>
      <c r="BA37" s="426"/>
      <c r="BB37" s="426"/>
      <c r="BC37" s="426"/>
      <c r="BD37" s="214"/>
      <c r="BE37" s="427" t="str">
        <f t="shared" si="1"/>
        <v/>
      </c>
      <c r="BF37" s="427"/>
      <c r="BG37" s="426"/>
      <c r="BH37" s="426"/>
      <c r="BI37" s="426"/>
      <c r="BJ37" s="426"/>
      <c r="BK37" s="426"/>
      <c r="BL37" s="426"/>
      <c r="BM37" s="426"/>
      <c r="BN37" s="426"/>
      <c r="BO37" s="426"/>
      <c r="BP37" s="426"/>
      <c r="BQ37" s="426"/>
      <c r="BR37" s="426"/>
      <c r="BS37" s="426"/>
      <c r="BT37" s="426"/>
      <c r="BU37" s="426"/>
      <c r="BV37" s="214"/>
      <c r="BW37" s="427">
        <f t="shared" si="2"/>
        <v>13</v>
      </c>
      <c r="BX37" s="427"/>
      <c r="BY37" s="426" t="str">
        <f>IF('各会計、関係団体の財政状況及び健全化判断比率'!B71="","",'各会計、関係団体の財政状況及び健全化判断比率'!B71)</f>
        <v>中遠広域事務組合</v>
      </c>
      <c r="BZ37" s="426"/>
      <c r="CA37" s="426"/>
      <c r="CB37" s="426"/>
      <c r="CC37" s="426"/>
      <c r="CD37" s="426"/>
      <c r="CE37" s="426"/>
      <c r="CF37" s="426"/>
      <c r="CG37" s="426"/>
      <c r="CH37" s="426"/>
      <c r="CI37" s="426"/>
      <c r="CJ37" s="426"/>
      <c r="CK37" s="426"/>
      <c r="CL37" s="426"/>
      <c r="CM37" s="426"/>
      <c r="CN37" s="214"/>
      <c r="CO37" s="427" t="str">
        <f t="shared" si="3"/>
        <v/>
      </c>
      <c r="CP37" s="427"/>
      <c r="CQ37" s="426" t="str">
        <f>IF('各会計、関係団体の財政状況及び健全化判断比率'!BS10="","",'各会計、関係団体の財政状況及び健全化判断比率'!BS10)</f>
        <v/>
      </c>
      <c r="CR37" s="426"/>
      <c r="CS37" s="426"/>
      <c r="CT37" s="426"/>
      <c r="CU37" s="426"/>
      <c r="CV37" s="426"/>
      <c r="CW37" s="426"/>
      <c r="CX37" s="426"/>
      <c r="CY37" s="426"/>
      <c r="CZ37" s="426"/>
      <c r="DA37" s="426"/>
      <c r="DB37" s="426"/>
      <c r="DC37" s="426"/>
      <c r="DD37" s="426"/>
      <c r="DE37" s="426"/>
      <c r="DF37" s="211"/>
      <c r="DG37" s="428" t="str">
        <f>IF('各会計、関係団体の財政状況及び健全化判断比率'!BR10="","",'各会計、関係団体の財政状況及び健全化判断比率'!BR10)</f>
        <v/>
      </c>
      <c r="DH37" s="428"/>
      <c r="DI37" s="218"/>
      <c r="DJ37" s="186"/>
      <c r="DK37" s="186"/>
      <c r="DL37" s="186"/>
      <c r="DM37" s="186"/>
      <c r="DN37" s="186"/>
      <c r="DO37" s="186"/>
    </row>
    <row r="38" spans="1:119" ht="32.25" customHeight="1" x14ac:dyDescent="0.2">
      <c r="A38" s="187"/>
      <c r="B38" s="213"/>
      <c r="C38" s="427" t="str">
        <f t="shared" ref="C38:C43" si="5">IF(E38="","",C37+1)</f>
        <v/>
      </c>
      <c r="D38" s="427"/>
      <c r="E38" s="426" t="str">
        <f>IF('各会計、関係団体の財政状況及び健全化判断比率'!B11="","",'各会計、関係団体の財政状況及び健全化判断比率'!B11)</f>
        <v/>
      </c>
      <c r="F38" s="426"/>
      <c r="G38" s="426"/>
      <c r="H38" s="426"/>
      <c r="I38" s="426"/>
      <c r="J38" s="426"/>
      <c r="K38" s="426"/>
      <c r="L38" s="426"/>
      <c r="M38" s="426"/>
      <c r="N38" s="426"/>
      <c r="O38" s="426"/>
      <c r="P38" s="426"/>
      <c r="Q38" s="426"/>
      <c r="R38" s="426"/>
      <c r="S38" s="426"/>
      <c r="T38" s="214"/>
      <c r="U38" s="427" t="str">
        <f t="shared" si="4"/>
        <v/>
      </c>
      <c r="V38" s="427"/>
      <c r="W38" s="426"/>
      <c r="X38" s="426"/>
      <c r="Y38" s="426"/>
      <c r="Z38" s="426"/>
      <c r="AA38" s="426"/>
      <c r="AB38" s="426"/>
      <c r="AC38" s="426"/>
      <c r="AD38" s="426"/>
      <c r="AE38" s="426"/>
      <c r="AF38" s="426"/>
      <c r="AG38" s="426"/>
      <c r="AH38" s="426"/>
      <c r="AI38" s="426"/>
      <c r="AJ38" s="426"/>
      <c r="AK38" s="426"/>
      <c r="AL38" s="214"/>
      <c r="AM38" s="427" t="str">
        <f t="shared" si="0"/>
        <v/>
      </c>
      <c r="AN38" s="427"/>
      <c r="AO38" s="426"/>
      <c r="AP38" s="426"/>
      <c r="AQ38" s="426"/>
      <c r="AR38" s="426"/>
      <c r="AS38" s="426"/>
      <c r="AT38" s="426"/>
      <c r="AU38" s="426"/>
      <c r="AV38" s="426"/>
      <c r="AW38" s="426"/>
      <c r="AX38" s="426"/>
      <c r="AY38" s="426"/>
      <c r="AZ38" s="426"/>
      <c r="BA38" s="426"/>
      <c r="BB38" s="426"/>
      <c r="BC38" s="426"/>
      <c r="BD38" s="214"/>
      <c r="BE38" s="427" t="str">
        <f t="shared" si="1"/>
        <v/>
      </c>
      <c r="BF38" s="427"/>
      <c r="BG38" s="426"/>
      <c r="BH38" s="426"/>
      <c r="BI38" s="426"/>
      <c r="BJ38" s="426"/>
      <c r="BK38" s="426"/>
      <c r="BL38" s="426"/>
      <c r="BM38" s="426"/>
      <c r="BN38" s="426"/>
      <c r="BO38" s="426"/>
      <c r="BP38" s="426"/>
      <c r="BQ38" s="426"/>
      <c r="BR38" s="426"/>
      <c r="BS38" s="426"/>
      <c r="BT38" s="426"/>
      <c r="BU38" s="426"/>
      <c r="BV38" s="214"/>
      <c r="BW38" s="427">
        <f t="shared" si="2"/>
        <v>14</v>
      </c>
      <c r="BX38" s="427"/>
      <c r="BY38" s="426" t="str">
        <f>IF('各会計、関係団体の財政状況及び健全化判断比率'!B72="","",'各会計、関係団体の財政状況及び健全化判断比率'!B72)</f>
        <v>静岡県後期高齢者医療広域連合</v>
      </c>
      <c r="BZ38" s="426"/>
      <c r="CA38" s="426"/>
      <c r="CB38" s="426"/>
      <c r="CC38" s="426"/>
      <c r="CD38" s="426"/>
      <c r="CE38" s="426"/>
      <c r="CF38" s="426"/>
      <c r="CG38" s="426"/>
      <c r="CH38" s="426"/>
      <c r="CI38" s="426"/>
      <c r="CJ38" s="426"/>
      <c r="CK38" s="426"/>
      <c r="CL38" s="426"/>
      <c r="CM38" s="426"/>
      <c r="CN38" s="214"/>
      <c r="CO38" s="427" t="str">
        <f t="shared" si="3"/>
        <v/>
      </c>
      <c r="CP38" s="427"/>
      <c r="CQ38" s="426" t="str">
        <f>IF('各会計、関係団体の財政状況及び健全化判断比率'!BS11="","",'各会計、関係団体の財政状況及び健全化判断比率'!BS11)</f>
        <v/>
      </c>
      <c r="CR38" s="426"/>
      <c r="CS38" s="426"/>
      <c r="CT38" s="426"/>
      <c r="CU38" s="426"/>
      <c r="CV38" s="426"/>
      <c r="CW38" s="426"/>
      <c r="CX38" s="426"/>
      <c r="CY38" s="426"/>
      <c r="CZ38" s="426"/>
      <c r="DA38" s="426"/>
      <c r="DB38" s="426"/>
      <c r="DC38" s="426"/>
      <c r="DD38" s="426"/>
      <c r="DE38" s="426"/>
      <c r="DF38" s="211"/>
      <c r="DG38" s="428" t="str">
        <f>IF('各会計、関係団体の財政状況及び健全化判断比率'!BR11="","",'各会計、関係団体の財政状況及び健全化判断比率'!BR11)</f>
        <v/>
      </c>
      <c r="DH38" s="428"/>
      <c r="DI38" s="218"/>
      <c r="DJ38" s="186"/>
      <c r="DK38" s="186"/>
      <c r="DL38" s="186"/>
      <c r="DM38" s="186"/>
      <c r="DN38" s="186"/>
      <c r="DO38" s="186"/>
    </row>
    <row r="39" spans="1:119" ht="32.25" customHeight="1" x14ac:dyDescent="0.2">
      <c r="A39" s="187"/>
      <c r="B39" s="213"/>
      <c r="C39" s="427" t="str">
        <f t="shared" si="5"/>
        <v/>
      </c>
      <c r="D39" s="427"/>
      <c r="E39" s="426" t="str">
        <f>IF('各会計、関係団体の財政状況及び健全化判断比率'!B12="","",'各会計、関係団体の財政状況及び健全化判断比率'!B12)</f>
        <v/>
      </c>
      <c r="F39" s="426"/>
      <c r="G39" s="426"/>
      <c r="H39" s="426"/>
      <c r="I39" s="426"/>
      <c r="J39" s="426"/>
      <c r="K39" s="426"/>
      <c r="L39" s="426"/>
      <c r="M39" s="426"/>
      <c r="N39" s="426"/>
      <c r="O39" s="426"/>
      <c r="P39" s="426"/>
      <c r="Q39" s="426"/>
      <c r="R39" s="426"/>
      <c r="S39" s="426"/>
      <c r="T39" s="214"/>
      <c r="U39" s="427" t="str">
        <f t="shared" si="4"/>
        <v/>
      </c>
      <c r="V39" s="427"/>
      <c r="W39" s="426"/>
      <c r="X39" s="426"/>
      <c r="Y39" s="426"/>
      <c r="Z39" s="426"/>
      <c r="AA39" s="426"/>
      <c r="AB39" s="426"/>
      <c r="AC39" s="426"/>
      <c r="AD39" s="426"/>
      <c r="AE39" s="426"/>
      <c r="AF39" s="426"/>
      <c r="AG39" s="426"/>
      <c r="AH39" s="426"/>
      <c r="AI39" s="426"/>
      <c r="AJ39" s="426"/>
      <c r="AK39" s="426"/>
      <c r="AL39" s="214"/>
      <c r="AM39" s="427" t="str">
        <f t="shared" si="0"/>
        <v/>
      </c>
      <c r="AN39" s="427"/>
      <c r="AO39" s="426"/>
      <c r="AP39" s="426"/>
      <c r="AQ39" s="426"/>
      <c r="AR39" s="426"/>
      <c r="AS39" s="426"/>
      <c r="AT39" s="426"/>
      <c r="AU39" s="426"/>
      <c r="AV39" s="426"/>
      <c r="AW39" s="426"/>
      <c r="AX39" s="426"/>
      <c r="AY39" s="426"/>
      <c r="AZ39" s="426"/>
      <c r="BA39" s="426"/>
      <c r="BB39" s="426"/>
      <c r="BC39" s="426"/>
      <c r="BD39" s="214"/>
      <c r="BE39" s="427" t="str">
        <f t="shared" si="1"/>
        <v/>
      </c>
      <c r="BF39" s="427"/>
      <c r="BG39" s="426"/>
      <c r="BH39" s="426"/>
      <c r="BI39" s="426"/>
      <c r="BJ39" s="426"/>
      <c r="BK39" s="426"/>
      <c r="BL39" s="426"/>
      <c r="BM39" s="426"/>
      <c r="BN39" s="426"/>
      <c r="BO39" s="426"/>
      <c r="BP39" s="426"/>
      <c r="BQ39" s="426"/>
      <c r="BR39" s="426"/>
      <c r="BS39" s="426"/>
      <c r="BT39" s="426"/>
      <c r="BU39" s="426"/>
      <c r="BV39" s="214"/>
      <c r="BW39" s="427">
        <f t="shared" si="2"/>
        <v>15</v>
      </c>
      <c r="BX39" s="427"/>
      <c r="BY39" s="426" t="str">
        <f>IF('各会計、関係団体の財政状況及び健全化判断比率'!B73="","",'各会計、関係団体の財政状況及び健全化判断比率'!B73)</f>
        <v>静岡地方税滞納整理機構</v>
      </c>
      <c r="BZ39" s="426"/>
      <c r="CA39" s="426"/>
      <c r="CB39" s="426"/>
      <c r="CC39" s="426"/>
      <c r="CD39" s="426"/>
      <c r="CE39" s="426"/>
      <c r="CF39" s="426"/>
      <c r="CG39" s="426"/>
      <c r="CH39" s="426"/>
      <c r="CI39" s="426"/>
      <c r="CJ39" s="426"/>
      <c r="CK39" s="426"/>
      <c r="CL39" s="426"/>
      <c r="CM39" s="426"/>
      <c r="CN39" s="214"/>
      <c r="CO39" s="427" t="str">
        <f t="shared" si="3"/>
        <v/>
      </c>
      <c r="CP39" s="427"/>
      <c r="CQ39" s="426" t="str">
        <f>IF('各会計、関係団体の財政状況及び健全化判断比率'!BS12="","",'各会計、関係団体の財政状況及び健全化判断比率'!BS12)</f>
        <v/>
      </c>
      <c r="CR39" s="426"/>
      <c r="CS39" s="426"/>
      <c r="CT39" s="426"/>
      <c r="CU39" s="426"/>
      <c r="CV39" s="426"/>
      <c r="CW39" s="426"/>
      <c r="CX39" s="426"/>
      <c r="CY39" s="426"/>
      <c r="CZ39" s="426"/>
      <c r="DA39" s="426"/>
      <c r="DB39" s="426"/>
      <c r="DC39" s="426"/>
      <c r="DD39" s="426"/>
      <c r="DE39" s="426"/>
      <c r="DF39" s="211"/>
      <c r="DG39" s="428" t="str">
        <f>IF('各会計、関係団体の財政状況及び健全化判断比率'!BR12="","",'各会計、関係団体の財政状況及び健全化判断比率'!BR12)</f>
        <v/>
      </c>
      <c r="DH39" s="428"/>
      <c r="DI39" s="218"/>
      <c r="DJ39" s="186"/>
      <c r="DK39" s="186"/>
      <c r="DL39" s="186"/>
      <c r="DM39" s="186"/>
      <c r="DN39" s="186"/>
      <c r="DO39" s="186"/>
    </row>
    <row r="40" spans="1:119" ht="32.25" customHeight="1" x14ac:dyDescent="0.2">
      <c r="A40" s="187"/>
      <c r="B40" s="213"/>
      <c r="C40" s="427" t="str">
        <f t="shared" si="5"/>
        <v/>
      </c>
      <c r="D40" s="427"/>
      <c r="E40" s="426" t="str">
        <f>IF('各会計、関係団体の財政状況及び健全化判断比率'!B13="","",'各会計、関係団体の財政状況及び健全化判断比率'!B13)</f>
        <v/>
      </c>
      <c r="F40" s="426"/>
      <c r="G40" s="426"/>
      <c r="H40" s="426"/>
      <c r="I40" s="426"/>
      <c r="J40" s="426"/>
      <c r="K40" s="426"/>
      <c r="L40" s="426"/>
      <c r="M40" s="426"/>
      <c r="N40" s="426"/>
      <c r="O40" s="426"/>
      <c r="P40" s="426"/>
      <c r="Q40" s="426"/>
      <c r="R40" s="426"/>
      <c r="S40" s="426"/>
      <c r="T40" s="214"/>
      <c r="U40" s="427" t="str">
        <f t="shared" si="4"/>
        <v/>
      </c>
      <c r="V40" s="427"/>
      <c r="W40" s="426"/>
      <c r="X40" s="426"/>
      <c r="Y40" s="426"/>
      <c r="Z40" s="426"/>
      <c r="AA40" s="426"/>
      <c r="AB40" s="426"/>
      <c r="AC40" s="426"/>
      <c r="AD40" s="426"/>
      <c r="AE40" s="426"/>
      <c r="AF40" s="426"/>
      <c r="AG40" s="426"/>
      <c r="AH40" s="426"/>
      <c r="AI40" s="426"/>
      <c r="AJ40" s="426"/>
      <c r="AK40" s="426"/>
      <c r="AL40" s="214"/>
      <c r="AM40" s="427" t="str">
        <f t="shared" si="0"/>
        <v/>
      </c>
      <c r="AN40" s="427"/>
      <c r="AO40" s="426"/>
      <c r="AP40" s="426"/>
      <c r="AQ40" s="426"/>
      <c r="AR40" s="426"/>
      <c r="AS40" s="426"/>
      <c r="AT40" s="426"/>
      <c r="AU40" s="426"/>
      <c r="AV40" s="426"/>
      <c r="AW40" s="426"/>
      <c r="AX40" s="426"/>
      <c r="AY40" s="426"/>
      <c r="AZ40" s="426"/>
      <c r="BA40" s="426"/>
      <c r="BB40" s="426"/>
      <c r="BC40" s="426"/>
      <c r="BD40" s="214"/>
      <c r="BE40" s="427" t="str">
        <f t="shared" si="1"/>
        <v/>
      </c>
      <c r="BF40" s="427"/>
      <c r="BG40" s="426"/>
      <c r="BH40" s="426"/>
      <c r="BI40" s="426"/>
      <c r="BJ40" s="426"/>
      <c r="BK40" s="426"/>
      <c r="BL40" s="426"/>
      <c r="BM40" s="426"/>
      <c r="BN40" s="426"/>
      <c r="BO40" s="426"/>
      <c r="BP40" s="426"/>
      <c r="BQ40" s="426"/>
      <c r="BR40" s="426"/>
      <c r="BS40" s="426"/>
      <c r="BT40" s="426"/>
      <c r="BU40" s="426"/>
      <c r="BV40" s="214"/>
      <c r="BW40" s="427">
        <f t="shared" si="2"/>
        <v>16</v>
      </c>
      <c r="BX40" s="427"/>
      <c r="BY40" s="426" t="str">
        <f>IF('各会計、関係団体の財政状況及び健全化判断比率'!B74="","",'各会計、関係団体の財政状況及び健全化判断比率'!B74)</f>
        <v>掛川市・袋井市病院企業団</v>
      </c>
      <c r="BZ40" s="426"/>
      <c r="CA40" s="426"/>
      <c r="CB40" s="426"/>
      <c r="CC40" s="426"/>
      <c r="CD40" s="426"/>
      <c r="CE40" s="426"/>
      <c r="CF40" s="426"/>
      <c r="CG40" s="426"/>
      <c r="CH40" s="426"/>
      <c r="CI40" s="426"/>
      <c r="CJ40" s="426"/>
      <c r="CK40" s="426"/>
      <c r="CL40" s="426"/>
      <c r="CM40" s="426"/>
      <c r="CN40" s="214"/>
      <c r="CO40" s="427" t="str">
        <f t="shared" si="3"/>
        <v/>
      </c>
      <c r="CP40" s="427"/>
      <c r="CQ40" s="426" t="str">
        <f>IF('各会計、関係団体の財政状況及び健全化判断比率'!BS13="","",'各会計、関係団体の財政状況及び健全化判断比率'!BS13)</f>
        <v/>
      </c>
      <c r="CR40" s="426"/>
      <c r="CS40" s="426"/>
      <c r="CT40" s="426"/>
      <c r="CU40" s="426"/>
      <c r="CV40" s="426"/>
      <c r="CW40" s="426"/>
      <c r="CX40" s="426"/>
      <c r="CY40" s="426"/>
      <c r="CZ40" s="426"/>
      <c r="DA40" s="426"/>
      <c r="DB40" s="426"/>
      <c r="DC40" s="426"/>
      <c r="DD40" s="426"/>
      <c r="DE40" s="426"/>
      <c r="DF40" s="211"/>
      <c r="DG40" s="428" t="str">
        <f>IF('各会計、関係団体の財政状況及び健全化判断比率'!BR13="","",'各会計、関係団体の財政状況及び健全化判断比率'!BR13)</f>
        <v/>
      </c>
      <c r="DH40" s="428"/>
      <c r="DI40" s="218"/>
      <c r="DJ40" s="186"/>
      <c r="DK40" s="186"/>
      <c r="DL40" s="186"/>
      <c r="DM40" s="186"/>
      <c r="DN40" s="186"/>
      <c r="DO40" s="186"/>
    </row>
    <row r="41" spans="1:119" ht="32.25" customHeight="1" x14ac:dyDescent="0.2">
      <c r="A41" s="187"/>
      <c r="B41" s="213"/>
      <c r="C41" s="427" t="str">
        <f t="shared" si="5"/>
        <v/>
      </c>
      <c r="D41" s="427"/>
      <c r="E41" s="426" t="str">
        <f>IF('各会計、関係団体の財政状況及び健全化判断比率'!B14="","",'各会計、関係団体の財政状況及び健全化判断比率'!B14)</f>
        <v/>
      </c>
      <c r="F41" s="426"/>
      <c r="G41" s="426"/>
      <c r="H41" s="426"/>
      <c r="I41" s="426"/>
      <c r="J41" s="426"/>
      <c r="K41" s="426"/>
      <c r="L41" s="426"/>
      <c r="M41" s="426"/>
      <c r="N41" s="426"/>
      <c r="O41" s="426"/>
      <c r="P41" s="426"/>
      <c r="Q41" s="426"/>
      <c r="R41" s="426"/>
      <c r="S41" s="426"/>
      <c r="T41" s="214"/>
      <c r="U41" s="427" t="str">
        <f t="shared" si="4"/>
        <v/>
      </c>
      <c r="V41" s="427"/>
      <c r="W41" s="426"/>
      <c r="X41" s="426"/>
      <c r="Y41" s="426"/>
      <c r="Z41" s="426"/>
      <c r="AA41" s="426"/>
      <c r="AB41" s="426"/>
      <c r="AC41" s="426"/>
      <c r="AD41" s="426"/>
      <c r="AE41" s="426"/>
      <c r="AF41" s="426"/>
      <c r="AG41" s="426"/>
      <c r="AH41" s="426"/>
      <c r="AI41" s="426"/>
      <c r="AJ41" s="426"/>
      <c r="AK41" s="426"/>
      <c r="AL41" s="214"/>
      <c r="AM41" s="427" t="str">
        <f t="shared" si="0"/>
        <v/>
      </c>
      <c r="AN41" s="427"/>
      <c r="AO41" s="426"/>
      <c r="AP41" s="426"/>
      <c r="AQ41" s="426"/>
      <c r="AR41" s="426"/>
      <c r="AS41" s="426"/>
      <c r="AT41" s="426"/>
      <c r="AU41" s="426"/>
      <c r="AV41" s="426"/>
      <c r="AW41" s="426"/>
      <c r="AX41" s="426"/>
      <c r="AY41" s="426"/>
      <c r="AZ41" s="426"/>
      <c r="BA41" s="426"/>
      <c r="BB41" s="426"/>
      <c r="BC41" s="426"/>
      <c r="BD41" s="214"/>
      <c r="BE41" s="427" t="str">
        <f t="shared" si="1"/>
        <v/>
      </c>
      <c r="BF41" s="427"/>
      <c r="BG41" s="426"/>
      <c r="BH41" s="426"/>
      <c r="BI41" s="426"/>
      <c r="BJ41" s="426"/>
      <c r="BK41" s="426"/>
      <c r="BL41" s="426"/>
      <c r="BM41" s="426"/>
      <c r="BN41" s="426"/>
      <c r="BO41" s="426"/>
      <c r="BP41" s="426"/>
      <c r="BQ41" s="426"/>
      <c r="BR41" s="426"/>
      <c r="BS41" s="426"/>
      <c r="BT41" s="426"/>
      <c r="BU41" s="426"/>
      <c r="BV41" s="214"/>
      <c r="BW41" s="427" t="str">
        <f t="shared" si="2"/>
        <v/>
      </c>
      <c r="BX41" s="427"/>
      <c r="BY41" s="426" t="str">
        <f>IF('各会計、関係団体の財政状況及び健全化判断比率'!B75="","",'各会計、関係団体の財政状況及び健全化判断比率'!B75)</f>
        <v/>
      </c>
      <c r="BZ41" s="426"/>
      <c r="CA41" s="426"/>
      <c r="CB41" s="426"/>
      <c r="CC41" s="426"/>
      <c r="CD41" s="426"/>
      <c r="CE41" s="426"/>
      <c r="CF41" s="426"/>
      <c r="CG41" s="426"/>
      <c r="CH41" s="426"/>
      <c r="CI41" s="426"/>
      <c r="CJ41" s="426"/>
      <c r="CK41" s="426"/>
      <c r="CL41" s="426"/>
      <c r="CM41" s="426"/>
      <c r="CN41" s="214"/>
      <c r="CO41" s="427" t="str">
        <f t="shared" si="3"/>
        <v/>
      </c>
      <c r="CP41" s="427"/>
      <c r="CQ41" s="426" t="str">
        <f>IF('各会計、関係団体の財政状況及び健全化判断比率'!BS14="","",'各会計、関係団体の財政状況及び健全化判断比率'!BS14)</f>
        <v/>
      </c>
      <c r="CR41" s="426"/>
      <c r="CS41" s="426"/>
      <c r="CT41" s="426"/>
      <c r="CU41" s="426"/>
      <c r="CV41" s="426"/>
      <c r="CW41" s="426"/>
      <c r="CX41" s="426"/>
      <c r="CY41" s="426"/>
      <c r="CZ41" s="426"/>
      <c r="DA41" s="426"/>
      <c r="DB41" s="426"/>
      <c r="DC41" s="426"/>
      <c r="DD41" s="426"/>
      <c r="DE41" s="426"/>
      <c r="DF41" s="211"/>
      <c r="DG41" s="428" t="str">
        <f>IF('各会計、関係団体の財政状況及び健全化判断比率'!BR14="","",'各会計、関係団体の財政状況及び健全化判断比率'!BR14)</f>
        <v/>
      </c>
      <c r="DH41" s="428"/>
      <c r="DI41" s="218"/>
      <c r="DJ41" s="186"/>
      <c r="DK41" s="186"/>
      <c r="DL41" s="186"/>
      <c r="DM41" s="186"/>
      <c r="DN41" s="186"/>
      <c r="DO41" s="186"/>
    </row>
    <row r="42" spans="1:119" ht="32.25" customHeight="1" x14ac:dyDescent="0.2">
      <c r="A42" s="186"/>
      <c r="B42" s="213"/>
      <c r="C42" s="427" t="str">
        <f t="shared" si="5"/>
        <v/>
      </c>
      <c r="D42" s="427"/>
      <c r="E42" s="426" t="str">
        <f>IF('各会計、関係団体の財政状況及び健全化判断比率'!B15="","",'各会計、関係団体の財政状況及び健全化判断比率'!B15)</f>
        <v/>
      </c>
      <c r="F42" s="426"/>
      <c r="G42" s="426"/>
      <c r="H42" s="426"/>
      <c r="I42" s="426"/>
      <c r="J42" s="426"/>
      <c r="K42" s="426"/>
      <c r="L42" s="426"/>
      <c r="M42" s="426"/>
      <c r="N42" s="426"/>
      <c r="O42" s="426"/>
      <c r="P42" s="426"/>
      <c r="Q42" s="426"/>
      <c r="R42" s="426"/>
      <c r="S42" s="426"/>
      <c r="T42" s="214"/>
      <c r="U42" s="427" t="str">
        <f t="shared" si="4"/>
        <v/>
      </c>
      <c r="V42" s="427"/>
      <c r="W42" s="426"/>
      <c r="X42" s="426"/>
      <c r="Y42" s="426"/>
      <c r="Z42" s="426"/>
      <c r="AA42" s="426"/>
      <c r="AB42" s="426"/>
      <c r="AC42" s="426"/>
      <c r="AD42" s="426"/>
      <c r="AE42" s="426"/>
      <c r="AF42" s="426"/>
      <c r="AG42" s="426"/>
      <c r="AH42" s="426"/>
      <c r="AI42" s="426"/>
      <c r="AJ42" s="426"/>
      <c r="AK42" s="426"/>
      <c r="AL42" s="214"/>
      <c r="AM42" s="427" t="str">
        <f t="shared" si="0"/>
        <v/>
      </c>
      <c r="AN42" s="427"/>
      <c r="AO42" s="426"/>
      <c r="AP42" s="426"/>
      <c r="AQ42" s="426"/>
      <c r="AR42" s="426"/>
      <c r="AS42" s="426"/>
      <c r="AT42" s="426"/>
      <c r="AU42" s="426"/>
      <c r="AV42" s="426"/>
      <c r="AW42" s="426"/>
      <c r="AX42" s="426"/>
      <c r="AY42" s="426"/>
      <c r="AZ42" s="426"/>
      <c r="BA42" s="426"/>
      <c r="BB42" s="426"/>
      <c r="BC42" s="426"/>
      <c r="BD42" s="214"/>
      <c r="BE42" s="427" t="str">
        <f t="shared" si="1"/>
        <v/>
      </c>
      <c r="BF42" s="427"/>
      <c r="BG42" s="426"/>
      <c r="BH42" s="426"/>
      <c r="BI42" s="426"/>
      <c r="BJ42" s="426"/>
      <c r="BK42" s="426"/>
      <c r="BL42" s="426"/>
      <c r="BM42" s="426"/>
      <c r="BN42" s="426"/>
      <c r="BO42" s="426"/>
      <c r="BP42" s="426"/>
      <c r="BQ42" s="426"/>
      <c r="BR42" s="426"/>
      <c r="BS42" s="426"/>
      <c r="BT42" s="426"/>
      <c r="BU42" s="426"/>
      <c r="BV42" s="214"/>
      <c r="BW42" s="427" t="str">
        <f t="shared" si="2"/>
        <v/>
      </c>
      <c r="BX42" s="427"/>
      <c r="BY42" s="426" t="str">
        <f>IF('各会計、関係団体の財政状況及び健全化判断比率'!B76="","",'各会計、関係団体の財政状況及び健全化判断比率'!B76)</f>
        <v/>
      </c>
      <c r="BZ42" s="426"/>
      <c r="CA42" s="426"/>
      <c r="CB42" s="426"/>
      <c r="CC42" s="426"/>
      <c r="CD42" s="426"/>
      <c r="CE42" s="426"/>
      <c r="CF42" s="426"/>
      <c r="CG42" s="426"/>
      <c r="CH42" s="426"/>
      <c r="CI42" s="426"/>
      <c r="CJ42" s="426"/>
      <c r="CK42" s="426"/>
      <c r="CL42" s="426"/>
      <c r="CM42" s="426"/>
      <c r="CN42" s="214"/>
      <c r="CO42" s="427" t="str">
        <f t="shared" si="3"/>
        <v/>
      </c>
      <c r="CP42" s="427"/>
      <c r="CQ42" s="426" t="str">
        <f>IF('各会計、関係団体の財政状況及び健全化判断比率'!BS15="","",'各会計、関係団体の財政状況及び健全化判断比率'!BS15)</f>
        <v/>
      </c>
      <c r="CR42" s="426"/>
      <c r="CS42" s="426"/>
      <c r="CT42" s="426"/>
      <c r="CU42" s="426"/>
      <c r="CV42" s="426"/>
      <c r="CW42" s="426"/>
      <c r="CX42" s="426"/>
      <c r="CY42" s="426"/>
      <c r="CZ42" s="426"/>
      <c r="DA42" s="426"/>
      <c r="DB42" s="426"/>
      <c r="DC42" s="426"/>
      <c r="DD42" s="426"/>
      <c r="DE42" s="426"/>
      <c r="DF42" s="211"/>
      <c r="DG42" s="428" t="str">
        <f>IF('各会計、関係団体の財政状況及び健全化判断比率'!BR15="","",'各会計、関係団体の財政状況及び健全化判断比率'!BR15)</f>
        <v/>
      </c>
      <c r="DH42" s="428"/>
      <c r="DI42" s="218"/>
      <c r="DJ42" s="186"/>
      <c r="DK42" s="186"/>
      <c r="DL42" s="186"/>
      <c r="DM42" s="186"/>
      <c r="DN42" s="186"/>
      <c r="DO42" s="186"/>
    </row>
    <row r="43" spans="1:119" ht="32.25" customHeight="1" x14ac:dyDescent="0.2">
      <c r="A43" s="186"/>
      <c r="B43" s="213"/>
      <c r="C43" s="427" t="str">
        <f t="shared" si="5"/>
        <v/>
      </c>
      <c r="D43" s="427"/>
      <c r="E43" s="426" t="str">
        <f>IF('各会計、関係団体の財政状況及び健全化判断比率'!B16="","",'各会計、関係団体の財政状況及び健全化判断比率'!B16)</f>
        <v/>
      </c>
      <c r="F43" s="426"/>
      <c r="G43" s="426"/>
      <c r="H43" s="426"/>
      <c r="I43" s="426"/>
      <c r="J43" s="426"/>
      <c r="K43" s="426"/>
      <c r="L43" s="426"/>
      <c r="M43" s="426"/>
      <c r="N43" s="426"/>
      <c r="O43" s="426"/>
      <c r="P43" s="426"/>
      <c r="Q43" s="426"/>
      <c r="R43" s="426"/>
      <c r="S43" s="426"/>
      <c r="T43" s="214"/>
      <c r="U43" s="427" t="str">
        <f t="shared" si="4"/>
        <v/>
      </c>
      <c r="V43" s="427"/>
      <c r="W43" s="426"/>
      <c r="X43" s="426"/>
      <c r="Y43" s="426"/>
      <c r="Z43" s="426"/>
      <c r="AA43" s="426"/>
      <c r="AB43" s="426"/>
      <c r="AC43" s="426"/>
      <c r="AD43" s="426"/>
      <c r="AE43" s="426"/>
      <c r="AF43" s="426"/>
      <c r="AG43" s="426"/>
      <c r="AH43" s="426"/>
      <c r="AI43" s="426"/>
      <c r="AJ43" s="426"/>
      <c r="AK43" s="426"/>
      <c r="AL43" s="214"/>
      <c r="AM43" s="427" t="str">
        <f t="shared" si="0"/>
        <v/>
      </c>
      <c r="AN43" s="427"/>
      <c r="AO43" s="426"/>
      <c r="AP43" s="426"/>
      <c r="AQ43" s="426"/>
      <c r="AR43" s="426"/>
      <c r="AS43" s="426"/>
      <c r="AT43" s="426"/>
      <c r="AU43" s="426"/>
      <c r="AV43" s="426"/>
      <c r="AW43" s="426"/>
      <c r="AX43" s="426"/>
      <c r="AY43" s="426"/>
      <c r="AZ43" s="426"/>
      <c r="BA43" s="426"/>
      <c r="BB43" s="426"/>
      <c r="BC43" s="426"/>
      <c r="BD43" s="214"/>
      <c r="BE43" s="427" t="str">
        <f t="shared" si="1"/>
        <v/>
      </c>
      <c r="BF43" s="427"/>
      <c r="BG43" s="426"/>
      <c r="BH43" s="426"/>
      <c r="BI43" s="426"/>
      <c r="BJ43" s="426"/>
      <c r="BK43" s="426"/>
      <c r="BL43" s="426"/>
      <c r="BM43" s="426"/>
      <c r="BN43" s="426"/>
      <c r="BO43" s="426"/>
      <c r="BP43" s="426"/>
      <c r="BQ43" s="426"/>
      <c r="BR43" s="426"/>
      <c r="BS43" s="426"/>
      <c r="BT43" s="426"/>
      <c r="BU43" s="426"/>
      <c r="BV43" s="214"/>
      <c r="BW43" s="427" t="str">
        <f t="shared" si="2"/>
        <v/>
      </c>
      <c r="BX43" s="427"/>
      <c r="BY43" s="426" t="str">
        <f>IF('各会計、関係団体の財政状況及び健全化判断比率'!B77="","",'各会計、関係団体の財政状況及び健全化判断比率'!B77)</f>
        <v/>
      </c>
      <c r="BZ43" s="426"/>
      <c r="CA43" s="426"/>
      <c r="CB43" s="426"/>
      <c r="CC43" s="426"/>
      <c r="CD43" s="426"/>
      <c r="CE43" s="426"/>
      <c r="CF43" s="426"/>
      <c r="CG43" s="426"/>
      <c r="CH43" s="426"/>
      <c r="CI43" s="426"/>
      <c r="CJ43" s="426"/>
      <c r="CK43" s="426"/>
      <c r="CL43" s="426"/>
      <c r="CM43" s="426"/>
      <c r="CN43" s="214"/>
      <c r="CO43" s="427" t="str">
        <f t="shared" si="3"/>
        <v/>
      </c>
      <c r="CP43" s="427"/>
      <c r="CQ43" s="426" t="str">
        <f>IF('各会計、関係団体の財政状況及び健全化判断比率'!BS16="","",'各会計、関係団体の財政状況及び健全化判断比率'!BS16)</f>
        <v/>
      </c>
      <c r="CR43" s="426"/>
      <c r="CS43" s="426"/>
      <c r="CT43" s="426"/>
      <c r="CU43" s="426"/>
      <c r="CV43" s="426"/>
      <c r="CW43" s="426"/>
      <c r="CX43" s="426"/>
      <c r="CY43" s="426"/>
      <c r="CZ43" s="426"/>
      <c r="DA43" s="426"/>
      <c r="DB43" s="426"/>
      <c r="DC43" s="426"/>
      <c r="DD43" s="426"/>
      <c r="DE43" s="426"/>
      <c r="DF43" s="211"/>
      <c r="DG43" s="428" t="str">
        <f>IF('各会計、関係団体の財政状況及び健全化判断比率'!BR16="","",'各会計、関係団体の財政状況及び健全化判断比率'!BR16)</f>
        <v/>
      </c>
      <c r="DH43" s="428"/>
      <c r="DI43" s="218"/>
      <c r="DJ43" s="186"/>
      <c r="DK43" s="186"/>
      <c r="DL43" s="186"/>
      <c r="DM43" s="186"/>
      <c r="DN43" s="186"/>
      <c r="DO43" s="186"/>
    </row>
    <row r="44" spans="1:119" ht="13.5" customHeight="1" thickBot="1" x14ac:dyDescent="0.25">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2">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2">
      <c r="B46" s="186" t="s">
        <v>204</v>
      </c>
      <c r="C46" s="186"/>
      <c r="D46" s="186"/>
      <c r="E46" s="186" t="s">
        <v>205</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2">
      <c r="B47" s="186"/>
      <c r="C47" s="186"/>
      <c r="D47" s="186"/>
      <c r="E47" s="186" t="s">
        <v>206</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2">
      <c r="B48" s="186"/>
      <c r="C48" s="186"/>
      <c r="D48" s="186"/>
      <c r="E48" s="186" t="s">
        <v>207</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2">
      <c r="E49" s="222" t="s">
        <v>208</v>
      </c>
    </row>
    <row r="50" spans="5:5" x14ac:dyDescent="0.2">
      <c r="E50" s="188" t="s">
        <v>209</v>
      </c>
    </row>
    <row r="51" spans="5:5" x14ac:dyDescent="0.2">
      <c r="E51" s="188" t="s">
        <v>210</v>
      </c>
    </row>
    <row r="52" spans="5:5" x14ac:dyDescent="0.2">
      <c r="E52" s="188" t="s">
        <v>211</v>
      </c>
    </row>
    <row r="53" spans="5:5" x14ac:dyDescent="0.2"/>
    <row r="54" spans="5:5" x14ac:dyDescent="0.2"/>
    <row r="55" spans="5:5" x14ac:dyDescent="0.2"/>
    <row r="56" spans="5:5" x14ac:dyDescent="0.2"/>
  </sheetData>
  <sheetProtection algorithmName="SHA-512" hashValue="vKeLDsF1J+iSub5jikbnb0wbMqUpmnERthkZgcH2kx/8h9QxKHKYSjLAqBcQZ/gWisNUva0jyeMubXEHUyd44Q==" saltValue="RAGSVOlClZiEi8VuLWMK+g=="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3"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2"/>
  <cols>
    <col min="1" max="95" width="1.6328125" style="226" customWidth="1"/>
    <col min="96" max="133" width="1.6328125" style="243" customWidth="1"/>
    <col min="134" max="143" width="1.6328125" style="226" customWidth="1"/>
    <col min="144" max="16384" width="0" style="226" hidden="1"/>
  </cols>
  <sheetData>
    <row r="1" spans="2:143" ht="22.5" customHeight="1" thickBot="1" x14ac:dyDescent="0.25">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799" t="s">
        <v>212</v>
      </c>
      <c r="DI1" s="800"/>
      <c r="DJ1" s="800"/>
      <c r="DK1" s="800"/>
      <c r="DL1" s="800"/>
      <c r="DM1" s="800"/>
      <c r="DN1" s="801"/>
      <c r="DO1" s="226"/>
      <c r="DP1" s="799" t="s">
        <v>213</v>
      </c>
      <c r="DQ1" s="800"/>
      <c r="DR1" s="800"/>
      <c r="DS1" s="800"/>
      <c r="DT1" s="800"/>
      <c r="DU1" s="800"/>
      <c r="DV1" s="800"/>
      <c r="DW1" s="800"/>
      <c r="DX1" s="800"/>
      <c r="DY1" s="800"/>
      <c r="DZ1" s="800"/>
      <c r="EA1" s="800"/>
      <c r="EB1" s="800"/>
      <c r="EC1" s="801"/>
      <c r="ED1" s="224"/>
      <c r="EE1" s="224"/>
      <c r="EF1" s="224"/>
      <c r="EG1" s="224"/>
      <c r="EH1" s="224"/>
      <c r="EI1" s="224"/>
      <c r="EJ1" s="224"/>
      <c r="EK1" s="224"/>
      <c r="EL1" s="224"/>
      <c r="EM1" s="224"/>
    </row>
    <row r="2" spans="2:143" ht="22.5" customHeight="1" x14ac:dyDescent="0.2">
      <c r="B2" s="227" t="s">
        <v>214</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2">
      <c r="B3" s="741" t="s">
        <v>215</v>
      </c>
      <c r="C3" s="742"/>
      <c r="D3" s="742"/>
      <c r="E3" s="742"/>
      <c r="F3" s="742"/>
      <c r="G3" s="742"/>
      <c r="H3" s="742"/>
      <c r="I3" s="742"/>
      <c r="J3" s="742"/>
      <c r="K3" s="742"/>
      <c r="L3" s="742"/>
      <c r="M3" s="742"/>
      <c r="N3" s="742"/>
      <c r="O3" s="742"/>
      <c r="P3" s="742"/>
      <c r="Q3" s="742"/>
      <c r="R3" s="742"/>
      <c r="S3" s="742"/>
      <c r="T3" s="742"/>
      <c r="U3" s="742"/>
      <c r="V3" s="742"/>
      <c r="W3" s="742"/>
      <c r="X3" s="742"/>
      <c r="Y3" s="742"/>
      <c r="Z3" s="742"/>
      <c r="AA3" s="742"/>
      <c r="AB3" s="742"/>
      <c r="AC3" s="742"/>
      <c r="AD3" s="742"/>
      <c r="AE3" s="742"/>
      <c r="AF3" s="742"/>
      <c r="AG3" s="742"/>
      <c r="AH3" s="742"/>
      <c r="AI3" s="742"/>
      <c r="AJ3" s="742"/>
      <c r="AK3" s="742"/>
      <c r="AL3" s="742"/>
      <c r="AM3" s="742"/>
      <c r="AN3" s="742"/>
      <c r="AO3" s="742"/>
      <c r="AP3" s="741" t="s">
        <v>216</v>
      </c>
      <c r="AQ3" s="742"/>
      <c r="AR3" s="742"/>
      <c r="AS3" s="742"/>
      <c r="AT3" s="742"/>
      <c r="AU3" s="742"/>
      <c r="AV3" s="742"/>
      <c r="AW3" s="742"/>
      <c r="AX3" s="742"/>
      <c r="AY3" s="742"/>
      <c r="AZ3" s="742"/>
      <c r="BA3" s="742"/>
      <c r="BB3" s="742"/>
      <c r="BC3" s="742"/>
      <c r="BD3" s="742"/>
      <c r="BE3" s="742"/>
      <c r="BF3" s="742"/>
      <c r="BG3" s="742"/>
      <c r="BH3" s="742"/>
      <c r="BI3" s="742"/>
      <c r="BJ3" s="742"/>
      <c r="BK3" s="742"/>
      <c r="BL3" s="742"/>
      <c r="BM3" s="742"/>
      <c r="BN3" s="742"/>
      <c r="BO3" s="742"/>
      <c r="BP3" s="742"/>
      <c r="BQ3" s="742"/>
      <c r="BR3" s="742"/>
      <c r="BS3" s="742"/>
      <c r="BT3" s="742"/>
      <c r="BU3" s="742"/>
      <c r="BV3" s="742"/>
      <c r="BW3" s="742"/>
      <c r="BX3" s="742"/>
      <c r="BY3" s="742"/>
      <c r="BZ3" s="742"/>
      <c r="CA3" s="742"/>
      <c r="CB3" s="743"/>
      <c r="CD3" s="784" t="s">
        <v>217</v>
      </c>
      <c r="CE3" s="785"/>
      <c r="CF3" s="785"/>
      <c r="CG3" s="785"/>
      <c r="CH3" s="785"/>
      <c r="CI3" s="785"/>
      <c r="CJ3" s="785"/>
      <c r="CK3" s="785"/>
      <c r="CL3" s="785"/>
      <c r="CM3" s="785"/>
      <c r="CN3" s="785"/>
      <c r="CO3" s="785"/>
      <c r="CP3" s="785"/>
      <c r="CQ3" s="785"/>
      <c r="CR3" s="785"/>
      <c r="CS3" s="785"/>
      <c r="CT3" s="785"/>
      <c r="CU3" s="785"/>
      <c r="CV3" s="785"/>
      <c r="CW3" s="785"/>
      <c r="CX3" s="785"/>
      <c r="CY3" s="785"/>
      <c r="CZ3" s="785"/>
      <c r="DA3" s="785"/>
      <c r="DB3" s="785"/>
      <c r="DC3" s="785"/>
      <c r="DD3" s="785"/>
      <c r="DE3" s="785"/>
      <c r="DF3" s="785"/>
      <c r="DG3" s="785"/>
      <c r="DH3" s="785"/>
      <c r="DI3" s="785"/>
      <c r="DJ3" s="785"/>
      <c r="DK3" s="785"/>
      <c r="DL3" s="785"/>
      <c r="DM3" s="785"/>
      <c r="DN3" s="785"/>
      <c r="DO3" s="785"/>
      <c r="DP3" s="785"/>
      <c r="DQ3" s="785"/>
      <c r="DR3" s="785"/>
      <c r="DS3" s="785"/>
      <c r="DT3" s="785"/>
      <c r="DU3" s="785"/>
      <c r="DV3" s="785"/>
      <c r="DW3" s="785"/>
      <c r="DX3" s="785"/>
      <c r="DY3" s="785"/>
      <c r="DZ3" s="785"/>
      <c r="EA3" s="785"/>
      <c r="EB3" s="785"/>
      <c r="EC3" s="786"/>
    </row>
    <row r="4" spans="2:143" ht="11.25" customHeight="1" x14ac:dyDescent="0.2">
      <c r="B4" s="741" t="s">
        <v>1</v>
      </c>
      <c r="C4" s="742"/>
      <c r="D4" s="742"/>
      <c r="E4" s="742"/>
      <c r="F4" s="742"/>
      <c r="G4" s="742"/>
      <c r="H4" s="742"/>
      <c r="I4" s="742"/>
      <c r="J4" s="742"/>
      <c r="K4" s="742"/>
      <c r="L4" s="742"/>
      <c r="M4" s="742"/>
      <c r="N4" s="742"/>
      <c r="O4" s="742"/>
      <c r="P4" s="742"/>
      <c r="Q4" s="743"/>
      <c r="R4" s="741" t="s">
        <v>218</v>
      </c>
      <c r="S4" s="742"/>
      <c r="T4" s="742"/>
      <c r="U4" s="742"/>
      <c r="V4" s="742"/>
      <c r="W4" s="742"/>
      <c r="X4" s="742"/>
      <c r="Y4" s="743"/>
      <c r="Z4" s="741" t="s">
        <v>219</v>
      </c>
      <c r="AA4" s="742"/>
      <c r="AB4" s="742"/>
      <c r="AC4" s="743"/>
      <c r="AD4" s="741" t="s">
        <v>220</v>
      </c>
      <c r="AE4" s="742"/>
      <c r="AF4" s="742"/>
      <c r="AG4" s="742"/>
      <c r="AH4" s="742"/>
      <c r="AI4" s="742"/>
      <c r="AJ4" s="742"/>
      <c r="AK4" s="743"/>
      <c r="AL4" s="741" t="s">
        <v>219</v>
      </c>
      <c r="AM4" s="742"/>
      <c r="AN4" s="742"/>
      <c r="AO4" s="743"/>
      <c r="AP4" s="802" t="s">
        <v>221</v>
      </c>
      <c r="AQ4" s="802"/>
      <c r="AR4" s="802"/>
      <c r="AS4" s="802"/>
      <c r="AT4" s="802"/>
      <c r="AU4" s="802"/>
      <c r="AV4" s="802"/>
      <c r="AW4" s="802"/>
      <c r="AX4" s="802"/>
      <c r="AY4" s="802"/>
      <c r="AZ4" s="802"/>
      <c r="BA4" s="802"/>
      <c r="BB4" s="802"/>
      <c r="BC4" s="802"/>
      <c r="BD4" s="802"/>
      <c r="BE4" s="802"/>
      <c r="BF4" s="802"/>
      <c r="BG4" s="802" t="s">
        <v>222</v>
      </c>
      <c r="BH4" s="802"/>
      <c r="BI4" s="802"/>
      <c r="BJ4" s="802"/>
      <c r="BK4" s="802"/>
      <c r="BL4" s="802"/>
      <c r="BM4" s="802"/>
      <c r="BN4" s="802"/>
      <c r="BO4" s="802" t="s">
        <v>219</v>
      </c>
      <c r="BP4" s="802"/>
      <c r="BQ4" s="802"/>
      <c r="BR4" s="802"/>
      <c r="BS4" s="802" t="s">
        <v>223</v>
      </c>
      <c r="BT4" s="802"/>
      <c r="BU4" s="802"/>
      <c r="BV4" s="802"/>
      <c r="BW4" s="802"/>
      <c r="BX4" s="802"/>
      <c r="BY4" s="802"/>
      <c r="BZ4" s="802"/>
      <c r="CA4" s="802"/>
      <c r="CB4" s="802"/>
      <c r="CD4" s="784" t="s">
        <v>224</v>
      </c>
      <c r="CE4" s="785"/>
      <c r="CF4" s="785"/>
      <c r="CG4" s="785"/>
      <c r="CH4" s="785"/>
      <c r="CI4" s="785"/>
      <c r="CJ4" s="785"/>
      <c r="CK4" s="785"/>
      <c r="CL4" s="785"/>
      <c r="CM4" s="785"/>
      <c r="CN4" s="785"/>
      <c r="CO4" s="785"/>
      <c r="CP4" s="785"/>
      <c r="CQ4" s="785"/>
      <c r="CR4" s="785"/>
      <c r="CS4" s="785"/>
      <c r="CT4" s="785"/>
      <c r="CU4" s="785"/>
      <c r="CV4" s="785"/>
      <c r="CW4" s="785"/>
      <c r="CX4" s="785"/>
      <c r="CY4" s="785"/>
      <c r="CZ4" s="785"/>
      <c r="DA4" s="785"/>
      <c r="DB4" s="785"/>
      <c r="DC4" s="785"/>
      <c r="DD4" s="785"/>
      <c r="DE4" s="785"/>
      <c r="DF4" s="785"/>
      <c r="DG4" s="785"/>
      <c r="DH4" s="785"/>
      <c r="DI4" s="785"/>
      <c r="DJ4" s="785"/>
      <c r="DK4" s="785"/>
      <c r="DL4" s="785"/>
      <c r="DM4" s="785"/>
      <c r="DN4" s="785"/>
      <c r="DO4" s="785"/>
      <c r="DP4" s="785"/>
      <c r="DQ4" s="785"/>
      <c r="DR4" s="785"/>
      <c r="DS4" s="785"/>
      <c r="DT4" s="785"/>
      <c r="DU4" s="785"/>
      <c r="DV4" s="785"/>
      <c r="DW4" s="785"/>
      <c r="DX4" s="785"/>
      <c r="DY4" s="785"/>
      <c r="DZ4" s="785"/>
      <c r="EA4" s="785"/>
      <c r="EB4" s="785"/>
      <c r="EC4" s="786"/>
    </row>
    <row r="5" spans="2:143" s="230" customFormat="1" ht="11.25" customHeight="1" x14ac:dyDescent="0.2">
      <c r="B5" s="746" t="s">
        <v>225</v>
      </c>
      <c r="C5" s="747"/>
      <c r="D5" s="747"/>
      <c r="E5" s="747"/>
      <c r="F5" s="747"/>
      <c r="G5" s="747"/>
      <c r="H5" s="747"/>
      <c r="I5" s="747"/>
      <c r="J5" s="747"/>
      <c r="K5" s="747"/>
      <c r="L5" s="747"/>
      <c r="M5" s="747"/>
      <c r="N5" s="747"/>
      <c r="O5" s="747"/>
      <c r="P5" s="747"/>
      <c r="Q5" s="748"/>
      <c r="R5" s="735">
        <v>15214539</v>
      </c>
      <c r="S5" s="736"/>
      <c r="T5" s="736"/>
      <c r="U5" s="736"/>
      <c r="V5" s="736"/>
      <c r="W5" s="736"/>
      <c r="X5" s="736"/>
      <c r="Y5" s="779"/>
      <c r="Z5" s="797">
        <v>32.299999999999997</v>
      </c>
      <c r="AA5" s="797"/>
      <c r="AB5" s="797"/>
      <c r="AC5" s="797"/>
      <c r="AD5" s="798">
        <v>13910833</v>
      </c>
      <c r="AE5" s="798"/>
      <c r="AF5" s="798"/>
      <c r="AG5" s="798"/>
      <c r="AH5" s="798"/>
      <c r="AI5" s="798"/>
      <c r="AJ5" s="798"/>
      <c r="AK5" s="798"/>
      <c r="AL5" s="780">
        <v>73.7</v>
      </c>
      <c r="AM5" s="751"/>
      <c r="AN5" s="751"/>
      <c r="AO5" s="781"/>
      <c r="AP5" s="746" t="s">
        <v>226</v>
      </c>
      <c r="AQ5" s="747"/>
      <c r="AR5" s="747"/>
      <c r="AS5" s="747"/>
      <c r="AT5" s="747"/>
      <c r="AU5" s="747"/>
      <c r="AV5" s="747"/>
      <c r="AW5" s="747"/>
      <c r="AX5" s="747"/>
      <c r="AY5" s="747"/>
      <c r="AZ5" s="747"/>
      <c r="BA5" s="747"/>
      <c r="BB5" s="747"/>
      <c r="BC5" s="747"/>
      <c r="BD5" s="747"/>
      <c r="BE5" s="747"/>
      <c r="BF5" s="748"/>
      <c r="BG5" s="680">
        <v>13910833</v>
      </c>
      <c r="BH5" s="681"/>
      <c r="BI5" s="681"/>
      <c r="BJ5" s="681"/>
      <c r="BK5" s="681"/>
      <c r="BL5" s="681"/>
      <c r="BM5" s="681"/>
      <c r="BN5" s="682"/>
      <c r="BO5" s="713">
        <v>91.4</v>
      </c>
      <c r="BP5" s="713"/>
      <c r="BQ5" s="713"/>
      <c r="BR5" s="713"/>
      <c r="BS5" s="714" t="s">
        <v>227</v>
      </c>
      <c r="BT5" s="714"/>
      <c r="BU5" s="714"/>
      <c r="BV5" s="714"/>
      <c r="BW5" s="714"/>
      <c r="BX5" s="714"/>
      <c r="BY5" s="714"/>
      <c r="BZ5" s="714"/>
      <c r="CA5" s="714"/>
      <c r="CB5" s="777"/>
      <c r="CD5" s="784" t="s">
        <v>221</v>
      </c>
      <c r="CE5" s="785"/>
      <c r="CF5" s="785"/>
      <c r="CG5" s="785"/>
      <c r="CH5" s="785"/>
      <c r="CI5" s="785"/>
      <c r="CJ5" s="785"/>
      <c r="CK5" s="785"/>
      <c r="CL5" s="785"/>
      <c r="CM5" s="785"/>
      <c r="CN5" s="785"/>
      <c r="CO5" s="785"/>
      <c r="CP5" s="785"/>
      <c r="CQ5" s="786"/>
      <c r="CR5" s="784" t="s">
        <v>228</v>
      </c>
      <c r="CS5" s="785"/>
      <c r="CT5" s="785"/>
      <c r="CU5" s="785"/>
      <c r="CV5" s="785"/>
      <c r="CW5" s="785"/>
      <c r="CX5" s="785"/>
      <c r="CY5" s="786"/>
      <c r="CZ5" s="784" t="s">
        <v>219</v>
      </c>
      <c r="DA5" s="785"/>
      <c r="DB5" s="785"/>
      <c r="DC5" s="786"/>
      <c r="DD5" s="784" t="s">
        <v>229</v>
      </c>
      <c r="DE5" s="785"/>
      <c r="DF5" s="785"/>
      <c r="DG5" s="785"/>
      <c r="DH5" s="785"/>
      <c r="DI5" s="785"/>
      <c r="DJ5" s="785"/>
      <c r="DK5" s="785"/>
      <c r="DL5" s="785"/>
      <c r="DM5" s="785"/>
      <c r="DN5" s="785"/>
      <c r="DO5" s="785"/>
      <c r="DP5" s="786"/>
      <c r="DQ5" s="784" t="s">
        <v>230</v>
      </c>
      <c r="DR5" s="785"/>
      <c r="DS5" s="785"/>
      <c r="DT5" s="785"/>
      <c r="DU5" s="785"/>
      <c r="DV5" s="785"/>
      <c r="DW5" s="785"/>
      <c r="DX5" s="785"/>
      <c r="DY5" s="785"/>
      <c r="DZ5" s="785"/>
      <c r="EA5" s="785"/>
      <c r="EB5" s="785"/>
      <c r="EC5" s="786"/>
    </row>
    <row r="6" spans="2:143" ht="11.25" customHeight="1" x14ac:dyDescent="0.2">
      <c r="B6" s="677" t="s">
        <v>231</v>
      </c>
      <c r="C6" s="678"/>
      <c r="D6" s="678"/>
      <c r="E6" s="678"/>
      <c r="F6" s="678"/>
      <c r="G6" s="678"/>
      <c r="H6" s="678"/>
      <c r="I6" s="678"/>
      <c r="J6" s="678"/>
      <c r="K6" s="678"/>
      <c r="L6" s="678"/>
      <c r="M6" s="678"/>
      <c r="N6" s="678"/>
      <c r="O6" s="678"/>
      <c r="P6" s="678"/>
      <c r="Q6" s="679"/>
      <c r="R6" s="680">
        <v>393582</v>
      </c>
      <c r="S6" s="681"/>
      <c r="T6" s="681"/>
      <c r="U6" s="681"/>
      <c r="V6" s="681"/>
      <c r="W6" s="681"/>
      <c r="X6" s="681"/>
      <c r="Y6" s="682"/>
      <c r="Z6" s="713">
        <v>0.8</v>
      </c>
      <c r="AA6" s="713"/>
      <c r="AB6" s="713"/>
      <c r="AC6" s="713"/>
      <c r="AD6" s="714">
        <v>393582</v>
      </c>
      <c r="AE6" s="714"/>
      <c r="AF6" s="714"/>
      <c r="AG6" s="714"/>
      <c r="AH6" s="714"/>
      <c r="AI6" s="714"/>
      <c r="AJ6" s="714"/>
      <c r="AK6" s="714"/>
      <c r="AL6" s="683">
        <v>2.1</v>
      </c>
      <c r="AM6" s="684"/>
      <c r="AN6" s="684"/>
      <c r="AO6" s="715"/>
      <c r="AP6" s="677" t="s">
        <v>232</v>
      </c>
      <c r="AQ6" s="678"/>
      <c r="AR6" s="678"/>
      <c r="AS6" s="678"/>
      <c r="AT6" s="678"/>
      <c r="AU6" s="678"/>
      <c r="AV6" s="678"/>
      <c r="AW6" s="678"/>
      <c r="AX6" s="678"/>
      <c r="AY6" s="678"/>
      <c r="AZ6" s="678"/>
      <c r="BA6" s="678"/>
      <c r="BB6" s="678"/>
      <c r="BC6" s="678"/>
      <c r="BD6" s="678"/>
      <c r="BE6" s="678"/>
      <c r="BF6" s="679"/>
      <c r="BG6" s="680">
        <v>13910833</v>
      </c>
      <c r="BH6" s="681"/>
      <c r="BI6" s="681"/>
      <c r="BJ6" s="681"/>
      <c r="BK6" s="681"/>
      <c r="BL6" s="681"/>
      <c r="BM6" s="681"/>
      <c r="BN6" s="682"/>
      <c r="BO6" s="713">
        <v>91.4</v>
      </c>
      <c r="BP6" s="713"/>
      <c r="BQ6" s="713"/>
      <c r="BR6" s="713"/>
      <c r="BS6" s="714" t="s">
        <v>137</v>
      </c>
      <c r="BT6" s="714"/>
      <c r="BU6" s="714"/>
      <c r="BV6" s="714"/>
      <c r="BW6" s="714"/>
      <c r="BX6" s="714"/>
      <c r="BY6" s="714"/>
      <c r="BZ6" s="714"/>
      <c r="CA6" s="714"/>
      <c r="CB6" s="777"/>
      <c r="CD6" s="738" t="s">
        <v>233</v>
      </c>
      <c r="CE6" s="739"/>
      <c r="CF6" s="739"/>
      <c r="CG6" s="739"/>
      <c r="CH6" s="739"/>
      <c r="CI6" s="739"/>
      <c r="CJ6" s="739"/>
      <c r="CK6" s="739"/>
      <c r="CL6" s="739"/>
      <c r="CM6" s="739"/>
      <c r="CN6" s="739"/>
      <c r="CO6" s="739"/>
      <c r="CP6" s="739"/>
      <c r="CQ6" s="740"/>
      <c r="CR6" s="680">
        <v>223023</v>
      </c>
      <c r="CS6" s="681"/>
      <c r="CT6" s="681"/>
      <c r="CU6" s="681"/>
      <c r="CV6" s="681"/>
      <c r="CW6" s="681"/>
      <c r="CX6" s="681"/>
      <c r="CY6" s="682"/>
      <c r="CZ6" s="780">
        <v>0.5</v>
      </c>
      <c r="DA6" s="751"/>
      <c r="DB6" s="751"/>
      <c r="DC6" s="783"/>
      <c r="DD6" s="686" t="s">
        <v>178</v>
      </c>
      <c r="DE6" s="681"/>
      <c r="DF6" s="681"/>
      <c r="DG6" s="681"/>
      <c r="DH6" s="681"/>
      <c r="DI6" s="681"/>
      <c r="DJ6" s="681"/>
      <c r="DK6" s="681"/>
      <c r="DL6" s="681"/>
      <c r="DM6" s="681"/>
      <c r="DN6" s="681"/>
      <c r="DO6" s="681"/>
      <c r="DP6" s="682"/>
      <c r="DQ6" s="686">
        <v>222567</v>
      </c>
      <c r="DR6" s="681"/>
      <c r="DS6" s="681"/>
      <c r="DT6" s="681"/>
      <c r="DU6" s="681"/>
      <c r="DV6" s="681"/>
      <c r="DW6" s="681"/>
      <c r="DX6" s="681"/>
      <c r="DY6" s="681"/>
      <c r="DZ6" s="681"/>
      <c r="EA6" s="681"/>
      <c r="EB6" s="681"/>
      <c r="EC6" s="727"/>
    </row>
    <row r="7" spans="2:143" ht="11.25" customHeight="1" x14ac:dyDescent="0.2">
      <c r="B7" s="677" t="s">
        <v>234</v>
      </c>
      <c r="C7" s="678"/>
      <c r="D7" s="678"/>
      <c r="E7" s="678"/>
      <c r="F7" s="678"/>
      <c r="G7" s="678"/>
      <c r="H7" s="678"/>
      <c r="I7" s="678"/>
      <c r="J7" s="678"/>
      <c r="K7" s="678"/>
      <c r="L7" s="678"/>
      <c r="M7" s="678"/>
      <c r="N7" s="678"/>
      <c r="O7" s="678"/>
      <c r="P7" s="678"/>
      <c r="Q7" s="679"/>
      <c r="R7" s="680">
        <v>11527</v>
      </c>
      <c r="S7" s="681"/>
      <c r="T7" s="681"/>
      <c r="U7" s="681"/>
      <c r="V7" s="681"/>
      <c r="W7" s="681"/>
      <c r="X7" s="681"/>
      <c r="Y7" s="682"/>
      <c r="Z7" s="713">
        <v>0</v>
      </c>
      <c r="AA7" s="713"/>
      <c r="AB7" s="713"/>
      <c r="AC7" s="713"/>
      <c r="AD7" s="714">
        <v>11527</v>
      </c>
      <c r="AE7" s="714"/>
      <c r="AF7" s="714"/>
      <c r="AG7" s="714"/>
      <c r="AH7" s="714"/>
      <c r="AI7" s="714"/>
      <c r="AJ7" s="714"/>
      <c r="AK7" s="714"/>
      <c r="AL7" s="683">
        <v>0.1</v>
      </c>
      <c r="AM7" s="684"/>
      <c r="AN7" s="684"/>
      <c r="AO7" s="715"/>
      <c r="AP7" s="677" t="s">
        <v>235</v>
      </c>
      <c r="AQ7" s="678"/>
      <c r="AR7" s="678"/>
      <c r="AS7" s="678"/>
      <c r="AT7" s="678"/>
      <c r="AU7" s="678"/>
      <c r="AV7" s="678"/>
      <c r="AW7" s="678"/>
      <c r="AX7" s="678"/>
      <c r="AY7" s="678"/>
      <c r="AZ7" s="678"/>
      <c r="BA7" s="678"/>
      <c r="BB7" s="678"/>
      <c r="BC7" s="678"/>
      <c r="BD7" s="678"/>
      <c r="BE7" s="678"/>
      <c r="BF7" s="679"/>
      <c r="BG7" s="680">
        <v>5953312</v>
      </c>
      <c r="BH7" s="681"/>
      <c r="BI7" s="681"/>
      <c r="BJ7" s="681"/>
      <c r="BK7" s="681"/>
      <c r="BL7" s="681"/>
      <c r="BM7" s="681"/>
      <c r="BN7" s="682"/>
      <c r="BO7" s="713">
        <v>39.1</v>
      </c>
      <c r="BP7" s="713"/>
      <c r="BQ7" s="713"/>
      <c r="BR7" s="713"/>
      <c r="BS7" s="714" t="s">
        <v>227</v>
      </c>
      <c r="BT7" s="714"/>
      <c r="BU7" s="714"/>
      <c r="BV7" s="714"/>
      <c r="BW7" s="714"/>
      <c r="BX7" s="714"/>
      <c r="BY7" s="714"/>
      <c r="BZ7" s="714"/>
      <c r="CA7" s="714"/>
      <c r="CB7" s="777"/>
      <c r="CD7" s="719" t="s">
        <v>236</v>
      </c>
      <c r="CE7" s="720"/>
      <c r="CF7" s="720"/>
      <c r="CG7" s="720"/>
      <c r="CH7" s="720"/>
      <c r="CI7" s="720"/>
      <c r="CJ7" s="720"/>
      <c r="CK7" s="720"/>
      <c r="CL7" s="720"/>
      <c r="CM7" s="720"/>
      <c r="CN7" s="720"/>
      <c r="CO7" s="720"/>
      <c r="CP7" s="720"/>
      <c r="CQ7" s="721"/>
      <c r="CR7" s="680">
        <v>13080329</v>
      </c>
      <c r="CS7" s="681"/>
      <c r="CT7" s="681"/>
      <c r="CU7" s="681"/>
      <c r="CV7" s="681"/>
      <c r="CW7" s="681"/>
      <c r="CX7" s="681"/>
      <c r="CY7" s="682"/>
      <c r="CZ7" s="713">
        <v>28.7</v>
      </c>
      <c r="DA7" s="713"/>
      <c r="DB7" s="713"/>
      <c r="DC7" s="713"/>
      <c r="DD7" s="686">
        <v>690972</v>
      </c>
      <c r="DE7" s="681"/>
      <c r="DF7" s="681"/>
      <c r="DG7" s="681"/>
      <c r="DH7" s="681"/>
      <c r="DI7" s="681"/>
      <c r="DJ7" s="681"/>
      <c r="DK7" s="681"/>
      <c r="DL7" s="681"/>
      <c r="DM7" s="681"/>
      <c r="DN7" s="681"/>
      <c r="DO7" s="681"/>
      <c r="DP7" s="682"/>
      <c r="DQ7" s="686">
        <v>3132024</v>
      </c>
      <c r="DR7" s="681"/>
      <c r="DS7" s="681"/>
      <c r="DT7" s="681"/>
      <c r="DU7" s="681"/>
      <c r="DV7" s="681"/>
      <c r="DW7" s="681"/>
      <c r="DX7" s="681"/>
      <c r="DY7" s="681"/>
      <c r="DZ7" s="681"/>
      <c r="EA7" s="681"/>
      <c r="EB7" s="681"/>
      <c r="EC7" s="727"/>
    </row>
    <row r="8" spans="2:143" ht="11.25" customHeight="1" x14ac:dyDescent="0.2">
      <c r="B8" s="677" t="s">
        <v>237</v>
      </c>
      <c r="C8" s="678"/>
      <c r="D8" s="678"/>
      <c r="E8" s="678"/>
      <c r="F8" s="678"/>
      <c r="G8" s="678"/>
      <c r="H8" s="678"/>
      <c r="I8" s="678"/>
      <c r="J8" s="678"/>
      <c r="K8" s="678"/>
      <c r="L8" s="678"/>
      <c r="M8" s="678"/>
      <c r="N8" s="678"/>
      <c r="O8" s="678"/>
      <c r="P8" s="678"/>
      <c r="Q8" s="679"/>
      <c r="R8" s="680">
        <v>49175</v>
      </c>
      <c r="S8" s="681"/>
      <c r="T8" s="681"/>
      <c r="U8" s="681"/>
      <c r="V8" s="681"/>
      <c r="W8" s="681"/>
      <c r="X8" s="681"/>
      <c r="Y8" s="682"/>
      <c r="Z8" s="713">
        <v>0.1</v>
      </c>
      <c r="AA8" s="713"/>
      <c r="AB8" s="713"/>
      <c r="AC8" s="713"/>
      <c r="AD8" s="714">
        <v>49175</v>
      </c>
      <c r="AE8" s="714"/>
      <c r="AF8" s="714"/>
      <c r="AG8" s="714"/>
      <c r="AH8" s="714"/>
      <c r="AI8" s="714"/>
      <c r="AJ8" s="714"/>
      <c r="AK8" s="714"/>
      <c r="AL8" s="683">
        <v>0.3</v>
      </c>
      <c r="AM8" s="684"/>
      <c r="AN8" s="684"/>
      <c r="AO8" s="715"/>
      <c r="AP8" s="677" t="s">
        <v>238</v>
      </c>
      <c r="AQ8" s="678"/>
      <c r="AR8" s="678"/>
      <c r="AS8" s="678"/>
      <c r="AT8" s="678"/>
      <c r="AU8" s="678"/>
      <c r="AV8" s="678"/>
      <c r="AW8" s="678"/>
      <c r="AX8" s="678"/>
      <c r="AY8" s="678"/>
      <c r="AZ8" s="678"/>
      <c r="BA8" s="678"/>
      <c r="BB8" s="678"/>
      <c r="BC8" s="678"/>
      <c r="BD8" s="678"/>
      <c r="BE8" s="678"/>
      <c r="BF8" s="679"/>
      <c r="BG8" s="680">
        <v>168777</v>
      </c>
      <c r="BH8" s="681"/>
      <c r="BI8" s="681"/>
      <c r="BJ8" s="681"/>
      <c r="BK8" s="681"/>
      <c r="BL8" s="681"/>
      <c r="BM8" s="681"/>
      <c r="BN8" s="682"/>
      <c r="BO8" s="713">
        <v>1.1000000000000001</v>
      </c>
      <c r="BP8" s="713"/>
      <c r="BQ8" s="713"/>
      <c r="BR8" s="713"/>
      <c r="BS8" s="686" t="s">
        <v>227</v>
      </c>
      <c r="BT8" s="681"/>
      <c r="BU8" s="681"/>
      <c r="BV8" s="681"/>
      <c r="BW8" s="681"/>
      <c r="BX8" s="681"/>
      <c r="BY8" s="681"/>
      <c r="BZ8" s="681"/>
      <c r="CA8" s="681"/>
      <c r="CB8" s="727"/>
      <c r="CD8" s="719" t="s">
        <v>239</v>
      </c>
      <c r="CE8" s="720"/>
      <c r="CF8" s="720"/>
      <c r="CG8" s="720"/>
      <c r="CH8" s="720"/>
      <c r="CI8" s="720"/>
      <c r="CJ8" s="720"/>
      <c r="CK8" s="720"/>
      <c r="CL8" s="720"/>
      <c r="CM8" s="720"/>
      <c r="CN8" s="720"/>
      <c r="CO8" s="720"/>
      <c r="CP8" s="720"/>
      <c r="CQ8" s="721"/>
      <c r="CR8" s="680">
        <v>10763089</v>
      </c>
      <c r="CS8" s="681"/>
      <c r="CT8" s="681"/>
      <c r="CU8" s="681"/>
      <c r="CV8" s="681"/>
      <c r="CW8" s="681"/>
      <c r="CX8" s="681"/>
      <c r="CY8" s="682"/>
      <c r="CZ8" s="713">
        <v>23.6</v>
      </c>
      <c r="DA8" s="713"/>
      <c r="DB8" s="713"/>
      <c r="DC8" s="713"/>
      <c r="DD8" s="686">
        <v>245056</v>
      </c>
      <c r="DE8" s="681"/>
      <c r="DF8" s="681"/>
      <c r="DG8" s="681"/>
      <c r="DH8" s="681"/>
      <c r="DI8" s="681"/>
      <c r="DJ8" s="681"/>
      <c r="DK8" s="681"/>
      <c r="DL8" s="681"/>
      <c r="DM8" s="681"/>
      <c r="DN8" s="681"/>
      <c r="DO8" s="681"/>
      <c r="DP8" s="682"/>
      <c r="DQ8" s="686">
        <v>4595375</v>
      </c>
      <c r="DR8" s="681"/>
      <c r="DS8" s="681"/>
      <c r="DT8" s="681"/>
      <c r="DU8" s="681"/>
      <c r="DV8" s="681"/>
      <c r="DW8" s="681"/>
      <c r="DX8" s="681"/>
      <c r="DY8" s="681"/>
      <c r="DZ8" s="681"/>
      <c r="EA8" s="681"/>
      <c r="EB8" s="681"/>
      <c r="EC8" s="727"/>
    </row>
    <row r="9" spans="2:143" ht="11.25" customHeight="1" x14ac:dyDescent="0.2">
      <c r="B9" s="677" t="s">
        <v>240</v>
      </c>
      <c r="C9" s="678"/>
      <c r="D9" s="678"/>
      <c r="E9" s="678"/>
      <c r="F9" s="678"/>
      <c r="G9" s="678"/>
      <c r="H9" s="678"/>
      <c r="I9" s="678"/>
      <c r="J9" s="678"/>
      <c r="K9" s="678"/>
      <c r="L9" s="678"/>
      <c r="M9" s="678"/>
      <c r="N9" s="678"/>
      <c r="O9" s="678"/>
      <c r="P9" s="678"/>
      <c r="Q9" s="679"/>
      <c r="R9" s="680">
        <v>66937</v>
      </c>
      <c r="S9" s="681"/>
      <c r="T9" s="681"/>
      <c r="U9" s="681"/>
      <c r="V9" s="681"/>
      <c r="W9" s="681"/>
      <c r="X9" s="681"/>
      <c r="Y9" s="682"/>
      <c r="Z9" s="713">
        <v>0.1</v>
      </c>
      <c r="AA9" s="713"/>
      <c r="AB9" s="713"/>
      <c r="AC9" s="713"/>
      <c r="AD9" s="714">
        <v>66937</v>
      </c>
      <c r="AE9" s="714"/>
      <c r="AF9" s="714"/>
      <c r="AG9" s="714"/>
      <c r="AH9" s="714"/>
      <c r="AI9" s="714"/>
      <c r="AJ9" s="714"/>
      <c r="AK9" s="714"/>
      <c r="AL9" s="683">
        <v>0.4</v>
      </c>
      <c r="AM9" s="684"/>
      <c r="AN9" s="684"/>
      <c r="AO9" s="715"/>
      <c r="AP9" s="677" t="s">
        <v>241</v>
      </c>
      <c r="AQ9" s="678"/>
      <c r="AR9" s="678"/>
      <c r="AS9" s="678"/>
      <c r="AT9" s="678"/>
      <c r="AU9" s="678"/>
      <c r="AV9" s="678"/>
      <c r="AW9" s="678"/>
      <c r="AX9" s="678"/>
      <c r="AY9" s="678"/>
      <c r="AZ9" s="678"/>
      <c r="BA9" s="678"/>
      <c r="BB9" s="678"/>
      <c r="BC9" s="678"/>
      <c r="BD9" s="678"/>
      <c r="BE9" s="678"/>
      <c r="BF9" s="679"/>
      <c r="BG9" s="680">
        <v>4853356</v>
      </c>
      <c r="BH9" s="681"/>
      <c r="BI9" s="681"/>
      <c r="BJ9" s="681"/>
      <c r="BK9" s="681"/>
      <c r="BL9" s="681"/>
      <c r="BM9" s="681"/>
      <c r="BN9" s="682"/>
      <c r="BO9" s="713">
        <v>31.9</v>
      </c>
      <c r="BP9" s="713"/>
      <c r="BQ9" s="713"/>
      <c r="BR9" s="713"/>
      <c r="BS9" s="686" t="s">
        <v>137</v>
      </c>
      <c r="BT9" s="681"/>
      <c r="BU9" s="681"/>
      <c r="BV9" s="681"/>
      <c r="BW9" s="681"/>
      <c r="BX9" s="681"/>
      <c r="BY9" s="681"/>
      <c r="BZ9" s="681"/>
      <c r="CA9" s="681"/>
      <c r="CB9" s="727"/>
      <c r="CD9" s="719" t="s">
        <v>242</v>
      </c>
      <c r="CE9" s="720"/>
      <c r="CF9" s="720"/>
      <c r="CG9" s="720"/>
      <c r="CH9" s="720"/>
      <c r="CI9" s="720"/>
      <c r="CJ9" s="720"/>
      <c r="CK9" s="720"/>
      <c r="CL9" s="720"/>
      <c r="CM9" s="720"/>
      <c r="CN9" s="720"/>
      <c r="CO9" s="720"/>
      <c r="CP9" s="720"/>
      <c r="CQ9" s="721"/>
      <c r="CR9" s="680">
        <v>4572940</v>
      </c>
      <c r="CS9" s="681"/>
      <c r="CT9" s="681"/>
      <c r="CU9" s="681"/>
      <c r="CV9" s="681"/>
      <c r="CW9" s="681"/>
      <c r="CX9" s="681"/>
      <c r="CY9" s="682"/>
      <c r="CZ9" s="713">
        <v>10</v>
      </c>
      <c r="DA9" s="713"/>
      <c r="DB9" s="713"/>
      <c r="DC9" s="713"/>
      <c r="DD9" s="686">
        <v>148165</v>
      </c>
      <c r="DE9" s="681"/>
      <c r="DF9" s="681"/>
      <c r="DG9" s="681"/>
      <c r="DH9" s="681"/>
      <c r="DI9" s="681"/>
      <c r="DJ9" s="681"/>
      <c r="DK9" s="681"/>
      <c r="DL9" s="681"/>
      <c r="DM9" s="681"/>
      <c r="DN9" s="681"/>
      <c r="DO9" s="681"/>
      <c r="DP9" s="682"/>
      <c r="DQ9" s="686">
        <v>4019989</v>
      </c>
      <c r="DR9" s="681"/>
      <c r="DS9" s="681"/>
      <c r="DT9" s="681"/>
      <c r="DU9" s="681"/>
      <c r="DV9" s="681"/>
      <c r="DW9" s="681"/>
      <c r="DX9" s="681"/>
      <c r="DY9" s="681"/>
      <c r="DZ9" s="681"/>
      <c r="EA9" s="681"/>
      <c r="EB9" s="681"/>
      <c r="EC9" s="727"/>
    </row>
    <row r="10" spans="2:143" ht="11.25" customHeight="1" x14ac:dyDescent="0.2">
      <c r="B10" s="677" t="s">
        <v>243</v>
      </c>
      <c r="C10" s="678"/>
      <c r="D10" s="678"/>
      <c r="E10" s="678"/>
      <c r="F10" s="678"/>
      <c r="G10" s="678"/>
      <c r="H10" s="678"/>
      <c r="I10" s="678"/>
      <c r="J10" s="678"/>
      <c r="K10" s="678"/>
      <c r="L10" s="678"/>
      <c r="M10" s="678"/>
      <c r="N10" s="678"/>
      <c r="O10" s="678"/>
      <c r="P10" s="678"/>
      <c r="Q10" s="679"/>
      <c r="R10" s="680" t="s">
        <v>178</v>
      </c>
      <c r="S10" s="681"/>
      <c r="T10" s="681"/>
      <c r="U10" s="681"/>
      <c r="V10" s="681"/>
      <c r="W10" s="681"/>
      <c r="X10" s="681"/>
      <c r="Y10" s="682"/>
      <c r="Z10" s="713" t="s">
        <v>178</v>
      </c>
      <c r="AA10" s="713"/>
      <c r="AB10" s="713"/>
      <c r="AC10" s="713"/>
      <c r="AD10" s="714" t="s">
        <v>178</v>
      </c>
      <c r="AE10" s="714"/>
      <c r="AF10" s="714"/>
      <c r="AG10" s="714"/>
      <c r="AH10" s="714"/>
      <c r="AI10" s="714"/>
      <c r="AJ10" s="714"/>
      <c r="AK10" s="714"/>
      <c r="AL10" s="683" t="s">
        <v>137</v>
      </c>
      <c r="AM10" s="684"/>
      <c r="AN10" s="684"/>
      <c r="AO10" s="715"/>
      <c r="AP10" s="677" t="s">
        <v>244</v>
      </c>
      <c r="AQ10" s="678"/>
      <c r="AR10" s="678"/>
      <c r="AS10" s="678"/>
      <c r="AT10" s="678"/>
      <c r="AU10" s="678"/>
      <c r="AV10" s="678"/>
      <c r="AW10" s="678"/>
      <c r="AX10" s="678"/>
      <c r="AY10" s="678"/>
      <c r="AZ10" s="678"/>
      <c r="BA10" s="678"/>
      <c r="BB10" s="678"/>
      <c r="BC10" s="678"/>
      <c r="BD10" s="678"/>
      <c r="BE10" s="678"/>
      <c r="BF10" s="679"/>
      <c r="BG10" s="680">
        <v>278594</v>
      </c>
      <c r="BH10" s="681"/>
      <c r="BI10" s="681"/>
      <c r="BJ10" s="681"/>
      <c r="BK10" s="681"/>
      <c r="BL10" s="681"/>
      <c r="BM10" s="681"/>
      <c r="BN10" s="682"/>
      <c r="BO10" s="713">
        <v>1.8</v>
      </c>
      <c r="BP10" s="713"/>
      <c r="BQ10" s="713"/>
      <c r="BR10" s="713"/>
      <c r="BS10" s="686" t="s">
        <v>178</v>
      </c>
      <c r="BT10" s="681"/>
      <c r="BU10" s="681"/>
      <c r="BV10" s="681"/>
      <c r="BW10" s="681"/>
      <c r="BX10" s="681"/>
      <c r="BY10" s="681"/>
      <c r="BZ10" s="681"/>
      <c r="CA10" s="681"/>
      <c r="CB10" s="727"/>
      <c r="CD10" s="719" t="s">
        <v>245</v>
      </c>
      <c r="CE10" s="720"/>
      <c r="CF10" s="720"/>
      <c r="CG10" s="720"/>
      <c r="CH10" s="720"/>
      <c r="CI10" s="720"/>
      <c r="CJ10" s="720"/>
      <c r="CK10" s="720"/>
      <c r="CL10" s="720"/>
      <c r="CM10" s="720"/>
      <c r="CN10" s="720"/>
      <c r="CO10" s="720"/>
      <c r="CP10" s="720"/>
      <c r="CQ10" s="721"/>
      <c r="CR10" s="680">
        <v>71642</v>
      </c>
      <c r="CS10" s="681"/>
      <c r="CT10" s="681"/>
      <c r="CU10" s="681"/>
      <c r="CV10" s="681"/>
      <c r="CW10" s="681"/>
      <c r="CX10" s="681"/>
      <c r="CY10" s="682"/>
      <c r="CZ10" s="713">
        <v>0.2</v>
      </c>
      <c r="DA10" s="713"/>
      <c r="DB10" s="713"/>
      <c r="DC10" s="713"/>
      <c r="DD10" s="686" t="s">
        <v>137</v>
      </c>
      <c r="DE10" s="681"/>
      <c r="DF10" s="681"/>
      <c r="DG10" s="681"/>
      <c r="DH10" s="681"/>
      <c r="DI10" s="681"/>
      <c r="DJ10" s="681"/>
      <c r="DK10" s="681"/>
      <c r="DL10" s="681"/>
      <c r="DM10" s="681"/>
      <c r="DN10" s="681"/>
      <c r="DO10" s="681"/>
      <c r="DP10" s="682"/>
      <c r="DQ10" s="686">
        <v>69903</v>
      </c>
      <c r="DR10" s="681"/>
      <c r="DS10" s="681"/>
      <c r="DT10" s="681"/>
      <c r="DU10" s="681"/>
      <c r="DV10" s="681"/>
      <c r="DW10" s="681"/>
      <c r="DX10" s="681"/>
      <c r="DY10" s="681"/>
      <c r="DZ10" s="681"/>
      <c r="EA10" s="681"/>
      <c r="EB10" s="681"/>
      <c r="EC10" s="727"/>
    </row>
    <row r="11" spans="2:143" ht="11.25" customHeight="1" x14ac:dyDescent="0.2">
      <c r="B11" s="677" t="s">
        <v>246</v>
      </c>
      <c r="C11" s="678"/>
      <c r="D11" s="678"/>
      <c r="E11" s="678"/>
      <c r="F11" s="678"/>
      <c r="G11" s="678"/>
      <c r="H11" s="678"/>
      <c r="I11" s="678"/>
      <c r="J11" s="678"/>
      <c r="K11" s="678"/>
      <c r="L11" s="678"/>
      <c r="M11" s="678"/>
      <c r="N11" s="678"/>
      <c r="O11" s="678"/>
      <c r="P11" s="678"/>
      <c r="Q11" s="679"/>
      <c r="R11" s="680">
        <v>1896999</v>
      </c>
      <c r="S11" s="681"/>
      <c r="T11" s="681"/>
      <c r="U11" s="681"/>
      <c r="V11" s="681"/>
      <c r="W11" s="681"/>
      <c r="X11" s="681"/>
      <c r="Y11" s="682"/>
      <c r="Z11" s="683">
        <v>4</v>
      </c>
      <c r="AA11" s="684"/>
      <c r="AB11" s="684"/>
      <c r="AC11" s="685"/>
      <c r="AD11" s="686">
        <v>1896999</v>
      </c>
      <c r="AE11" s="681"/>
      <c r="AF11" s="681"/>
      <c r="AG11" s="681"/>
      <c r="AH11" s="681"/>
      <c r="AI11" s="681"/>
      <c r="AJ11" s="681"/>
      <c r="AK11" s="682"/>
      <c r="AL11" s="683">
        <v>10</v>
      </c>
      <c r="AM11" s="684"/>
      <c r="AN11" s="684"/>
      <c r="AO11" s="715"/>
      <c r="AP11" s="677" t="s">
        <v>247</v>
      </c>
      <c r="AQ11" s="678"/>
      <c r="AR11" s="678"/>
      <c r="AS11" s="678"/>
      <c r="AT11" s="678"/>
      <c r="AU11" s="678"/>
      <c r="AV11" s="678"/>
      <c r="AW11" s="678"/>
      <c r="AX11" s="678"/>
      <c r="AY11" s="678"/>
      <c r="AZ11" s="678"/>
      <c r="BA11" s="678"/>
      <c r="BB11" s="678"/>
      <c r="BC11" s="678"/>
      <c r="BD11" s="678"/>
      <c r="BE11" s="678"/>
      <c r="BF11" s="679"/>
      <c r="BG11" s="680">
        <v>652585</v>
      </c>
      <c r="BH11" s="681"/>
      <c r="BI11" s="681"/>
      <c r="BJ11" s="681"/>
      <c r="BK11" s="681"/>
      <c r="BL11" s="681"/>
      <c r="BM11" s="681"/>
      <c r="BN11" s="682"/>
      <c r="BO11" s="713">
        <v>4.3</v>
      </c>
      <c r="BP11" s="713"/>
      <c r="BQ11" s="713"/>
      <c r="BR11" s="713"/>
      <c r="BS11" s="686" t="s">
        <v>178</v>
      </c>
      <c r="BT11" s="681"/>
      <c r="BU11" s="681"/>
      <c r="BV11" s="681"/>
      <c r="BW11" s="681"/>
      <c r="BX11" s="681"/>
      <c r="BY11" s="681"/>
      <c r="BZ11" s="681"/>
      <c r="CA11" s="681"/>
      <c r="CB11" s="727"/>
      <c r="CD11" s="719" t="s">
        <v>248</v>
      </c>
      <c r="CE11" s="720"/>
      <c r="CF11" s="720"/>
      <c r="CG11" s="720"/>
      <c r="CH11" s="720"/>
      <c r="CI11" s="720"/>
      <c r="CJ11" s="720"/>
      <c r="CK11" s="720"/>
      <c r="CL11" s="720"/>
      <c r="CM11" s="720"/>
      <c r="CN11" s="720"/>
      <c r="CO11" s="720"/>
      <c r="CP11" s="720"/>
      <c r="CQ11" s="721"/>
      <c r="CR11" s="680">
        <v>680719</v>
      </c>
      <c r="CS11" s="681"/>
      <c r="CT11" s="681"/>
      <c r="CU11" s="681"/>
      <c r="CV11" s="681"/>
      <c r="CW11" s="681"/>
      <c r="CX11" s="681"/>
      <c r="CY11" s="682"/>
      <c r="CZ11" s="713">
        <v>1.5</v>
      </c>
      <c r="DA11" s="713"/>
      <c r="DB11" s="713"/>
      <c r="DC11" s="713"/>
      <c r="DD11" s="686">
        <v>73296</v>
      </c>
      <c r="DE11" s="681"/>
      <c r="DF11" s="681"/>
      <c r="DG11" s="681"/>
      <c r="DH11" s="681"/>
      <c r="DI11" s="681"/>
      <c r="DJ11" s="681"/>
      <c r="DK11" s="681"/>
      <c r="DL11" s="681"/>
      <c r="DM11" s="681"/>
      <c r="DN11" s="681"/>
      <c r="DO11" s="681"/>
      <c r="DP11" s="682"/>
      <c r="DQ11" s="686">
        <v>380450</v>
      </c>
      <c r="DR11" s="681"/>
      <c r="DS11" s="681"/>
      <c r="DT11" s="681"/>
      <c r="DU11" s="681"/>
      <c r="DV11" s="681"/>
      <c r="DW11" s="681"/>
      <c r="DX11" s="681"/>
      <c r="DY11" s="681"/>
      <c r="DZ11" s="681"/>
      <c r="EA11" s="681"/>
      <c r="EB11" s="681"/>
      <c r="EC11" s="727"/>
    </row>
    <row r="12" spans="2:143" ht="11.25" customHeight="1" x14ac:dyDescent="0.2">
      <c r="B12" s="677" t="s">
        <v>249</v>
      </c>
      <c r="C12" s="678"/>
      <c r="D12" s="678"/>
      <c r="E12" s="678"/>
      <c r="F12" s="678"/>
      <c r="G12" s="678"/>
      <c r="H12" s="678"/>
      <c r="I12" s="678"/>
      <c r="J12" s="678"/>
      <c r="K12" s="678"/>
      <c r="L12" s="678"/>
      <c r="M12" s="678"/>
      <c r="N12" s="678"/>
      <c r="O12" s="678"/>
      <c r="P12" s="678"/>
      <c r="Q12" s="679"/>
      <c r="R12" s="680">
        <v>26152</v>
      </c>
      <c r="S12" s="681"/>
      <c r="T12" s="681"/>
      <c r="U12" s="681"/>
      <c r="V12" s="681"/>
      <c r="W12" s="681"/>
      <c r="X12" s="681"/>
      <c r="Y12" s="682"/>
      <c r="Z12" s="713">
        <v>0.1</v>
      </c>
      <c r="AA12" s="713"/>
      <c r="AB12" s="713"/>
      <c r="AC12" s="713"/>
      <c r="AD12" s="714">
        <v>26152</v>
      </c>
      <c r="AE12" s="714"/>
      <c r="AF12" s="714"/>
      <c r="AG12" s="714"/>
      <c r="AH12" s="714"/>
      <c r="AI12" s="714"/>
      <c r="AJ12" s="714"/>
      <c r="AK12" s="714"/>
      <c r="AL12" s="683">
        <v>0.1</v>
      </c>
      <c r="AM12" s="684"/>
      <c r="AN12" s="684"/>
      <c r="AO12" s="715"/>
      <c r="AP12" s="677" t="s">
        <v>250</v>
      </c>
      <c r="AQ12" s="678"/>
      <c r="AR12" s="678"/>
      <c r="AS12" s="678"/>
      <c r="AT12" s="678"/>
      <c r="AU12" s="678"/>
      <c r="AV12" s="678"/>
      <c r="AW12" s="678"/>
      <c r="AX12" s="678"/>
      <c r="AY12" s="678"/>
      <c r="AZ12" s="678"/>
      <c r="BA12" s="678"/>
      <c r="BB12" s="678"/>
      <c r="BC12" s="678"/>
      <c r="BD12" s="678"/>
      <c r="BE12" s="678"/>
      <c r="BF12" s="679"/>
      <c r="BG12" s="680">
        <v>7077057</v>
      </c>
      <c r="BH12" s="681"/>
      <c r="BI12" s="681"/>
      <c r="BJ12" s="681"/>
      <c r="BK12" s="681"/>
      <c r="BL12" s="681"/>
      <c r="BM12" s="681"/>
      <c r="BN12" s="682"/>
      <c r="BO12" s="713">
        <v>46.5</v>
      </c>
      <c r="BP12" s="713"/>
      <c r="BQ12" s="713"/>
      <c r="BR12" s="713"/>
      <c r="BS12" s="686" t="s">
        <v>178</v>
      </c>
      <c r="BT12" s="681"/>
      <c r="BU12" s="681"/>
      <c r="BV12" s="681"/>
      <c r="BW12" s="681"/>
      <c r="BX12" s="681"/>
      <c r="BY12" s="681"/>
      <c r="BZ12" s="681"/>
      <c r="CA12" s="681"/>
      <c r="CB12" s="727"/>
      <c r="CD12" s="719" t="s">
        <v>251</v>
      </c>
      <c r="CE12" s="720"/>
      <c r="CF12" s="720"/>
      <c r="CG12" s="720"/>
      <c r="CH12" s="720"/>
      <c r="CI12" s="720"/>
      <c r="CJ12" s="720"/>
      <c r="CK12" s="720"/>
      <c r="CL12" s="720"/>
      <c r="CM12" s="720"/>
      <c r="CN12" s="720"/>
      <c r="CO12" s="720"/>
      <c r="CP12" s="720"/>
      <c r="CQ12" s="721"/>
      <c r="CR12" s="680">
        <v>1179956</v>
      </c>
      <c r="CS12" s="681"/>
      <c r="CT12" s="681"/>
      <c r="CU12" s="681"/>
      <c r="CV12" s="681"/>
      <c r="CW12" s="681"/>
      <c r="CX12" s="681"/>
      <c r="CY12" s="682"/>
      <c r="CZ12" s="713">
        <v>2.6</v>
      </c>
      <c r="DA12" s="713"/>
      <c r="DB12" s="713"/>
      <c r="DC12" s="713"/>
      <c r="DD12" s="686">
        <v>5588</v>
      </c>
      <c r="DE12" s="681"/>
      <c r="DF12" s="681"/>
      <c r="DG12" s="681"/>
      <c r="DH12" s="681"/>
      <c r="DI12" s="681"/>
      <c r="DJ12" s="681"/>
      <c r="DK12" s="681"/>
      <c r="DL12" s="681"/>
      <c r="DM12" s="681"/>
      <c r="DN12" s="681"/>
      <c r="DO12" s="681"/>
      <c r="DP12" s="682"/>
      <c r="DQ12" s="686">
        <v>751936</v>
      </c>
      <c r="DR12" s="681"/>
      <c r="DS12" s="681"/>
      <c r="DT12" s="681"/>
      <c r="DU12" s="681"/>
      <c r="DV12" s="681"/>
      <c r="DW12" s="681"/>
      <c r="DX12" s="681"/>
      <c r="DY12" s="681"/>
      <c r="DZ12" s="681"/>
      <c r="EA12" s="681"/>
      <c r="EB12" s="681"/>
      <c r="EC12" s="727"/>
    </row>
    <row r="13" spans="2:143" ht="11.25" customHeight="1" x14ac:dyDescent="0.2">
      <c r="B13" s="677" t="s">
        <v>252</v>
      </c>
      <c r="C13" s="678"/>
      <c r="D13" s="678"/>
      <c r="E13" s="678"/>
      <c r="F13" s="678"/>
      <c r="G13" s="678"/>
      <c r="H13" s="678"/>
      <c r="I13" s="678"/>
      <c r="J13" s="678"/>
      <c r="K13" s="678"/>
      <c r="L13" s="678"/>
      <c r="M13" s="678"/>
      <c r="N13" s="678"/>
      <c r="O13" s="678"/>
      <c r="P13" s="678"/>
      <c r="Q13" s="679"/>
      <c r="R13" s="680" t="s">
        <v>227</v>
      </c>
      <c r="S13" s="681"/>
      <c r="T13" s="681"/>
      <c r="U13" s="681"/>
      <c r="V13" s="681"/>
      <c r="W13" s="681"/>
      <c r="X13" s="681"/>
      <c r="Y13" s="682"/>
      <c r="Z13" s="713" t="s">
        <v>178</v>
      </c>
      <c r="AA13" s="713"/>
      <c r="AB13" s="713"/>
      <c r="AC13" s="713"/>
      <c r="AD13" s="714" t="s">
        <v>227</v>
      </c>
      <c r="AE13" s="714"/>
      <c r="AF13" s="714"/>
      <c r="AG13" s="714"/>
      <c r="AH13" s="714"/>
      <c r="AI13" s="714"/>
      <c r="AJ13" s="714"/>
      <c r="AK13" s="714"/>
      <c r="AL13" s="683" t="s">
        <v>178</v>
      </c>
      <c r="AM13" s="684"/>
      <c r="AN13" s="684"/>
      <c r="AO13" s="715"/>
      <c r="AP13" s="677" t="s">
        <v>253</v>
      </c>
      <c r="AQ13" s="678"/>
      <c r="AR13" s="678"/>
      <c r="AS13" s="678"/>
      <c r="AT13" s="678"/>
      <c r="AU13" s="678"/>
      <c r="AV13" s="678"/>
      <c r="AW13" s="678"/>
      <c r="AX13" s="678"/>
      <c r="AY13" s="678"/>
      <c r="AZ13" s="678"/>
      <c r="BA13" s="678"/>
      <c r="BB13" s="678"/>
      <c r="BC13" s="678"/>
      <c r="BD13" s="678"/>
      <c r="BE13" s="678"/>
      <c r="BF13" s="679"/>
      <c r="BG13" s="680">
        <v>7066498</v>
      </c>
      <c r="BH13" s="681"/>
      <c r="BI13" s="681"/>
      <c r="BJ13" s="681"/>
      <c r="BK13" s="681"/>
      <c r="BL13" s="681"/>
      <c r="BM13" s="681"/>
      <c r="BN13" s="682"/>
      <c r="BO13" s="713">
        <v>46.4</v>
      </c>
      <c r="BP13" s="713"/>
      <c r="BQ13" s="713"/>
      <c r="BR13" s="713"/>
      <c r="BS13" s="686" t="s">
        <v>178</v>
      </c>
      <c r="BT13" s="681"/>
      <c r="BU13" s="681"/>
      <c r="BV13" s="681"/>
      <c r="BW13" s="681"/>
      <c r="BX13" s="681"/>
      <c r="BY13" s="681"/>
      <c r="BZ13" s="681"/>
      <c r="CA13" s="681"/>
      <c r="CB13" s="727"/>
      <c r="CD13" s="719" t="s">
        <v>254</v>
      </c>
      <c r="CE13" s="720"/>
      <c r="CF13" s="720"/>
      <c r="CG13" s="720"/>
      <c r="CH13" s="720"/>
      <c r="CI13" s="720"/>
      <c r="CJ13" s="720"/>
      <c r="CK13" s="720"/>
      <c r="CL13" s="720"/>
      <c r="CM13" s="720"/>
      <c r="CN13" s="720"/>
      <c r="CO13" s="720"/>
      <c r="CP13" s="720"/>
      <c r="CQ13" s="721"/>
      <c r="CR13" s="680">
        <v>4154677</v>
      </c>
      <c r="CS13" s="681"/>
      <c r="CT13" s="681"/>
      <c r="CU13" s="681"/>
      <c r="CV13" s="681"/>
      <c r="CW13" s="681"/>
      <c r="CX13" s="681"/>
      <c r="CY13" s="682"/>
      <c r="CZ13" s="713">
        <v>9.1</v>
      </c>
      <c r="DA13" s="713"/>
      <c r="DB13" s="713"/>
      <c r="DC13" s="713"/>
      <c r="DD13" s="686">
        <v>2362069</v>
      </c>
      <c r="DE13" s="681"/>
      <c r="DF13" s="681"/>
      <c r="DG13" s="681"/>
      <c r="DH13" s="681"/>
      <c r="DI13" s="681"/>
      <c r="DJ13" s="681"/>
      <c r="DK13" s="681"/>
      <c r="DL13" s="681"/>
      <c r="DM13" s="681"/>
      <c r="DN13" s="681"/>
      <c r="DO13" s="681"/>
      <c r="DP13" s="682"/>
      <c r="DQ13" s="686">
        <v>2269906</v>
      </c>
      <c r="DR13" s="681"/>
      <c r="DS13" s="681"/>
      <c r="DT13" s="681"/>
      <c r="DU13" s="681"/>
      <c r="DV13" s="681"/>
      <c r="DW13" s="681"/>
      <c r="DX13" s="681"/>
      <c r="DY13" s="681"/>
      <c r="DZ13" s="681"/>
      <c r="EA13" s="681"/>
      <c r="EB13" s="681"/>
      <c r="EC13" s="727"/>
    </row>
    <row r="14" spans="2:143" ht="11.25" customHeight="1" x14ac:dyDescent="0.2">
      <c r="B14" s="677" t="s">
        <v>255</v>
      </c>
      <c r="C14" s="678"/>
      <c r="D14" s="678"/>
      <c r="E14" s="678"/>
      <c r="F14" s="678"/>
      <c r="G14" s="678"/>
      <c r="H14" s="678"/>
      <c r="I14" s="678"/>
      <c r="J14" s="678"/>
      <c r="K14" s="678"/>
      <c r="L14" s="678"/>
      <c r="M14" s="678"/>
      <c r="N14" s="678"/>
      <c r="O14" s="678"/>
      <c r="P14" s="678"/>
      <c r="Q14" s="679"/>
      <c r="R14" s="680" t="s">
        <v>178</v>
      </c>
      <c r="S14" s="681"/>
      <c r="T14" s="681"/>
      <c r="U14" s="681"/>
      <c r="V14" s="681"/>
      <c r="W14" s="681"/>
      <c r="X14" s="681"/>
      <c r="Y14" s="682"/>
      <c r="Z14" s="713" t="s">
        <v>178</v>
      </c>
      <c r="AA14" s="713"/>
      <c r="AB14" s="713"/>
      <c r="AC14" s="713"/>
      <c r="AD14" s="714" t="s">
        <v>178</v>
      </c>
      <c r="AE14" s="714"/>
      <c r="AF14" s="714"/>
      <c r="AG14" s="714"/>
      <c r="AH14" s="714"/>
      <c r="AI14" s="714"/>
      <c r="AJ14" s="714"/>
      <c r="AK14" s="714"/>
      <c r="AL14" s="683" t="s">
        <v>137</v>
      </c>
      <c r="AM14" s="684"/>
      <c r="AN14" s="684"/>
      <c r="AO14" s="715"/>
      <c r="AP14" s="677" t="s">
        <v>256</v>
      </c>
      <c r="AQ14" s="678"/>
      <c r="AR14" s="678"/>
      <c r="AS14" s="678"/>
      <c r="AT14" s="678"/>
      <c r="AU14" s="678"/>
      <c r="AV14" s="678"/>
      <c r="AW14" s="678"/>
      <c r="AX14" s="678"/>
      <c r="AY14" s="678"/>
      <c r="AZ14" s="678"/>
      <c r="BA14" s="678"/>
      <c r="BB14" s="678"/>
      <c r="BC14" s="678"/>
      <c r="BD14" s="678"/>
      <c r="BE14" s="678"/>
      <c r="BF14" s="679"/>
      <c r="BG14" s="680">
        <v>306887</v>
      </c>
      <c r="BH14" s="681"/>
      <c r="BI14" s="681"/>
      <c r="BJ14" s="681"/>
      <c r="BK14" s="681"/>
      <c r="BL14" s="681"/>
      <c r="BM14" s="681"/>
      <c r="BN14" s="682"/>
      <c r="BO14" s="713">
        <v>2</v>
      </c>
      <c r="BP14" s="713"/>
      <c r="BQ14" s="713"/>
      <c r="BR14" s="713"/>
      <c r="BS14" s="686" t="s">
        <v>227</v>
      </c>
      <c r="BT14" s="681"/>
      <c r="BU14" s="681"/>
      <c r="BV14" s="681"/>
      <c r="BW14" s="681"/>
      <c r="BX14" s="681"/>
      <c r="BY14" s="681"/>
      <c r="BZ14" s="681"/>
      <c r="CA14" s="681"/>
      <c r="CB14" s="727"/>
      <c r="CD14" s="719" t="s">
        <v>257</v>
      </c>
      <c r="CE14" s="720"/>
      <c r="CF14" s="720"/>
      <c r="CG14" s="720"/>
      <c r="CH14" s="720"/>
      <c r="CI14" s="720"/>
      <c r="CJ14" s="720"/>
      <c r="CK14" s="720"/>
      <c r="CL14" s="720"/>
      <c r="CM14" s="720"/>
      <c r="CN14" s="720"/>
      <c r="CO14" s="720"/>
      <c r="CP14" s="720"/>
      <c r="CQ14" s="721"/>
      <c r="CR14" s="680">
        <v>1494348</v>
      </c>
      <c r="CS14" s="681"/>
      <c r="CT14" s="681"/>
      <c r="CU14" s="681"/>
      <c r="CV14" s="681"/>
      <c r="CW14" s="681"/>
      <c r="CX14" s="681"/>
      <c r="CY14" s="682"/>
      <c r="CZ14" s="713">
        <v>3.3</v>
      </c>
      <c r="DA14" s="713"/>
      <c r="DB14" s="713"/>
      <c r="DC14" s="713"/>
      <c r="DD14" s="686">
        <v>37268</v>
      </c>
      <c r="DE14" s="681"/>
      <c r="DF14" s="681"/>
      <c r="DG14" s="681"/>
      <c r="DH14" s="681"/>
      <c r="DI14" s="681"/>
      <c r="DJ14" s="681"/>
      <c r="DK14" s="681"/>
      <c r="DL14" s="681"/>
      <c r="DM14" s="681"/>
      <c r="DN14" s="681"/>
      <c r="DO14" s="681"/>
      <c r="DP14" s="682"/>
      <c r="DQ14" s="686">
        <v>1340504</v>
      </c>
      <c r="DR14" s="681"/>
      <c r="DS14" s="681"/>
      <c r="DT14" s="681"/>
      <c r="DU14" s="681"/>
      <c r="DV14" s="681"/>
      <c r="DW14" s="681"/>
      <c r="DX14" s="681"/>
      <c r="DY14" s="681"/>
      <c r="DZ14" s="681"/>
      <c r="EA14" s="681"/>
      <c r="EB14" s="681"/>
      <c r="EC14" s="727"/>
    </row>
    <row r="15" spans="2:143" ht="11.25" customHeight="1" x14ac:dyDescent="0.2">
      <c r="B15" s="677" t="s">
        <v>258</v>
      </c>
      <c r="C15" s="678"/>
      <c r="D15" s="678"/>
      <c r="E15" s="678"/>
      <c r="F15" s="678"/>
      <c r="G15" s="678"/>
      <c r="H15" s="678"/>
      <c r="I15" s="678"/>
      <c r="J15" s="678"/>
      <c r="K15" s="678"/>
      <c r="L15" s="678"/>
      <c r="M15" s="678"/>
      <c r="N15" s="678"/>
      <c r="O15" s="678"/>
      <c r="P15" s="678"/>
      <c r="Q15" s="679"/>
      <c r="R15" s="680" t="s">
        <v>137</v>
      </c>
      <c r="S15" s="681"/>
      <c r="T15" s="681"/>
      <c r="U15" s="681"/>
      <c r="V15" s="681"/>
      <c r="W15" s="681"/>
      <c r="X15" s="681"/>
      <c r="Y15" s="682"/>
      <c r="Z15" s="713" t="s">
        <v>178</v>
      </c>
      <c r="AA15" s="713"/>
      <c r="AB15" s="713"/>
      <c r="AC15" s="713"/>
      <c r="AD15" s="714" t="s">
        <v>178</v>
      </c>
      <c r="AE15" s="714"/>
      <c r="AF15" s="714"/>
      <c r="AG15" s="714"/>
      <c r="AH15" s="714"/>
      <c r="AI15" s="714"/>
      <c r="AJ15" s="714"/>
      <c r="AK15" s="714"/>
      <c r="AL15" s="683" t="s">
        <v>227</v>
      </c>
      <c r="AM15" s="684"/>
      <c r="AN15" s="684"/>
      <c r="AO15" s="715"/>
      <c r="AP15" s="677" t="s">
        <v>259</v>
      </c>
      <c r="AQ15" s="678"/>
      <c r="AR15" s="678"/>
      <c r="AS15" s="678"/>
      <c r="AT15" s="678"/>
      <c r="AU15" s="678"/>
      <c r="AV15" s="678"/>
      <c r="AW15" s="678"/>
      <c r="AX15" s="678"/>
      <c r="AY15" s="678"/>
      <c r="AZ15" s="678"/>
      <c r="BA15" s="678"/>
      <c r="BB15" s="678"/>
      <c r="BC15" s="678"/>
      <c r="BD15" s="678"/>
      <c r="BE15" s="678"/>
      <c r="BF15" s="679"/>
      <c r="BG15" s="680">
        <v>573577</v>
      </c>
      <c r="BH15" s="681"/>
      <c r="BI15" s="681"/>
      <c r="BJ15" s="681"/>
      <c r="BK15" s="681"/>
      <c r="BL15" s="681"/>
      <c r="BM15" s="681"/>
      <c r="BN15" s="682"/>
      <c r="BO15" s="713">
        <v>3.8</v>
      </c>
      <c r="BP15" s="713"/>
      <c r="BQ15" s="713"/>
      <c r="BR15" s="713"/>
      <c r="BS15" s="686" t="s">
        <v>178</v>
      </c>
      <c r="BT15" s="681"/>
      <c r="BU15" s="681"/>
      <c r="BV15" s="681"/>
      <c r="BW15" s="681"/>
      <c r="BX15" s="681"/>
      <c r="BY15" s="681"/>
      <c r="BZ15" s="681"/>
      <c r="CA15" s="681"/>
      <c r="CB15" s="727"/>
      <c r="CD15" s="719" t="s">
        <v>260</v>
      </c>
      <c r="CE15" s="720"/>
      <c r="CF15" s="720"/>
      <c r="CG15" s="720"/>
      <c r="CH15" s="720"/>
      <c r="CI15" s="720"/>
      <c r="CJ15" s="720"/>
      <c r="CK15" s="720"/>
      <c r="CL15" s="720"/>
      <c r="CM15" s="720"/>
      <c r="CN15" s="720"/>
      <c r="CO15" s="720"/>
      <c r="CP15" s="720"/>
      <c r="CQ15" s="721"/>
      <c r="CR15" s="680">
        <v>6302479</v>
      </c>
      <c r="CS15" s="681"/>
      <c r="CT15" s="681"/>
      <c r="CU15" s="681"/>
      <c r="CV15" s="681"/>
      <c r="CW15" s="681"/>
      <c r="CX15" s="681"/>
      <c r="CY15" s="682"/>
      <c r="CZ15" s="713">
        <v>13.8</v>
      </c>
      <c r="DA15" s="713"/>
      <c r="DB15" s="713"/>
      <c r="DC15" s="713"/>
      <c r="DD15" s="686">
        <v>2268167</v>
      </c>
      <c r="DE15" s="681"/>
      <c r="DF15" s="681"/>
      <c r="DG15" s="681"/>
      <c r="DH15" s="681"/>
      <c r="DI15" s="681"/>
      <c r="DJ15" s="681"/>
      <c r="DK15" s="681"/>
      <c r="DL15" s="681"/>
      <c r="DM15" s="681"/>
      <c r="DN15" s="681"/>
      <c r="DO15" s="681"/>
      <c r="DP15" s="682"/>
      <c r="DQ15" s="686">
        <v>3457317</v>
      </c>
      <c r="DR15" s="681"/>
      <c r="DS15" s="681"/>
      <c r="DT15" s="681"/>
      <c r="DU15" s="681"/>
      <c r="DV15" s="681"/>
      <c r="DW15" s="681"/>
      <c r="DX15" s="681"/>
      <c r="DY15" s="681"/>
      <c r="DZ15" s="681"/>
      <c r="EA15" s="681"/>
      <c r="EB15" s="681"/>
      <c r="EC15" s="727"/>
    </row>
    <row r="16" spans="2:143" ht="11.25" customHeight="1" x14ac:dyDescent="0.2">
      <c r="B16" s="677" t="s">
        <v>261</v>
      </c>
      <c r="C16" s="678"/>
      <c r="D16" s="678"/>
      <c r="E16" s="678"/>
      <c r="F16" s="678"/>
      <c r="G16" s="678"/>
      <c r="H16" s="678"/>
      <c r="I16" s="678"/>
      <c r="J16" s="678"/>
      <c r="K16" s="678"/>
      <c r="L16" s="678"/>
      <c r="M16" s="678"/>
      <c r="N16" s="678"/>
      <c r="O16" s="678"/>
      <c r="P16" s="678"/>
      <c r="Q16" s="679"/>
      <c r="R16" s="680">
        <v>44419</v>
      </c>
      <c r="S16" s="681"/>
      <c r="T16" s="681"/>
      <c r="U16" s="681"/>
      <c r="V16" s="681"/>
      <c r="W16" s="681"/>
      <c r="X16" s="681"/>
      <c r="Y16" s="682"/>
      <c r="Z16" s="713">
        <v>0.1</v>
      </c>
      <c r="AA16" s="713"/>
      <c r="AB16" s="713"/>
      <c r="AC16" s="713"/>
      <c r="AD16" s="714">
        <v>44419</v>
      </c>
      <c r="AE16" s="714"/>
      <c r="AF16" s="714"/>
      <c r="AG16" s="714"/>
      <c r="AH16" s="714"/>
      <c r="AI16" s="714"/>
      <c r="AJ16" s="714"/>
      <c r="AK16" s="714"/>
      <c r="AL16" s="683">
        <v>0.2</v>
      </c>
      <c r="AM16" s="684"/>
      <c r="AN16" s="684"/>
      <c r="AO16" s="715"/>
      <c r="AP16" s="677" t="s">
        <v>262</v>
      </c>
      <c r="AQ16" s="678"/>
      <c r="AR16" s="678"/>
      <c r="AS16" s="678"/>
      <c r="AT16" s="678"/>
      <c r="AU16" s="678"/>
      <c r="AV16" s="678"/>
      <c r="AW16" s="678"/>
      <c r="AX16" s="678"/>
      <c r="AY16" s="678"/>
      <c r="AZ16" s="678"/>
      <c r="BA16" s="678"/>
      <c r="BB16" s="678"/>
      <c r="BC16" s="678"/>
      <c r="BD16" s="678"/>
      <c r="BE16" s="678"/>
      <c r="BF16" s="679"/>
      <c r="BG16" s="680" t="s">
        <v>227</v>
      </c>
      <c r="BH16" s="681"/>
      <c r="BI16" s="681"/>
      <c r="BJ16" s="681"/>
      <c r="BK16" s="681"/>
      <c r="BL16" s="681"/>
      <c r="BM16" s="681"/>
      <c r="BN16" s="682"/>
      <c r="BO16" s="713" t="s">
        <v>178</v>
      </c>
      <c r="BP16" s="713"/>
      <c r="BQ16" s="713"/>
      <c r="BR16" s="713"/>
      <c r="BS16" s="686" t="s">
        <v>178</v>
      </c>
      <c r="BT16" s="681"/>
      <c r="BU16" s="681"/>
      <c r="BV16" s="681"/>
      <c r="BW16" s="681"/>
      <c r="BX16" s="681"/>
      <c r="BY16" s="681"/>
      <c r="BZ16" s="681"/>
      <c r="CA16" s="681"/>
      <c r="CB16" s="727"/>
      <c r="CD16" s="719" t="s">
        <v>263</v>
      </c>
      <c r="CE16" s="720"/>
      <c r="CF16" s="720"/>
      <c r="CG16" s="720"/>
      <c r="CH16" s="720"/>
      <c r="CI16" s="720"/>
      <c r="CJ16" s="720"/>
      <c r="CK16" s="720"/>
      <c r="CL16" s="720"/>
      <c r="CM16" s="720"/>
      <c r="CN16" s="720"/>
      <c r="CO16" s="720"/>
      <c r="CP16" s="720"/>
      <c r="CQ16" s="721"/>
      <c r="CR16" s="680">
        <v>29456</v>
      </c>
      <c r="CS16" s="681"/>
      <c r="CT16" s="681"/>
      <c r="CU16" s="681"/>
      <c r="CV16" s="681"/>
      <c r="CW16" s="681"/>
      <c r="CX16" s="681"/>
      <c r="CY16" s="682"/>
      <c r="CZ16" s="713">
        <v>0.1</v>
      </c>
      <c r="DA16" s="713"/>
      <c r="DB16" s="713"/>
      <c r="DC16" s="713"/>
      <c r="DD16" s="686" t="s">
        <v>178</v>
      </c>
      <c r="DE16" s="681"/>
      <c r="DF16" s="681"/>
      <c r="DG16" s="681"/>
      <c r="DH16" s="681"/>
      <c r="DI16" s="681"/>
      <c r="DJ16" s="681"/>
      <c r="DK16" s="681"/>
      <c r="DL16" s="681"/>
      <c r="DM16" s="681"/>
      <c r="DN16" s="681"/>
      <c r="DO16" s="681"/>
      <c r="DP16" s="682"/>
      <c r="DQ16" s="686">
        <v>29456</v>
      </c>
      <c r="DR16" s="681"/>
      <c r="DS16" s="681"/>
      <c r="DT16" s="681"/>
      <c r="DU16" s="681"/>
      <c r="DV16" s="681"/>
      <c r="DW16" s="681"/>
      <c r="DX16" s="681"/>
      <c r="DY16" s="681"/>
      <c r="DZ16" s="681"/>
      <c r="EA16" s="681"/>
      <c r="EB16" s="681"/>
      <c r="EC16" s="727"/>
    </row>
    <row r="17" spans="2:133" ht="11.25" customHeight="1" x14ac:dyDescent="0.2">
      <c r="B17" s="677" t="s">
        <v>264</v>
      </c>
      <c r="C17" s="678"/>
      <c r="D17" s="678"/>
      <c r="E17" s="678"/>
      <c r="F17" s="678"/>
      <c r="G17" s="678"/>
      <c r="H17" s="678"/>
      <c r="I17" s="678"/>
      <c r="J17" s="678"/>
      <c r="K17" s="678"/>
      <c r="L17" s="678"/>
      <c r="M17" s="678"/>
      <c r="N17" s="678"/>
      <c r="O17" s="678"/>
      <c r="P17" s="678"/>
      <c r="Q17" s="679"/>
      <c r="R17" s="680">
        <v>150314</v>
      </c>
      <c r="S17" s="681"/>
      <c r="T17" s="681"/>
      <c r="U17" s="681"/>
      <c r="V17" s="681"/>
      <c r="W17" s="681"/>
      <c r="X17" s="681"/>
      <c r="Y17" s="682"/>
      <c r="Z17" s="713">
        <v>0.3</v>
      </c>
      <c r="AA17" s="713"/>
      <c r="AB17" s="713"/>
      <c r="AC17" s="713"/>
      <c r="AD17" s="714">
        <v>150314</v>
      </c>
      <c r="AE17" s="714"/>
      <c r="AF17" s="714"/>
      <c r="AG17" s="714"/>
      <c r="AH17" s="714"/>
      <c r="AI17" s="714"/>
      <c r="AJ17" s="714"/>
      <c r="AK17" s="714"/>
      <c r="AL17" s="683">
        <v>0.8</v>
      </c>
      <c r="AM17" s="684"/>
      <c r="AN17" s="684"/>
      <c r="AO17" s="715"/>
      <c r="AP17" s="677" t="s">
        <v>265</v>
      </c>
      <c r="AQ17" s="678"/>
      <c r="AR17" s="678"/>
      <c r="AS17" s="678"/>
      <c r="AT17" s="678"/>
      <c r="AU17" s="678"/>
      <c r="AV17" s="678"/>
      <c r="AW17" s="678"/>
      <c r="AX17" s="678"/>
      <c r="AY17" s="678"/>
      <c r="AZ17" s="678"/>
      <c r="BA17" s="678"/>
      <c r="BB17" s="678"/>
      <c r="BC17" s="678"/>
      <c r="BD17" s="678"/>
      <c r="BE17" s="678"/>
      <c r="BF17" s="679"/>
      <c r="BG17" s="680" t="s">
        <v>137</v>
      </c>
      <c r="BH17" s="681"/>
      <c r="BI17" s="681"/>
      <c r="BJ17" s="681"/>
      <c r="BK17" s="681"/>
      <c r="BL17" s="681"/>
      <c r="BM17" s="681"/>
      <c r="BN17" s="682"/>
      <c r="BO17" s="713" t="s">
        <v>227</v>
      </c>
      <c r="BP17" s="713"/>
      <c r="BQ17" s="713"/>
      <c r="BR17" s="713"/>
      <c r="BS17" s="686" t="s">
        <v>178</v>
      </c>
      <c r="BT17" s="681"/>
      <c r="BU17" s="681"/>
      <c r="BV17" s="681"/>
      <c r="BW17" s="681"/>
      <c r="BX17" s="681"/>
      <c r="BY17" s="681"/>
      <c r="BZ17" s="681"/>
      <c r="CA17" s="681"/>
      <c r="CB17" s="727"/>
      <c r="CD17" s="719" t="s">
        <v>266</v>
      </c>
      <c r="CE17" s="720"/>
      <c r="CF17" s="720"/>
      <c r="CG17" s="720"/>
      <c r="CH17" s="720"/>
      <c r="CI17" s="720"/>
      <c r="CJ17" s="720"/>
      <c r="CK17" s="720"/>
      <c r="CL17" s="720"/>
      <c r="CM17" s="720"/>
      <c r="CN17" s="720"/>
      <c r="CO17" s="720"/>
      <c r="CP17" s="720"/>
      <c r="CQ17" s="721"/>
      <c r="CR17" s="680">
        <v>3013209</v>
      </c>
      <c r="CS17" s="681"/>
      <c r="CT17" s="681"/>
      <c r="CU17" s="681"/>
      <c r="CV17" s="681"/>
      <c r="CW17" s="681"/>
      <c r="CX17" s="681"/>
      <c r="CY17" s="682"/>
      <c r="CZ17" s="713">
        <v>6.6</v>
      </c>
      <c r="DA17" s="713"/>
      <c r="DB17" s="713"/>
      <c r="DC17" s="713"/>
      <c r="DD17" s="686" t="s">
        <v>227</v>
      </c>
      <c r="DE17" s="681"/>
      <c r="DF17" s="681"/>
      <c r="DG17" s="681"/>
      <c r="DH17" s="681"/>
      <c r="DI17" s="681"/>
      <c r="DJ17" s="681"/>
      <c r="DK17" s="681"/>
      <c r="DL17" s="681"/>
      <c r="DM17" s="681"/>
      <c r="DN17" s="681"/>
      <c r="DO17" s="681"/>
      <c r="DP17" s="682"/>
      <c r="DQ17" s="686">
        <v>2989595</v>
      </c>
      <c r="DR17" s="681"/>
      <c r="DS17" s="681"/>
      <c r="DT17" s="681"/>
      <c r="DU17" s="681"/>
      <c r="DV17" s="681"/>
      <c r="DW17" s="681"/>
      <c r="DX17" s="681"/>
      <c r="DY17" s="681"/>
      <c r="DZ17" s="681"/>
      <c r="EA17" s="681"/>
      <c r="EB17" s="681"/>
      <c r="EC17" s="727"/>
    </row>
    <row r="18" spans="2:133" ht="11.25" customHeight="1" x14ac:dyDescent="0.2">
      <c r="B18" s="677" t="s">
        <v>267</v>
      </c>
      <c r="C18" s="678"/>
      <c r="D18" s="678"/>
      <c r="E18" s="678"/>
      <c r="F18" s="678"/>
      <c r="G18" s="678"/>
      <c r="H18" s="678"/>
      <c r="I18" s="678"/>
      <c r="J18" s="678"/>
      <c r="K18" s="678"/>
      <c r="L18" s="678"/>
      <c r="M18" s="678"/>
      <c r="N18" s="678"/>
      <c r="O18" s="678"/>
      <c r="P18" s="678"/>
      <c r="Q18" s="679"/>
      <c r="R18" s="680">
        <v>136949</v>
      </c>
      <c r="S18" s="681"/>
      <c r="T18" s="681"/>
      <c r="U18" s="681"/>
      <c r="V18" s="681"/>
      <c r="W18" s="681"/>
      <c r="X18" s="681"/>
      <c r="Y18" s="682"/>
      <c r="Z18" s="713">
        <v>0.3</v>
      </c>
      <c r="AA18" s="713"/>
      <c r="AB18" s="713"/>
      <c r="AC18" s="713"/>
      <c r="AD18" s="714">
        <v>136949</v>
      </c>
      <c r="AE18" s="714"/>
      <c r="AF18" s="714"/>
      <c r="AG18" s="714"/>
      <c r="AH18" s="714"/>
      <c r="AI18" s="714"/>
      <c r="AJ18" s="714"/>
      <c r="AK18" s="714"/>
      <c r="AL18" s="683">
        <v>0.7</v>
      </c>
      <c r="AM18" s="684"/>
      <c r="AN18" s="684"/>
      <c r="AO18" s="715"/>
      <c r="AP18" s="677" t="s">
        <v>268</v>
      </c>
      <c r="AQ18" s="678"/>
      <c r="AR18" s="678"/>
      <c r="AS18" s="678"/>
      <c r="AT18" s="678"/>
      <c r="AU18" s="678"/>
      <c r="AV18" s="678"/>
      <c r="AW18" s="678"/>
      <c r="AX18" s="678"/>
      <c r="AY18" s="678"/>
      <c r="AZ18" s="678"/>
      <c r="BA18" s="678"/>
      <c r="BB18" s="678"/>
      <c r="BC18" s="678"/>
      <c r="BD18" s="678"/>
      <c r="BE18" s="678"/>
      <c r="BF18" s="679"/>
      <c r="BG18" s="680" t="s">
        <v>227</v>
      </c>
      <c r="BH18" s="681"/>
      <c r="BI18" s="681"/>
      <c r="BJ18" s="681"/>
      <c r="BK18" s="681"/>
      <c r="BL18" s="681"/>
      <c r="BM18" s="681"/>
      <c r="BN18" s="682"/>
      <c r="BO18" s="713" t="s">
        <v>178</v>
      </c>
      <c r="BP18" s="713"/>
      <c r="BQ18" s="713"/>
      <c r="BR18" s="713"/>
      <c r="BS18" s="686" t="s">
        <v>227</v>
      </c>
      <c r="BT18" s="681"/>
      <c r="BU18" s="681"/>
      <c r="BV18" s="681"/>
      <c r="BW18" s="681"/>
      <c r="BX18" s="681"/>
      <c r="BY18" s="681"/>
      <c r="BZ18" s="681"/>
      <c r="CA18" s="681"/>
      <c r="CB18" s="727"/>
      <c r="CD18" s="719" t="s">
        <v>269</v>
      </c>
      <c r="CE18" s="720"/>
      <c r="CF18" s="720"/>
      <c r="CG18" s="720"/>
      <c r="CH18" s="720"/>
      <c r="CI18" s="720"/>
      <c r="CJ18" s="720"/>
      <c r="CK18" s="720"/>
      <c r="CL18" s="720"/>
      <c r="CM18" s="720"/>
      <c r="CN18" s="720"/>
      <c r="CO18" s="720"/>
      <c r="CP18" s="720"/>
      <c r="CQ18" s="721"/>
      <c r="CR18" s="680" t="s">
        <v>227</v>
      </c>
      <c r="CS18" s="681"/>
      <c r="CT18" s="681"/>
      <c r="CU18" s="681"/>
      <c r="CV18" s="681"/>
      <c r="CW18" s="681"/>
      <c r="CX18" s="681"/>
      <c r="CY18" s="682"/>
      <c r="CZ18" s="713" t="s">
        <v>178</v>
      </c>
      <c r="DA18" s="713"/>
      <c r="DB18" s="713"/>
      <c r="DC18" s="713"/>
      <c r="DD18" s="686" t="s">
        <v>178</v>
      </c>
      <c r="DE18" s="681"/>
      <c r="DF18" s="681"/>
      <c r="DG18" s="681"/>
      <c r="DH18" s="681"/>
      <c r="DI18" s="681"/>
      <c r="DJ18" s="681"/>
      <c r="DK18" s="681"/>
      <c r="DL18" s="681"/>
      <c r="DM18" s="681"/>
      <c r="DN18" s="681"/>
      <c r="DO18" s="681"/>
      <c r="DP18" s="682"/>
      <c r="DQ18" s="686" t="s">
        <v>178</v>
      </c>
      <c r="DR18" s="681"/>
      <c r="DS18" s="681"/>
      <c r="DT18" s="681"/>
      <c r="DU18" s="681"/>
      <c r="DV18" s="681"/>
      <c r="DW18" s="681"/>
      <c r="DX18" s="681"/>
      <c r="DY18" s="681"/>
      <c r="DZ18" s="681"/>
      <c r="EA18" s="681"/>
      <c r="EB18" s="681"/>
      <c r="EC18" s="727"/>
    </row>
    <row r="19" spans="2:133" ht="11.25" customHeight="1" x14ac:dyDescent="0.2">
      <c r="B19" s="677" t="s">
        <v>270</v>
      </c>
      <c r="C19" s="678"/>
      <c r="D19" s="678"/>
      <c r="E19" s="678"/>
      <c r="F19" s="678"/>
      <c r="G19" s="678"/>
      <c r="H19" s="678"/>
      <c r="I19" s="678"/>
      <c r="J19" s="678"/>
      <c r="K19" s="678"/>
      <c r="L19" s="678"/>
      <c r="M19" s="678"/>
      <c r="N19" s="678"/>
      <c r="O19" s="678"/>
      <c r="P19" s="678"/>
      <c r="Q19" s="679"/>
      <c r="R19" s="680">
        <v>106334</v>
      </c>
      <c r="S19" s="681"/>
      <c r="T19" s="681"/>
      <c r="U19" s="681"/>
      <c r="V19" s="681"/>
      <c r="W19" s="681"/>
      <c r="X19" s="681"/>
      <c r="Y19" s="682"/>
      <c r="Z19" s="713">
        <v>0.2</v>
      </c>
      <c r="AA19" s="713"/>
      <c r="AB19" s="713"/>
      <c r="AC19" s="713"/>
      <c r="AD19" s="714">
        <v>106334</v>
      </c>
      <c r="AE19" s="714"/>
      <c r="AF19" s="714"/>
      <c r="AG19" s="714"/>
      <c r="AH19" s="714"/>
      <c r="AI19" s="714"/>
      <c r="AJ19" s="714"/>
      <c r="AK19" s="714"/>
      <c r="AL19" s="683">
        <v>0.6</v>
      </c>
      <c r="AM19" s="684"/>
      <c r="AN19" s="684"/>
      <c r="AO19" s="715"/>
      <c r="AP19" s="677" t="s">
        <v>271</v>
      </c>
      <c r="AQ19" s="678"/>
      <c r="AR19" s="678"/>
      <c r="AS19" s="678"/>
      <c r="AT19" s="678"/>
      <c r="AU19" s="678"/>
      <c r="AV19" s="678"/>
      <c r="AW19" s="678"/>
      <c r="AX19" s="678"/>
      <c r="AY19" s="678"/>
      <c r="AZ19" s="678"/>
      <c r="BA19" s="678"/>
      <c r="BB19" s="678"/>
      <c r="BC19" s="678"/>
      <c r="BD19" s="678"/>
      <c r="BE19" s="678"/>
      <c r="BF19" s="679"/>
      <c r="BG19" s="680">
        <v>1303706</v>
      </c>
      <c r="BH19" s="681"/>
      <c r="BI19" s="681"/>
      <c r="BJ19" s="681"/>
      <c r="BK19" s="681"/>
      <c r="BL19" s="681"/>
      <c r="BM19" s="681"/>
      <c r="BN19" s="682"/>
      <c r="BO19" s="713">
        <v>8.6</v>
      </c>
      <c r="BP19" s="713"/>
      <c r="BQ19" s="713"/>
      <c r="BR19" s="713"/>
      <c r="BS19" s="686" t="s">
        <v>178</v>
      </c>
      <c r="BT19" s="681"/>
      <c r="BU19" s="681"/>
      <c r="BV19" s="681"/>
      <c r="BW19" s="681"/>
      <c r="BX19" s="681"/>
      <c r="BY19" s="681"/>
      <c r="BZ19" s="681"/>
      <c r="CA19" s="681"/>
      <c r="CB19" s="727"/>
      <c r="CD19" s="719" t="s">
        <v>272</v>
      </c>
      <c r="CE19" s="720"/>
      <c r="CF19" s="720"/>
      <c r="CG19" s="720"/>
      <c r="CH19" s="720"/>
      <c r="CI19" s="720"/>
      <c r="CJ19" s="720"/>
      <c r="CK19" s="720"/>
      <c r="CL19" s="720"/>
      <c r="CM19" s="720"/>
      <c r="CN19" s="720"/>
      <c r="CO19" s="720"/>
      <c r="CP19" s="720"/>
      <c r="CQ19" s="721"/>
      <c r="CR19" s="680" t="s">
        <v>227</v>
      </c>
      <c r="CS19" s="681"/>
      <c r="CT19" s="681"/>
      <c r="CU19" s="681"/>
      <c r="CV19" s="681"/>
      <c r="CW19" s="681"/>
      <c r="CX19" s="681"/>
      <c r="CY19" s="682"/>
      <c r="CZ19" s="713" t="s">
        <v>178</v>
      </c>
      <c r="DA19" s="713"/>
      <c r="DB19" s="713"/>
      <c r="DC19" s="713"/>
      <c r="DD19" s="686" t="s">
        <v>137</v>
      </c>
      <c r="DE19" s="681"/>
      <c r="DF19" s="681"/>
      <c r="DG19" s="681"/>
      <c r="DH19" s="681"/>
      <c r="DI19" s="681"/>
      <c r="DJ19" s="681"/>
      <c r="DK19" s="681"/>
      <c r="DL19" s="681"/>
      <c r="DM19" s="681"/>
      <c r="DN19" s="681"/>
      <c r="DO19" s="681"/>
      <c r="DP19" s="682"/>
      <c r="DQ19" s="686" t="s">
        <v>227</v>
      </c>
      <c r="DR19" s="681"/>
      <c r="DS19" s="681"/>
      <c r="DT19" s="681"/>
      <c r="DU19" s="681"/>
      <c r="DV19" s="681"/>
      <c r="DW19" s="681"/>
      <c r="DX19" s="681"/>
      <c r="DY19" s="681"/>
      <c r="DZ19" s="681"/>
      <c r="EA19" s="681"/>
      <c r="EB19" s="681"/>
      <c r="EC19" s="727"/>
    </row>
    <row r="20" spans="2:133" ht="11.25" customHeight="1" x14ac:dyDescent="0.2">
      <c r="B20" s="677" t="s">
        <v>273</v>
      </c>
      <c r="C20" s="678"/>
      <c r="D20" s="678"/>
      <c r="E20" s="678"/>
      <c r="F20" s="678"/>
      <c r="G20" s="678"/>
      <c r="H20" s="678"/>
      <c r="I20" s="678"/>
      <c r="J20" s="678"/>
      <c r="K20" s="678"/>
      <c r="L20" s="678"/>
      <c r="M20" s="678"/>
      <c r="N20" s="678"/>
      <c r="O20" s="678"/>
      <c r="P20" s="678"/>
      <c r="Q20" s="679"/>
      <c r="R20" s="680">
        <v>21974</v>
      </c>
      <c r="S20" s="681"/>
      <c r="T20" s="681"/>
      <c r="U20" s="681"/>
      <c r="V20" s="681"/>
      <c r="W20" s="681"/>
      <c r="X20" s="681"/>
      <c r="Y20" s="682"/>
      <c r="Z20" s="713">
        <v>0</v>
      </c>
      <c r="AA20" s="713"/>
      <c r="AB20" s="713"/>
      <c r="AC20" s="713"/>
      <c r="AD20" s="714">
        <v>21974</v>
      </c>
      <c r="AE20" s="714"/>
      <c r="AF20" s="714"/>
      <c r="AG20" s="714"/>
      <c r="AH20" s="714"/>
      <c r="AI20" s="714"/>
      <c r="AJ20" s="714"/>
      <c r="AK20" s="714"/>
      <c r="AL20" s="683">
        <v>0.1</v>
      </c>
      <c r="AM20" s="684"/>
      <c r="AN20" s="684"/>
      <c r="AO20" s="715"/>
      <c r="AP20" s="677" t="s">
        <v>274</v>
      </c>
      <c r="AQ20" s="678"/>
      <c r="AR20" s="678"/>
      <c r="AS20" s="678"/>
      <c r="AT20" s="678"/>
      <c r="AU20" s="678"/>
      <c r="AV20" s="678"/>
      <c r="AW20" s="678"/>
      <c r="AX20" s="678"/>
      <c r="AY20" s="678"/>
      <c r="AZ20" s="678"/>
      <c r="BA20" s="678"/>
      <c r="BB20" s="678"/>
      <c r="BC20" s="678"/>
      <c r="BD20" s="678"/>
      <c r="BE20" s="678"/>
      <c r="BF20" s="679"/>
      <c r="BG20" s="680">
        <v>1303706</v>
      </c>
      <c r="BH20" s="681"/>
      <c r="BI20" s="681"/>
      <c r="BJ20" s="681"/>
      <c r="BK20" s="681"/>
      <c r="BL20" s="681"/>
      <c r="BM20" s="681"/>
      <c r="BN20" s="682"/>
      <c r="BO20" s="713">
        <v>8.6</v>
      </c>
      <c r="BP20" s="713"/>
      <c r="BQ20" s="713"/>
      <c r="BR20" s="713"/>
      <c r="BS20" s="686" t="s">
        <v>137</v>
      </c>
      <c r="BT20" s="681"/>
      <c r="BU20" s="681"/>
      <c r="BV20" s="681"/>
      <c r="BW20" s="681"/>
      <c r="BX20" s="681"/>
      <c r="BY20" s="681"/>
      <c r="BZ20" s="681"/>
      <c r="CA20" s="681"/>
      <c r="CB20" s="727"/>
      <c r="CD20" s="719" t="s">
        <v>275</v>
      </c>
      <c r="CE20" s="720"/>
      <c r="CF20" s="720"/>
      <c r="CG20" s="720"/>
      <c r="CH20" s="720"/>
      <c r="CI20" s="720"/>
      <c r="CJ20" s="720"/>
      <c r="CK20" s="720"/>
      <c r="CL20" s="720"/>
      <c r="CM20" s="720"/>
      <c r="CN20" s="720"/>
      <c r="CO20" s="720"/>
      <c r="CP20" s="720"/>
      <c r="CQ20" s="721"/>
      <c r="CR20" s="680">
        <v>45565867</v>
      </c>
      <c r="CS20" s="681"/>
      <c r="CT20" s="681"/>
      <c r="CU20" s="681"/>
      <c r="CV20" s="681"/>
      <c r="CW20" s="681"/>
      <c r="CX20" s="681"/>
      <c r="CY20" s="682"/>
      <c r="CZ20" s="713">
        <v>100</v>
      </c>
      <c r="DA20" s="713"/>
      <c r="DB20" s="713"/>
      <c r="DC20" s="713"/>
      <c r="DD20" s="686">
        <v>5830581</v>
      </c>
      <c r="DE20" s="681"/>
      <c r="DF20" s="681"/>
      <c r="DG20" s="681"/>
      <c r="DH20" s="681"/>
      <c r="DI20" s="681"/>
      <c r="DJ20" s="681"/>
      <c r="DK20" s="681"/>
      <c r="DL20" s="681"/>
      <c r="DM20" s="681"/>
      <c r="DN20" s="681"/>
      <c r="DO20" s="681"/>
      <c r="DP20" s="682"/>
      <c r="DQ20" s="686">
        <v>23259022</v>
      </c>
      <c r="DR20" s="681"/>
      <c r="DS20" s="681"/>
      <c r="DT20" s="681"/>
      <c r="DU20" s="681"/>
      <c r="DV20" s="681"/>
      <c r="DW20" s="681"/>
      <c r="DX20" s="681"/>
      <c r="DY20" s="681"/>
      <c r="DZ20" s="681"/>
      <c r="EA20" s="681"/>
      <c r="EB20" s="681"/>
      <c r="EC20" s="727"/>
    </row>
    <row r="21" spans="2:133" ht="11.25" customHeight="1" x14ac:dyDescent="0.2">
      <c r="B21" s="677" t="s">
        <v>276</v>
      </c>
      <c r="C21" s="678"/>
      <c r="D21" s="678"/>
      <c r="E21" s="678"/>
      <c r="F21" s="678"/>
      <c r="G21" s="678"/>
      <c r="H21" s="678"/>
      <c r="I21" s="678"/>
      <c r="J21" s="678"/>
      <c r="K21" s="678"/>
      <c r="L21" s="678"/>
      <c r="M21" s="678"/>
      <c r="N21" s="678"/>
      <c r="O21" s="678"/>
      <c r="P21" s="678"/>
      <c r="Q21" s="679"/>
      <c r="R21" s="680">
        <v>8641</v>
      </c>
      <c r="S21" s="681"/>
      <c r="T21" s="681"/>
      <c r="U21" s="681"/>
      <c r="V21" s="681"/>
      <c r="W21" s="681"/>
      <c r="X21" s="681"/>
      <c r="Y21" s="682"/>
      <c r="Z21" s="713">
        <v>0</v>
      </c>
      <c r="AA21" s="713"/>
      <c r="AB21" s="713"/>
      <c r="AC21" s="713"/>
      <c r="AD21" s="714">
        <v>8641</v>
      </c>
      <c r="AE21" s="714"/>
      <c r="AF21" s="714"/>
      <c r="AG21" s="714"/>
      <c r="AH21" s="714"/>
      <c r="AI21" s="714"/>
      <c r="AJ21" s="714"/>
      <c r="AK21" s="714"/>
      <c r="AL21" s="683">
        <v>0</v>
      </c>
      <c r="AM21" s="684"/>
      <c r="AN21" s="684"/>
      <c r="AO21" s="715"/>
      <c r="AP21" s="774" t="s">
        <v>277</v>
      </c>
      <c r="AQ21" s="782"/>
      <c r="AR21" s="782"/>
      <c r="AS21" s="782"/>
      <c r="AT21" s="782"/>
      <c r="AU21" s="782"/>
      <c r="AV21" s="782"/>
      <c r="AW21" s="782"/>
      <c r="AX21" s="782"/>
      <c r="AY21" s="782"/>
      <c r="AZ21" s="782"/>
      <c r="BA21" s="782"/>
      <c r="BB21" s="782"/>
      <c r="BC21" s="782"/>
      <c r="BD21" s="782"/>
      <c r="BE21" s="782"/>
      <c r="BF21" s="776"/>
      <c r="BG21" s="680" t="s">
        <v>137</v>
      </c>
      <c r="BH21" s="681"/>
      <c r="BI21" s="681"/>
      <c r="BJ21" s="681"/>
      <c r="BK21" s="681"/>
      <c r="BL21" s="681"/>
      <c r="BM21" s="681"/>
      <c r="BN21" s="682"/>
      <c r="BO21" s="713" t="s">
        <v>178</v>
      </c>
      <c r="BP21" s="713"/>
      <c r="BQ21" s="713"/>
      <c r="BR21" s="713"/>
      <c r="BS21" s="686" t="s">
        <v>178</v>
      </c>
      <c r="BT21" s="681"/>
      <c r="BU21" s="681"/>
      <c r="BV21" s="681"/>
      <c r="BW21" s="681"/>
      <c r="BX21" s="681"/>
      <c r="BY21" s="681"/>
      <c r="BZ21" s="681"/>
      <c r="CA21" s="681"/>
      <c r="CB21" s="727"/>
      <c r="CD21" s="787"/>
      <c r="CE21" s="710"/>
      <c r="CF21" s="710"/>
      <c r="CG21" s="710"/>
      <c r="CH21" s="710"/>
      <c r="CI21" s="710"/>
      <c r="CJ21" s="710"/>
      <c r="CK21" s="710"/>
      <c r="CL21" s="710"/>
      <c r="CM21" s="710"/>
      <c r="CN21" s="710"/>
      <c r="CO21" s="710"/>
      <c r="CP21" s="710"/>
      <c r="CQ21" s="711"/>
      <c r="CR21" s="788"/>
      <c r="CS21" s="789"/>
      <c r="CT21" s="789"/>
      <c r="CU21" s="789"/>
      <c r="CV21" s="789"/>
      <c r="CW21" s="789"/>
      <c r="CX21" s="789"/>
      <c r="CY21" s="790"/>
      <c r="CZ21" s="791"/>
      <c r="DA21" s="791"/>
      <c r="DB21" s="791"/>
      <c r="DC21" s="791"/>
      <c r="DD21" s="792"/>
      <c r="DE21" s="789"/>
      <c r="DF21" s="789"/>
      <c r="DG21" s="789"/>
      <c r="DH21" s="789"/>
      <c r="DI21" s="789"/>
      <c r="DJ21" s="789"/>
      <c r="DK21" s="789"/>
      <c r="DL21" s="789"/>
      <c r="DM21" s="789"/>
      <c r="DN21" s="789"/>
      <c r="DO21" s="789"/>
      <c r="DP21" s="790"/>
      <c r="DQ21" s="792"/>
      <c r="DR21" s="789"/>
      <c r="DS21" s="789"/>
      <c r="DT21" s="789"/>
      <c r="DU21" s="789"/>
      <c r="DV21" s="789"/>
      <c r="DW21" s="789"/>
      <c r="DX21" s="789"/>
      <c r="DY21" s="789"/>
      <c r="DZ21" s="789"/>
      <c r="EA21" s="789"/>
      <c r="EB21" s="789"/>
      <c r="EC21" s="796"/>
    </row>
    <row r="22" spans="2:133" ht="11.25" customHeight="1" x14ac:dyDescent="0.2">
      <c r="B22" s="677" t="s">
        <v>278</v>
      </c>
      <c r="C22" s="678"/>
      <c r="D22" s="678"/>
      <c r="E22" s="678"/>
      <c r="F22" s="678"/>
      <c r="G22" s="678"/>
      <c r="H22" s="678"/>
      <c r="I22" s="678"/>
      <c r="J22" s="678"/>
      <c r="K22" s="678"/>
      <c r="L22" s="678"/>
      <c r="M22" s="678"/>
      <c r="N22" s="678"/>
      <c r="O22" s="678"/>
      <c r="P22" s="678"/>
      <c r="Q22" s="679"/>
      <c r="R22" s="680">
        <v>2557168</v>
      </c>
      <c r="S22" s="681"/>
      <c r="T22" s="681"/>
      <c r="U22" s="681"/>
      <c r="V22" s="681"/>
      <c r="W22" s="681"/>
      <c r="X22" s="681"/>
      <c r="Y22" s="682"/>
      <c r="Z22" s="713">
        <v>5.4</v>
      </c>
      <c r="AA22" s="713"/>
      <c r="AB22" s="713"/>
      <c r="AC22" s="713"/>
      <c r="AD22" s="714">
        <v>2039065</v>
      </c>
      <c r="AE22" s="714"/>
      <c r="AF22" s="714"/>
      <c r="AG22" s="714"/>
      <c r="AH22" s="714"/>
      <c r="AI22" s="714"/>
      <c r="AJ22" s="714"/>
      <c r="AK22" s="714"/>
      <c r="AL22" s="683">
        <v>10.8</v>
      </c>
      <c r="AM22" s="684"/>
      <c r="AN22" s="684"/>
      <c r="AO22" s="715"/>
      <c r="AP22" s="774" t="s">
        <v>279</v>
      </c>
      <c r="AQ22" s="782"/>
      <c r="AR22" s="782"/>
      <c r="AS22" s="782"/>
      <c r="AT22" s="782"/>
      <c r="AU22" s="782"/>
      <c r="AV22" s="782"/>
      <c r="AW22" s="782"/>
      <c r="AX22" s="782"/>
      <c r="AY22" s="782"/>
      <c r="AZ22" s="782"/>
      <c r="BA22" s="782"/>
      <c r="BB22" s="782"/>
      <c r="BC22" s="782"/>
      <c r="BD22" s="782"/>
      <c r="BE22" s="782"/>
      <c r="BF22" s="776"/>
      <c r="BG22" s="680" t="s">
        <v>178</v>
      </c>
      <c r="BH22" s="681"/>
      <c r="BI22" s="681"/>
      <c r="BJ22" s="681"/>
      <c r="BK22" s="681"/>
      <c r="BL22" s="681"/>
      <c r="BM22" s="681"/>
      <c r="BN22" s="682"/>
      <c r="BO22" s="713" t="s">
        <v>178</v>
      </c>
      <c r="BP22" s="713"/>
      <c r="BQ22" s="713"/>
      <c r="BR22" s="713"/>
      <c r="BS22" s="686" t="s">
        <v>227</v>
      </c>
      <c r="BT22" s="681"/>
      <c r="BU22" s="681"/>
      <c r="BV22" s="681"/>
      <c r="BW22" s="681"/>
      <c r="BX22" s="681"/>
      <c r="BY22" s="681"/>
      <c r="BZ22" s="681"/>
      <c r="CA22" s="681"/>
      <c r="CB22" s="727"/>
      <c r="CD22" s="784" t="s">
        <v>280</v>
      </c>
      <c r="CE22" s="785"/>
      <c r="CF22" s="785"/>
      <c r="CG22" s="785"/>
      <c r="CH22" s="785"/>
      <c r="CI22" s="785"/>
      <c r="CJ22" s="785"/>
      <c r="CK22" s="785"/>
      <c r="CL22" s="785"/>
      <c r="CM22" s="785"/>
      <c r="CN22" s="785"/>
      <c r="CO22" s="785"/>
      <c r="CP22" s="785"/>
      <c r="CQ22" s="785"/>
      <c r="CR22" s="785"/>
      <c r="CS22" s="785"/>
      <c r="CT22" s="785"/>
      <c r="CU22" s="785"/>
      <c r="CV22" s="785"/>
      <c r="CW22" s="785"/>
      <c r="CX22" s="785"/>
      <c r="CY22" s="785"/>
      <c r="CZ22" s="785"/>
      <c r="DA22" s="785"/>
      <c r="DB22" s="785"/>
      <c r="DC22" s="785"/>
      <c r="DD22" s="785"/>
      <c r="DE22" s="785"/>
      <c r="DF22" s="785"/>
      <c r="DG22" s="785"/>
      <c r="DH22" s="785"/>
      <c r="DI22" s="785"/>
      <c r="DJ22" s="785"/>
      <c r="DK22" s="785"/>
      <c r="DL22" s="785"/>
      <c r="DM22" s="785"/>
      <c r="DN22" s="785"/>
      <c r="DO22" s="785"/>
      <c r="DP22" s="785"/>
      <c r="DQ22" s="785"/>
      <c r="DR22" s="785"/>
      <c r="DS22" s="785"/>
      <c r="DT22" s="785"/>
      <c r="DU22" s="785"/>
      <c r="DV22" s="785"/>
      <c r="DW22" s="785"/>
      <c r="DX22" s="785"/>
      <c r="DY22" s="785"/>
      <c r="DZ22" s="785"/>
      <c r="EA22" s="785"/>
      <c r="EB22" s="785"/>
      <c r="EC22" s="786"/>
    </row>
    <row r="23" spans="2:133" ht="11.25" customHeight="1" x14ac:dyDescent="0.2">
      <c r="B23" s="677" t="s">
        <v>281</v>
      </c>
      <c r="C23" s="678"/>
      <c r="D23" s="678"/>
      <c r="E23" s="678"/>
      <c r="F23" s="678"/>
      <c r="G23" s="678"/>
      <c r="H23" s="678"/>
      <c r="I23" s="678"/>
      <c r="J23" s="678"/>
      <c r="K23" s="678"/>
      <c r="L23" s="678"/>
      <c r="M23" s="678"/>
      <c r="N23" s="678"/>
      <c r="O23" s="678"/>
      <c r="P23" s="678"/>
      <c r="Q23" s="679"/>
      <c r="R23" s="680">
        <v>2039065</v>
      </c>
      <c r="S23" s="681"/>
      <c r="T23" s="681"/>
      <c r="U23" s="681"/>
      <c r="V23" s="681"/>
      <c r="W23" s="681"/>
      <c r="X23" s="681"/>
      <c r="Y23" s="682"/>
      <c r="Z23" s="713">
        <v>4.3</v>
      </c>
      <c r="AA23" s="713"/>
      <c r="AB23" s="713"/>
      <c r="AC23" s="713"/>
      <c r="AD23" s="714">
        <v>2039065</v>
      </c>
      <c r="AE23" s="714"/>
      <c r="AF23" s="714"/>
      <c r="AG23" s="714"/>
      <c r="AH23" s="714"/>
      <c r="AI23" s="714"/>
      <c r="AJ23" s="714"/>
      <c r="AK23" s="714"/>
      <c r="AL23" s="683">
        <v>10.8</v>
      </c>
      <c r="AM23" s="684"/>
      <c r="AN23" s="684"/>
      <c r="AO23" s="715"/>
      <c r="AP23" s="774" t="s">
        <v>282</v>
      </c>
      <c r="AQ23" s="782"/>
      <c r="AR23" s="782"/>
      <c r="AS23" s="782"/>
      <c r="AT23" s="782"/>
      <c r="AU23" s="782"/>
      <c r="AV23" s="782"/>
      <c r="AW23" s="782"/>
      <c r="AX23" s="782"/>
      <c r="AY23" s="782"/>
      <c r="AZ23" s="782"/>
      <c r="BA23" s="782"/>
      <c r="BB23" s="782"/>
      <c r="BC23" s="782"/>
      <c r="BD23" s="782"/>
      <c r="BE23" s="782"/>
      <c r="BF23" s="776"/>
      <c r="BG23" s="680">
        <v>1303706</v>
      </c>
      <c r="BH23" s="681"/>
      <c r="BI23" s="681"/>
      <c r="BJ23" s="681"/>
      <c r="BK23" s="681"/>
      <c r="BL23" s="681"/>
      <c r="BM23" s="681"/>
      <c r="BN23" s="682"/>
      <c r="BO23" s="713">
        <v>8.6</v>
      </c>
      <c r="BP23" s="713"/>
      <c r="BQ23" s="713"/>
      <c r="BR23" s="713"/>
      <c r="BS23" s="686" t="s">
        <v>227</v>
      </c>
      <c r="BT23" s="681"/>
      <c r="BU23" s="681"/>
      <c r="BV23" s="681"/>
      <c r="BW23" s="681"/>
      <c r="BX23" s="681"/>
      <c r="BY23" s="681"/>
      <c r="BZ23" s="681"/>
      <c r="CA23" s="681"/>
      <c r="CB23" s="727"/>
      <c r="CD23" s="784" t="s">
        <v>221</v>
      </c>
      <c r="CE23" s="785"/>
      <c r="CF23" s="785"/>
      <c r="CG23" s="785"/>
      <c r="CH23" s="785"/>
      <c r="CI23" s="785"/>
      <c r="CJ23" s="785"/>
      <c r="CK23" s="785"/>
      <c r="CL23" s="785"/>
      <c r="CM23" s="785"/>
      <c r="CN23" s="785"/>
      <c r="CO23" s="785"/>
      <c r="CP23" s="785"/>
      <c r="CQ23" s="786"/>
      <c r="CR23" s="784" t="s">
        <v>283</v>
      </c>
      <c r="CS23" s="785"/>
      <c r="CT23" s="785"/>
      <c r="CU23" s="785"/>
      <c r="CV23" s="785"/>
      <c r="CW23" s="785"/>
      <c r="CX23" s="785"/>
      <c r="CY23" s="786"/>
      <c r="CZ23" s="784" t="s">
        <v>284</v>
      </c>
      <c r="DA23" s="785"/>
      <c r="DB23" s="785"/>
      <c r="DC23" s="786"/>
      <c r="DD23" s="784" t="s">
        <v>285</v>
      </c>
      <c r="DE23" s="785"/>
      <c r="DF23" s="785"/>
      <c r="DG23" s="785"/>
      <c r="DH23" s="785"/>
      <c r="DI23" s="785"/>
      <c r="DJ23" s="785"/>
      <c r="DK23" s="786"/>
      <c r="DL23" s="793" t="s">
        <v>286</v>
      </c>
      <c r="DM23" s="794"/>
      <c r="DN23" s="794"/>
      <c r="DO23" s="794"/>
      <c r="DP23" s="794"/>
      <c r="DQ23" s="794"/>
      <c r="DR23" s="794"/>
      <c r="DS23" s="794"/>
      <c r="DT23" s="794"/>
      <c r="DU23" s="794"/>
      <c r="DV23" s="795"/>
      <c r="DW23" s="784" t="s">
        <v>287</v>
      </c>
      <c r="DX23" s="785"/>
      <c r="DY23" s="785"/>
      <c r="DZ23" s="785"/>
      <c r="EA23" s="785"/>
      <c r="EB23" s="785"/>
      <c r="EC23" s="786"/>
    </row>
    <row r="24" spans="2:133" ht="11.25" customHeight="1" x14ac:dyDescent="0.2">
      <c r="B24" s="677" t="s">
        <v>288</v>
      </c>
      <c r="C24" s="678"/>
      <c r="D24" s="678"/>
      <c r="E24" s="678"/>
      <c r="F24" s="678"/>
      <c r="G24" s="678"/>
      <c r="H24" s="678"/>
      <c r="I24" s="678"/>
      <c r="J24" s="678"/>
      <c r="K24" s="678"/>
      <c r="L24" s="678"/>
      <c r="M24" s="678"/>
      <c r="N24" s="678"/>
      <c r="O24" s="678"/>
      <c r="P24" s="678"/>
      <c r="Q24" s="679"/>
      <c r="R24" s="680">
        <v>518070</v>
      </c>
      <c r="S24" s="681"/>
      <c r="T24" s="681"/>
      <c r="U24" s="681"/>
      <c r="V24" s="681"/>
      <c r="W24" s="681"/>
      <c r="X24" s="681"/>
      <c r="Y24" s="682"/>
      <c r="Z24" s="713">
        <v>1.1000000000000001</v>
      </c>
      <c r="AA24" s="713"/>
      <c r="AB24" s="713"/>
      <c r="AC24" s="713"/>
      <c r="AD24" s="714" t="s">
        <v>178</v>
      </c>
      <c r="AE24" s="714"/>
      <c r="AF24" s="714"/>
      <c r="AG24" s="714"/>
      <c r="AH24" s="714"/>
      <c r="AI24" s="714"/>
      <c r="AJ24" s="714"/>
      <c r="AK24" s="714"/>
      <c r="AL24" s="683" t="s">
        <v>178</v>
      </c>
      <c r="AM24" s="684"/>
      <c r="AN24" s="684"/>
      <c r="AO24" s="715"/>
      <c r="AP24" s="774" t="s">
        <v>289</v>
      </c>
      <c r="AQ24" s="782"/>
      <c r="AR24" s="782"/>
      <c r="AS24" s="782"/>
      <c r="AT24" s="782"/>
      <c r="AU24" s="782"/>
      <c r="AV24" s="782"/>
      <c r="AW24" s="782"/>
      <c r="AX24" s="782"/>
      <c r="AY24" s="782"/>
      <c r="AZ24" s="782"/>
      <c r="BA24" s="782"/>
      <c r="BB24" s="782"/>
      <c r="BC24" s="782"/>
      <c r="BD24" s="782"/>
      <c r="BE24" s="782"/>
      <c r="BF24" s="776"/>
      <c r="BG24" s="680" t="s">
        <v>178</v>
      </c>
      <c r="BH24" s="681"/>
      <c r="BI24" s="681"/>
      <c r="BJ24" s="681"/>
      <c r="BK24" s="681"/>
      <c r="BL24" s="681"/>
      <c r="BM24" s="681"/>
      <c r="BN24" s="682"/>
      <c r="BO24" s="713" t="s">
        <v>227</v>
      </c>
      <c r="BP24" s="713"/>
      <c r="BQ24" s="713"/>
      <c r="BR24" s="713"/>
      <c r="BS24" s="686" t="s">
        <v>178</v>
      </c>
      <c r="BT24" s="681"/>
      <c r="BU24" s="681"/>
      <c r="BV24" s="681"/>
      <c r="BW24" s="681"/>
      <c r="BX24" s="681"/>
      <c r="BY24" s="681"/>
      <c r="BZ24" s="681"/>
      <c r="CA24" s="681"/>
      <c r="CB24" s="727"/>
      <c r="CD24" s="738" t="s">
        <v>290</v>
      </c>
      <c r="CE24" s="739"/>
      <c r="CF24" s="739"/>
      <c r="CG24" s="739"/>
      <c r="CH24" s="739"/>
      <c r="CI24" s="739"/>
      <c r="CJ24" s="739"/>
      <c r="CK24" s="739"/>
      <c r="CL24" s="739"/>
      <c r="CM24" s="739"/>
      <c r="CN24" s="739"/>
      <c r="CO24" s="739"/>
      <c r="CP24" s="739"/>
      <c r="CQ24" s="740"/>
      <c r="CR24" s="735">
        <v>14955516</v>
      </c>
      <c r="CS24" s="736"/>
      <c r="CT24" s="736"/>
      <c r="CU24" s="736"/>
      <c r="CV24" s="736"/>
      <c r="CW24" s="736"/>
      <c r="CX24" s="736"/>
      <c r="CY24" s="779"/>
      <c r="CZ24" s="780">
        <v>32.799999999999997</v>
      </c>
      <c r="DA24" s="751"/>
      <c r="DB24" s="751"/>
      <c r="DC24" s="783"/>
      <c r="DD24" s="778">
        <v>9329707</v>
      </c>
      <c r="DE24" s="736"/>
      <c r="DF24" s="736"/>
      <c r="DG24" s="736"/>
      <c r="DH24" s="736"/>
      <c r="DI24" s="736"/>
      <c r="DJ24" s="736"/>
      <c r="DK24" s="779"/>
      <c r="DL24" s="778">
        <v>8926382</v>
      </c>
      <c r="DM24" s="736"/>
      <c r="DN24" s="736"/>
      <c r="DO24" s="736"/>
      <c r="DP24" s="736"/>
      <c r="DQ24" s="736"/>
      <c r="DR24" s="736"/>
      <c r="DS24" s="736"/>
      <c r="DT24" s="736"/>
      <c r="DU24" s="736"/>
      <c r="DV24" s="779"/>
      <c r="DW24" s="780">
        <v>44.9</v>
      </c>
      <c r="DX24" s="751"/>
      <c r="DY24" s="751"/>
      <c r="DZ24" s="751"/>
      <c r="EA24" s="751"/>
      <c r="EB24" s="751"/>
      <c r="EC24" s="781"/>
    </row>
    <row r="25" spans="2:133" ht="11.25" customHeight="1" x14ac:dyDescent="0.2">
      <c r="B25" s="677" t="s">
        <v>291</v>
      </c>
      <c r="C25" s="678"/>
      <c r="D25" s="678"/>
      <c r="E25" s="678"/>
      <c r="F25" s="678"/>
      <c r="G25" s="678"/>
      <c r="H25" s="678"/>
      <c r="I25" s="678"/>
      <c r="J25" s="678"/>
      <c r="K25" s="678"/>
      <c r="L25" s="678"/>
      <c r="M25" s="678"/>
      <c r="N25" s="678"/>
      <c r="O25" s="678"/>
      <c r="P25" s="678"/>
      <c r="Q25" s="679"/>
      <c r="R25" s="680">
        <v>33</v>
      </c>
      <c r="S25" s="681"/>
      <c r="T25" s="681"/>
      <c r="U25" s="681"/>
      <c r="V25" s="681"/>
      <c r="W25" s="681"/>
      <c r="X25" s="681"/>
      <c r="Y25" s="682"/>
      <c r="Z25" s="713">
        <v>0</v>
      </c>
      <c r="AA25" s="713"/>
      <c r="AB25" s="713"/>
      <c r="AC25" s="713"/>
      <c r="AD25" s="714" t="s">
        <v>178</v>
      </c>
      <c r="AE25" s="714"/>
      <c r="AF25" s="714"/>
      <c r="AG25" s="714"/>
      <c r="AH25" s="714"/>
      <c r="AI25" s="714"/>
      <c r="AJ25" s="714"/>
      <c r="AK25" s="714"/>
      <c r="AL25" s="683" t="s">
        <v>178</v>
      </c>
      <c r="AM25" s="684"/>
      <c r="AN25" s="684"/>
      <c r="AO25" s="715"/>
      <c r="AP25" s="774" t="s">
        <v>292</v>
      </c>
      <c r="AQ25" s="782"/>
      <c r="AR25" s="782"/>
      <c r="AS25" s="782"/>
      <c r="AT25" s="782"/>
      <c r="AU25" s="782"/>
      <c r="AV25" s="782"/>
      <c r="AW25" s="782"/>
      <c r="AX25" s="782"/>
      <c r="AY25" s="782"/>
      <c r="AZ25" s="782"/>
      <c r="BA25" s="782"/>
      <c r="BB25" s="782"/>
      <c r="BC25" s="782"/>
      <c r="BD25" s="782"/>
      <c r="BE25" s="782"/>
      <c r="BF25" s="776"/>
      <c r="BG25" s="680" t="s">
        <v>227</v>
      </c>
      <c r="BH25" s="681"/>
      <c r="BI25" s="681"/>
      <c r="BJ25" s="681"/>
      <c r="BK25" s="681"/>
      <c r="BL25" s="681"/>
      <c r="BM25" s="681"/>
      <c r="BN25" s="682"/>
      <c r="BO25" s="713" t="s">
        <v>227</v>
      </c>
      <c r="BP25" s="713"/>
      <c r="BQ25" s="713"/>
      <c r="BR25" s="713"/>
      <c r="BS25" s="686" t="s">
        <v>178</v>
      </c>
      <c r="BT25" s="681"/>
      <c r="BU25" s="681"/>
      <c r="BV25" s="681"/>
      <c r="BW25" s="681"/>
      <c r="BX25" s="681"/>
      <c r="BY25" s="681"/>
      <c r="BZ25" s="681"/>
      <c r="CA25" s="681"/>
      <c r="CB25" s="727"/>
      <c r="CD25" s="719" t="s">
        <v>293</v>
      </c>
      <c r="CE25" s="720"/>
      <c r="CF25" s="720"/>
      <c r="CG25" s="720"/>
      <c r="CH25" s="720"/>
      <c r="CI25" s="720"/>
      <c r="CJ25" s="720"/>
      <c r="CK25" s="720"/>
      <c r="CL25" s="720"/>
      <c r="CM25" s="720"/>
      <c r="CN25" s="720"/>
      <c r="CO25" s="720"/>
      <c r="CP25" s="720"/>
      <c r="CQ25" s="721"/>
      <c r="CR25" s="680">
        <v>4889211</v>
      </c>
      <c r="CS25" s="699"/>
      <c r="CT25" s="699"/>
      <c r="CU25" s="699"/>
      <c r="CV25" s="699"/>
      <c r="CW25" s="699"/>
      <c r="CX25" s="699"/>
      <c r="CY25" s="700"/>
      <c r="CZ25" s="683">
        <v>10.7</v>
      </c>
      <c r="DA25" s="701"/>
      <c r="DB25" s="701"/>
      <c r="DC25" s="702"/>
      <c r="DD25" s="686">
        <v>4497433</v>
      </c>
      <c r="DE25" s="699"/>
      <c r="DF25" s="699"/>
      <c r="DG25" s="699"/>
      <c r="DH25" s="699"/>
      <c r="DI25" s="699"/>
      <c r="DJ25" s="699"/>
      <c r="DK25" s="700"/>
      <c r="DL25" s="686">
        <v>4120200</v>
      </c>
      <c r="DM25" s="699"/>
      <c r="DN25" s="699"/>
      <c r="DO25" s="699"/>
      <c r="DP25" s="699"/>
      <c r="DQ25" s="699"/>
      <c r="DR25" s="699"/>
      <c r="DS25" s="699"/>
      <c r="DT25" s="699"/>
      <c r="DU25" s="699"/>
      <c r="DV25" s="700"/>
      <c r="DW25" s="683">
        <v>20.7</v>
      </c>
      <c r="DX25" s="701"/>
      <c r="DY25" s="701"/>
      <c r="DZ25" s="701"/>
      <c r="EA25" s="701"/>
      <c r="EB25" s="701"/>
      <c r="EC25" s="722"/>
    </row>
    <row r="26" spans="2:133" ht="11.25" customHeight="1" x14ac:dyDescent="0.2">
      <c r="B26" s="677" t="s">
        <v>294</v>
      </c>
      <c r="C26" s="678"/>
      <c r="D26" s="678"/>
      <c r="E26" s="678"/>
      <c r="F26" s="678"/>
      <c r="G26" s="678"/>
      <c r="H26" s="678"/>
      <c r="I26" s="678"/>
      <c r="J26" s="678"/>
      <c r="K26" s="678"/>
      <c r="L26" s="678"/>
      <c r="M26" s="678"/>
      <c r="N26" s="678"/>
      <c r="O26" s="678"/>
      <c r="P26" s="678"/>
      <c r="Q26" s="679"/>
      <c r="R26" s="680">
        <v>20547761</v>
      </c>
      <c r="S26" s="681"/>
      <c r="T26" s="681"/>
      <c r="U26" s="681"/>
      <c r="V26" s="681"/>
      <c r="W26" s="681"/>
      <c r="X26" s="681"/>
      <c r="Y26" s="682"/>
      <c r="Z26" s="713">
        <v>43.7</v>
      </c>
      <c r="AA26" s="713"/>
      <c r="AB26" s="713"/>
      <c r="AC26" s="713"/>
      <c r="AD26" s="714">
        <v>18725952</v>
      </c>
      <c r="AE26" s="714"/>
      <c r="AF26" s="714"/>
      <c r="AG26" s="714"/>
      <c r="AH26" s="714"/>
      <c r="AI26" s="714"/>
      <c r="AJ26" s="714"/>
      <c r="AK26" s="714"/>
      <c r="AL26" s="683">
        <v>99.2</v>
      </c>
      <c r="AM26" s="684"/>
      <c r="AN26" s="684"/>
      <c r="AO26" s="715"/>
      <c r="AP26" s="774" t="s">
        <v>295</v>
      </c>
      <c r="AQ26" s="775"/>
      <c r="AR26" s="775"/>
      <c r="AS26" s="775"/>
      <c r="AT26" s="775"/>
      <c r="AU26" s="775"/>
      <c r="AV26" s="775"/>
      <c r="AW26" s="775"/>
      <c r="AX26" s="775"/>
      <c r="AY26" s="775"/>
      <c r="AZ26" s="775"/>
      <c r="BA26" s="775"/>
      <c r="BB26" s="775"/>
      <c r="BC26" s="775"/>
      <c r="BD26" s="775"/>
      <c r="BE26" s="775"/>
      <c r="BF26" s="776"/>
      <c r="BG26" s="680" t="s">
        <v>227</v>
      </c>
      <c r="BH26" s="681"/>
      <c r="BI26" s="681"/>
      <c r="BJ26" s="681"/>
      <c r="BK26" s="681"/>
      <c r="BL26" s="681"/>
      <c r="BM26" s="681"/>
      <c r="BN26" s="682"/>
      <c r="BO26" s="713" t="s">
        <v>178</v>
      </c>
      <c r="BP26" s="713"/>
      <c r="BQ26" s="713"/>
      <c r="BR26" s="713"/>
      <c r="BS26" s="686" t="s">
        <v>178</v>
      </c>
      <c r="BT26" s="681"/>
      <c r="BU26" s="681"/>
      <c r="BV26" s="681"/>
      <c r="BW26" s="681"/>
      <c r="BX26" s="681"/>
      <c r="BY26" s="681"/>
      <c r="BZ26" s="681"/>
      <c r="CA26" s="681"/>
      <c r="CB26" s="727"/>
      <c r="CD26" s="719" t="s">
        <v>296</v>
      </c>
      <c r="CE26" s="720"/>
      <c r="CF26" s="720"/>
      <c r="CG26" s="720"/>
      <c r="CH26" s="720"/>
      <c r="CI26" s="720"/>
      <c r="CJ26" s="720"/>
      <c r="CK26" s="720"/>
      <c r="CL26" s="720"/>
      <c r="CM26" s="720"/>
      <c r="CN26" s="720"/>
      <c r="CO26" s="720"/>
      <c r="CP26" s="720"/>
      <c r="CQ26" s="721"/>
      <c r="CR26" s="680">
        <v>2658245</v>
      </c>
      <c r="CS26" s="681"/>
      <c r="CT26" s="681"/>
      <c r="CU26" s="681"/>
      <c r="CV26" s="681"/>
      <c r="CW26" s="681"/>
      <c r="CX26" s="681"/>
      <c r="CY26" s="682"/>
      <c r="CZ26" s="683">
        <v>5.8</v>
      </c>
      <c r="DA26" s="701"/>
      <c r="DB26" s="701"/>
      <c r="DC26" s="702"/>
      <c r="DD26" s="686">
        <v>2317628</v>
      </c>
      <c r="DE26" s="681"/>
      <c r="DF26" s="681"/>
      <c r="DG26" s="681"/>
      <c r="DH26" s="681"/>
      <c r="DI26" s="681"/>
      <c r="DJ26" s="681"/>
      <c r="DK26" s="682"/>
      <c r="DL26" s="686" t="s">
        <v>178</v>
      </c>
      <c r="DM26" s="681"/>
      <c r="DN26" s="681"/>
      <c r="DO26" s="681"/>
      <c r="DP26" s="681"/>
      <c r="DQ26" s="681"/>
      <c r="DR26" s="681"/>
      <c r="DS26" s="681"/>
      <c r="DT26" s="681"/>
      <c r="DU26" s="681"/>
      <c r="DV26" s="682"/>
      <c r="DW26" s="683" t="s">
        <v>227</v>
      </c>
      <c r="DX26" s="701"/>
      <c r="DY26" s="701"/>
      <c r="DZ26" s="701"/>
      <c r="EA26" s="701"/>
      <c r="EB26" s="701"/>
      <c r="EC26" s="722"/>
    </row>
    <row r="27" spans="2:133" ht="11.25" customHeight="1" x14ac:dyDescent="0.2">
      <c r="B27" s="677" t="s">
        <v>297</v>
      </c>
      <c r="C27" s="678"/>
      <c r="D27" s="678"/>
      <c r="E27" s="678"/>
      <c r="F27" s="678"/>
      <c r="G27" s="678"/>
      <c r="H27" s="678"/>
      <c r="I27" s="678"/>
      <c r="J27" s="678"/>
      <c r="K27" s="678"/>
      <c r="L27" s="678"/>
      <c r="M27" s="678"/>
      <c r="N27" s="678"/>
      <c r="O27" s="678"/>
      <c r="P27" s="678"/>
      <c r="Q27" s="679"/>
      <c r="R27" s="680">
        <v>18362</v>
      </c>
      <c r="S27" s="681"/>
      <c r="T27" s="681"/>
      <c r="U27" s="681"/>
      <c r="V27" s="681"/>
      <c r="W27" s="681"/>
      <c r="X27" s="681"/>
      <c r="Y27" s="682"/>
      <c r="Z27" s="713">
        <v>0</v>
      </c>
      <c r="AA27" s="713"/>
      <c r="AB27" s="713"/>
      <c r="AC27" s="713"/>
      <c r="AD27" s="714">
        <v>18362</v>
      </c>
      <c r="AE27" s="714"/>
      <c r="AF27" s="714"/>
      <c r="AG27" s="714"/>
      <c r="AH27" s="714"/>
      <c r="AI27" s="714"/>
      <c r="AJ27" s="714"/>
      <c r="AK27" s="714"/>
      <c r="AL27" s="683">
        <v>0.1</v>
      </c>
      <c r="AM27" s="684"/>
      <c r="AN27" s="684"/>
      <c r="AO27" s="715"/>
      <c r="AP27" s="677" t="s">
        <v>298</v>
      </c>
      <c r="AQ27" s="678"/>
      <c r="AR27" s="678"/>
      <c r="AS27" s="678"/>
      <c r="AT27" s="678"/>
      <c r="AU27" s="678"/>
      <c r="AV27" s="678"/>
      <c r="AW27" s="678"/>
      <c r="AX27" s="678"/>
      <c r="AY27" s="678"/>
      <c r="AZ27" s="678"/>
      <c r="BA27" s="678"/>
      <c r="BB27" s="678"/>
      <c r="BC27" s="678"/>
      <c r="BD27" s="678"/>
      <c r="BE27" s="678"/>
      <c r="BF27" s="679"/>
      <c r="BG27" s="680">
        <v>15214539</v>
      </c>
      <c r="BH27" s="681"/>
      <c r="BI27" s="681"/>
      <c r="BJ27" s="681"/>
      <c r="BK27" s="681"/>
      <c r="BL27" s="681"/>
      <c r="BM27" s="681"/>
      <c r="BN27" s="682"/>
      <c r="BO27" s="713">
        <v>100</v>
      </c>
      <c r="BP27" s="713"/>
      <c r="BQ27" s="713"/>
      <c r="BR27" s="713"/>
      <c r="BS27" s="686" t="s">
        <v>178</v>
      </c>
      <c r="BT27" s="681"/>
      <c r="BU27" s="681"/>
      <c r="BV27" s="681"/>
      <c r="BW27" s="681"/>
      <c r="BX27" s="681"/>
      <c r="BY27" s="681"/>
      <c r="BZ27" s="681"/>
      <c r="CA27" s="681"/>
      <c r="CB27" s="727"/>
      <c r="CD27" s="719" t="s">
        <v>299</v>
      </c>
      <c r="CE27" s="720"/>
      <c r="CF27" s="720"/>
      <c r="CG27" s="720"/>
      <c r="CH27" s="720"/>
      <c r="CI27" s="720"/>
      <c r="CJ27" s="720"/>
      <c r="CK27" s="720"/>
      <c r="CL27" s="720"/>
      <c r="CM27" s="720"/>
      <c r="CN27" s="720"/>
      <c r="CO27" s="720"/>
      <c r="CP27" s="720"/>
      <c r="CQ27" s="721"/>
      <c r="CR27" s="680">
        <v>7053096</v>
      </c>
      <c r="CS27" s="699"/>
      <c r="CT27" s="699"/>
      <c r="CU27" s="699"/>
      <c r="CV27" s="699"/>
      <c r="CW27" s="699"/>
      <c r="CX27" s="699"/>
      <c r="CY27" s="700"/>
      <c r="CZ27" s="683">
        <v>15.5</v>
      </c>
      <c r="DA27" s="701"/>
      <c r="DB27" s="701"/>
      <c r="DC27" s="702"/>
      <c r="DD27" s="686">
        <v>1842679</v>
      </c>
      <c r="DE27" s="699"/>
      <c r="DF27" s="699"/>
      <c r="DG27" s="699"/>
      <c r="DH27" s="699"/>
      <c r="DI27" s="699"/>
      <c r="DJ27" s="699"/>
      <c r="DK27" s="700"/>
      <c r="DL27" s="686">
        <v>1838407</v>
      </c>
      <c r="DM27" s="699"/>
      <c r="DN27" s="699"/>
      <c r="DO27" s="699"/>
      <c r="DP27" s="699"/>
      <c r="DQ27" s="699"/>
      <c r="DR27" s="699"/>
      <c r="DS27" s="699"/>
      <c r="DT27" s="699"/>
      <c r="DU27" s="699"/>
      <c r="DV27" s="700"/>
      <c r="DW27" s="683">
        <v>9.1999999999999993</v>
      </c>
      <c r="DX27" s="701"/>
      <c r="DY27" s="701"/>
      <c r="DZ27" s="701"/>
      <c r="EA27" s="701"/>
      <c r="EB27" s="701"/>
      <c r="EC27" s="722"/>
    </row>
    <row r="28" spans="2:133" ht="11.25" customHeight="1" x14ac:dyDescent="0.2">
      <c r="B28" s="677" t="s">
        <v>300</v>
      </c>
      <c r="C28" s="678"/>
      <c r="D28" s="678"/>
      <c r="E28" s="678"/>
      <c r="F28" s="678"/>
      <c r="G28" s="678"/>
      <c r="H28" s="678"/>
      <c r="I28" s="678"/>
      <c r="J28" s="678"/>
      <c r="K28" s="678"/>
      <c r="L28" s="678"/>
      <c r="M28" s="678"/>
      <c r="N28" s="678"/>
      <c r="O28" s="678"/>
      <c r="P28" s="678"/>
      <c r="Q28" s="679"/>
      <c r="R28" s="680">
        <v>728972</v>
      </c>
      <c r="S28" s="681"/>
      <c r="T28" s="681"/>
      <c r="U28" s="681"/>
      <c r="V28" s="681"/>
      <c r="W28" s="681"/>
      <c r="X28" s="681"/>
      <c r="Y28" s="682"/>
      <c r="Z28" s="713">
        <v>1.5</v>
      </c>
      <c r="AA28" s="713"/>
      <c r="AB28" s="713"/>
      <c r="AC28" s="713"/>
      <c r="AD28" s="714" t="s">
        <v>178</v>
      </c>
      <c r="AE28" s="714"/>
      <c r="AF28" s="714"/>
      <c r="AG28" s="714"/>
      <c r="AH28" s="714"/>
      <c r="AI28" s="714"/>
      <c r="AJ28" s="714"/>
      <c r="AK28" s="714"/>
      <c r="AL28" s="683" t="s">
        <v>178</v>
      </c>
      <c r="AM28" s="684"/>
      <c r="AN28" s="684"/>
      <c r="AO28" s="715"/>
      <c r="AP28" s="677"/>
      <c r="AQ28" s="678"/>
      <c r="AR28" s="678"/>
      <c r="AS28" s="678"/>
      <c r="AT28" s="678"/>
      <c r="AU28" s="678"/>
      <c r="AV28" s="678"/>
      <c r="AW28" s="678"/>
      <c r="AX28" s="678"/>
      <c r="AY28" s="678"/>
      <c r="AZ28" s="678"/>
      <c r="BA28" s="678"/>
      <c r="BB28" s="678"/>
      <c r="BC28" s="678"/>
      <c r="BD28" s="678"/>
      <c r="BE28" s="678"/>
      <c r="BF28" s="679"/>
      <c r="BG28" s="680"/>
      <c r="BH28" s="681"/>
      <c r="BI28" s="681"/>
      <c r="BJ28" s="681"/>
      <c r="BK28" s="681"/>
      <c r="BL28" s="681"/>
      <c r="BM28" s="681"/>
      <c r="BN28" s="682"/>
      <c r="BO28" s="713"/>
      <c r="BP28" s="713"/>
      <c r="BQ28" s="713"/>
      <c r="BR28" s="713"/>
      <c r="BS28" s="686"/>
      <c r="BT28" s="681"/>
      <c r="BU28" s="681"/>
      <c r="BV28" s="681"/>
      <c r="BW28" s="681"/>
      <c r="BX28" s="681"/>
      <c r="BY28" s="681"/>
      <c r="BZ28" s="681"/>
      <c r="CA28" s="681"/>
      <c r="CB28" s="727"/>
      <c r="CD28" s="719" t="s">
        <v>301</v>
      </c>
      <c r="CE28" s="720"/>
      <c r="CF28" s="720"/>
      <c r="CG28" s="720"/>
      <c r="CH28" s="720"/>
      <c r="CI28" s="720"/>
      <c r="CJ28" s="720"/>
      <c r="CK28" s="720"/>
      <c r="CL28" s="720"/>
      <c r="CM28" s="720"/>
      <c r="CN28" s="720"/>
      <c r="CO28" s="720"/>
      <c r="CP28" s="720"/>
      <c r="CQ28" s="721"/>
      <c r="CR28" s="680">
        <v>3013209</v>
      </c>
      <c r="CS28" s="681"/>
      <c r="CT28" s="681"/>
      <c r="CU28" s="681"/>
      <c r="CV28" s="681"/>
      <c r="CW28" s="681"/>
      <c r="CX28" s="681"/>
      <c r="CY28" s="682"/>
      <c r="CZ28" s="683">
        <v>6.6</v>
      </c>
      <c r="DA28" s="701"/>
      <c r="DB28" s="701"/>
      <c r="DC28" s="702"/>
      <c r="DD28" s="686">
        <v>2989595</v>
      </c>
      <c r="DE28" s="681"/>
      <c r="DF28" s="681"/>
      <c r="DG28" s="681"/>
      <c r="DH28" s="681"/>
      <c r="DI28" s="681"/>
      <c r="DJ28" s="681"/>
      <c r="DK28" s="682"/>
      <c r="DL28" s="686">
        <v>2967775</v>
      </c>
      <c r="DM28" s="681"/>
      <c r="DN28" s="681"/>
      <c r="DO28" s="681"/>
      <c r="DP28" s="681"/>
      <c r="DQ28" s="681"/>
      <c r="DR28" s="681"/>
      <c r="DS28" s="681"/>
      <c r="DT28" s="681"/>
      <c r="DU28" s="681"/>
      <c r="DV28" s="682"/>
      <c r="DW28" s="683">
        <v>14.9</v>
      </c>
      <c r="DX28" s="701"/>
      <c r="DY28" s="701"/>
      <c r="DZ28" s="701"/>
      <c r="EA28" s="701"/>
      <c r="EB28" s="701"/>
      <c r="EC28" s="722"/>
    </row>
    <row r="29" spans="2:133" ht="11.25" customHeight="1" x14ac:dyDescent="0.2">
      <c r="B29" s="677" t="s">
        <v>302</v>
      </c>
      <c r="C29" s="678"/>
      <c r="D29" s="678"/>
      <c r="E29" s="678"/>
      <c r="F29" s="678"/>
      <c r="G29" s="678"/>
      <c r="H29" s="678"/>
      <c r="I29" s="678"/>
      <c r="J29" s="678"/>
      <c r="K29" s="678"/>
      <c r="L29" s="678"/>
      <c r="M29" s="678"/>
      <c r="N29" s="678"/>
      <c r="O29" s="678"/>
      <c r="P29" s="678"/>
      <c r="Q29" s="679"/>
      <c r="R29" s="680">
        <v>176937</v>
      </c>
      <c r="S29" s="681"/>
      <c r="T29" s="681"/>
      <c r="U29" s="681"/>
      <c r="V29" s="681"/>
      <c r="W29" s="681"/>
      <c r="X29" s="681"/>
      <c r="Y29" s="682"/>
      <c r="Z29" s="713">
        <v>0.4</v>
      </c>
      <c r="AA29" s="713"/>
      <c r="AB29" s="713"/>
      <c r="AC29" s="713"/>
      <c r="AD29" s="714">
        <v>52170</v>
      </c>
      <c r="AE29" s="714"/>
      <c r="AF29" s="714"/>
      <c r="AG29" s="714"/>
      <c r="AH29" s="714"/>
      <c r="AI29" s="714"/>
      <c r="AJ29" s="714"/>
      <c r="AK29" s="714"/>
      <c r="AL29" s="683">
        <v>0.3</v>
      </c>
      <c r="AM29" s="684"/>
      <c r="AN29" s="684"/>
      <c r="AO29" s="715"/>
      <c r="AP29" s="661"/>
      <c r="AQ29" s="662"/>
      <c r="AR29" s="662"/>
      <c r="AS29" s="662"/>
      <c r="AT29" s="662"/>
      <c r="AU29" s="662"/>
      <c r="AV29" s="662"/>
      <c r="AW29" s="662"/>
      <c r="AX29" s="662"/>
      <c r="AY29" s="662"/>
      <c r="AZ29" s="662"/>
      <c r="BA29" s="662"/>
      <c r="BB29" s="662"/>
      <c r="BC29" s="662"/>
      <c r="BD29" s="662"/>
      <c r="BE29" s="662"/>
      <c r="BF29" s="663"/>
      <c r="BG29" s="680"/>
      <c r="BH29" s="681"/>
      <c r="BI29" s="681"/>
      <c r="BJ29" s="681"/>
      <c r="BK29" s="681"/>
      <c r="BL29" s="681"/>
      <c r="BM29" s="681"/>
      <c r="BN29" s="682"/>
      <c r="BO29" s="713"/>
      <c r="BP29" s="713"/>
      <c r="BQ29" s="713"/>
      <c r="BR29" s="713"/>
      <c r="BS29" s="714"/>
      <c r="BT29" s="714"/>
      <c r="BU29" s="714"/>
      <c r="BV29" s="714"/>
      <c r="BW29" s="714"/>
      <c r="BX29" s="714"/>
      <c r="BY29" s="714"/>
      <c r="BZ29" s="714"/>
      <c r="CA29" s="714"/>
      <c r="CB29" s="777"/>
      <c r="CD29" s="765" t="s">
        <v>303</v>
      </c>
      <c r="CE29" s="766"/>
      <c r="CF29" s="719" t="s">
        <v>304</v>
      </c>
      <c r="CG29" s="720"/>
      <c r="CH29" s="720"/>
      <c r="CI29" s="720"/>
      <c r="CJ29" s="720"/>
      <c r="CK29" s="720"/>
      <c r="CL29" s="720"/>
      <c r="CM29" s="720"/>
      <c r="CN29" s="720"/>
      <c r="CO29" s="720"/>
      <c r="CP29" s="720"/>
      <c r="CQ29" s="721"/>
      <c r="CR29" s="680">
        <v>3013209</v>
      </c>
      <c r="CS29" s="699"/>
      <c r="CT29" s="699"/>
      <c r="CU29" s="699"/>
      <c r="CV29" s="699"/>
      <c r="CW29" s="699"/>
      <c r="CX29" s="699"/>
      <c r="CY29" s="700"/>
      <c r="CZ29" s="683">
        <v>6.6</v>
      </c>
      <c r="DA29" s="701"/>
      <c r="DB29" s="701"/>
      <c r="DC29" s="702"/>
      <c r="DD29" s="686">
        <v>2989595</v>
      </c>
      <c r="DE29" s="699"/>
      <c r="DF29" s="699"/>
      <c r="DG29" s="699"/>
      <c r="DH29" s="699"/>
      <c r="DI29" s="699"/>
      <c r="DJ29" s="699"/>
      <c r="DK29" s="700"/>
      <c r="DL29" s="686">
        <v>2967775</v>
      </c>
      <c r="DM29" s="699"/>
      <c r="DN29" s="699"/>
      <c r="DO29" s="699"/>
      <c r="DP29" s="699"/>
      <c r="DQ29" s="699"/>
      <c r="DR29" s="699"/>
      <c r="DS29" s="699"/>
      <c r="DT29" s="699"/>
      <c r="DU29" s="699"/>
      <c r="DV29" s="700"/>
      <c r="DW29" s="683">
        <v>14.9</v>
      </c>
      <c r="DX29" s="701"/>
      <c r="DY29" s="701"/>
      <c r="DZ29" s="701"/>
      <c r="EA29" s="701"/>
      <c r="EB29" s="701"/>
      <c r="EC29" s="722"/>
    </row>
    <row r="30" spans="2:133" ht="11.25" customHeight="1" x14ac:dyDescent="0.2">
      <c r="B30" s="677" t="s">
        <v>305</v>
      </c>
      <c r="C30" s="678"/>
      <c r="D30" s="678"/>
      <c r="E30" s="678"/>
      <c r="F30" s="678"/>
      <c r="G30" s="678"/>
      <c r="H30" s="678"/>
      <c r="I30" s="678"/>
      <c r="J30" s="678"/>
      <c r="K30" s="678"/>
      <c r="L30" s="678"/>
      <c r="M30" s="678"/>
      <c r="N30" s="678"/>
      <c r="O30" s="678"/>
      <c r="P30" s="678"/>
      <c r="Q30" s="679"/>
      <c r="R30" s="680">
        <v>49504</v>
      </c>
      <c r="S30" s="681"/>
      <c r="T30" s="681"/>
      <c r="U30" s="681"/>
      <c r="V30" s="681"/>
      <c r="W30" s="681"/>
      <c r="X30" s="681"/>
      <c r="Y30" s="682"/>
      <c r="Z30" s="713">
        <v>0.1</v>
      </c>
      <c r="AA30" s="713"/>
      <c r="AB30" s="713"/>
      <c r="AC30" s="713"/>
      <c r="AD30" s="714" t="s">
        <v>178</v>
      </c>
      <c r="AE30" s="714"/>
      <c r="AF30" s="714"/>
      <c r="AG30" s="714"/>
      <c r="AH30" s="714"/>
      <c r="AI30" s="714"/>
      <c r="AJ30" s="714"/>
      <c r="AK30" s="714"/>
      <c r="AL30" s="683" t="s">
        <v>178</v>
      </c>
      <c r="AM30" s="684"/>
      <c r="AN30" s="684"/>
      <c r="AO30" s="715"/>
      <c r="AP30" s="741" t="s">
        <v>221</v>
      </c>
      <c r="AQ30" s="742"/>
      <c r="AR30" s="742"/>
      <c r="AS30" s="742"/>
      <c r="AT30" s="742"/>
      <c r="AU30" s="742"/>
      <c r="AV30" s="742"/>
      <c r="AW30" s="742"/>
      <c r="AX30" s="742"/>
      <c r="AY30" s="742"/>
      <c r="AZ30" s="742"/>
      <c r="BA30" s="742"/>
      <c r="BB30" s="742"/>
      <c r="BC30" s="742"/>
      <c r="BD30" s="742"/>
      <c r="BE30" s="742"/>
      <c r="BF30" s="743"/>
      <c r="BG30" s="741" t="s">
        <v>306</v>
      </c>
      <c r="BH30" s="754"/>
      <c r="BI30" s="754"/>
      <c r="BJ30" s="754"/>
      <c r="BK30" s="754"/>
      <c r="BL30" s="754"/>
      <c r="BM30" s="754"/>
      <c r="BN30" s="754"/>
      <c r="BO30" s="754"/>
      <c r="BP30" s="754"/>
      <c r="BQ30" s="755"/>
      <c r="BR30" s="741" t="s">
        <v>307</v>
      </c>
      <c r="BS30" s="754"/>
      <c r="BT30" s="754"/>
      <c r="BU30" s="754"/>
      <c r="BV30" s="754"/>
      <c r="BW30" s="754"/>
      <c r="BX30" s="754"/>
      <c r="BY30" s="754"/>
      <c r="BZ30" s="754"/>
      <c r="CA30" s="754"/>
      <c r="CB30" s="755"/>
      <c r="CD30" s="767"/>
      <c r="CE30" s="768"/>
      <c r="CF30" s="719" t="s">
        <v>308</v>
      </c>
      <c r="CG30" s="720"/>
      <c r="CH30" s="720"/>
      <c r="CI30" s="720"/>
      <c r="CJ30" s="720"/>
      <c r="CK30" s="720"/>
      <c r="CL30" s="720"/>
      <c r="CM30" s="720"/>
      <c r="CN30" s="720"/>
      <c r="CO30" s="720"/>
      <c r="CP30" s="720"/>
      <c r="CQ30" s="721"/>
      <c r="CR30" s="680">
        <v>2900413</v>
      </c>
      <c r="CS30" s="681"/>
      <c r="CT30" s="681"/>
      <c r="CU30" s="681"/>
      <c r="CV30" s="681"/>
      <c r="CW30" s="681"/>
      <c r="CX30" s="681"/>
      <c r="CY30" s="682"/>
      <c r="CZ30" s="683">
        <v>6.4</v>
      </c>
      <c r="DA30" s="701"/>
      <c r="DB30" s="701"/>
      <c r="DC30" s="702"/>
      <c r="DD30" s="686">
        <v>2876813</v>
      </c>
      <c r="DE30" s="681"/>
      <c r="DF30" s="681"/>
      <c r="DG30" s="681"/>
      <c r="DH30" s="681"/>
      <c r="DI30" s="681"/>
      <c r="DJ30" s="681"/>
      <c r="DK30" s="682"/>
      <c r="DL30" s="686">
        <v>2854993</v>
      </c>
      <c r="DM30" s="681"/>
      <c r="DN30" s="681"/>
      <c r="DO30" s="681"/>
      <c r="DP30" s="681"/>
      <c r="DQ30" s="681"/>
      <c r="DR30" s="681"/>
      <c r="DS30" s="681"/>
      <c r="DT30" s="681"/>
      <c r="DU30" s="681"/>
      <c r="DV30" s="682"/>
      <c r="DW30" s="683">
        <v>14.4</v>
      </c>
      <c r="DX30" s="701"/>
      <c r="DY30" s="701"/>
      <c r="DZ30" s="701"/>
      <c r="EA30" s="701"/>
      <c r="EB30" s="701"/>
      <c r="EC30" s="722"/>
    </row>
    <row r="31" spans="2:133" ht="11.25" customHeight="1" x14ac:dyDescent="0.2">
      <c r="B31" s="677" t="s">
        <v>309</v>
      </c>
      <c r="C31" s="678"/>
      <c r="D31" s="678"/>
      <c r="E31" s="678"/>
      <c r="F31" s="678"/>
      <c r="G31" s="678"/>
      <c r="H31" s="678"/>
      <c r="I31" s="678"/>
      <c r="J31" s="678"/>
      <c r="K31" s="678"/>
      <c r="L31" s="678"/>
      <c r="M31" s="678"/>
      <c r="N31" s="678"/>
      <c r="O31" s="678"/>
      <c r="P31" s="678"/>
      <c r="Q31" s="679"/>
      <c r="R31" s="680">
        <v>15374624</v>
      </c>
      <c r="S31" s="681"/>
      <c r="T31" s="681"/>
      <c r="U31" s="681"/>
      <c r="V31" s="681"/>
      <c r="W31" s="681"/>
      <c r="X31" s="681"/>
      <c r="Y31" s="682"/>
      <c r="Z31" s="713">
        <v>32.700000000000003</v>
      </c>
      <c r="AA31" s="713"/>
      <c r="AB31" s="713"/>
      <c r="AC31" s="713"/>
      <c r="AD31" s="714" t="s">
        <v>178</v>
      </c>
      <c r="AE31" s="714"/>
      <c r="AF31" s="714"/>
      <c r="AG31" s="714"/>
      <c r="AH31" s="714"/>
      <c r="AI31" s="714"/>
      <c r="AJ31" s="714"/>
      <c r="AK31" s="714"/>
      <c r="AL31" s="683" t="s">
        <v>178</v>
      </c>
      <c r="AM31" s="684"/>
      <c r="AN31" s="684"/>
      <c r="AO31" s="715"/>
      <c r="AP31" s="756" t="s">
        <v>310</v>
      </c>
      <c r="AQ31" s="757"/>
      <c r="AR31" s="757"/>
      <c r="AS31" s="757"/>
      <c r="AT31" s="762" t="s">
        <v>311</v>
      </c>
      <c r="AU31" s="231"/>
      <c r="AV31" s="231"/>
      <c r="AW31" s="231"/>
      <c r="AX31" s="746" t="s">
        <v>186</v>
      </c>
      <c r="AY31" s="747"/>
      <c r="AZ31" s="747"/>
      <c r="BA31" s="747"/>
      <c r="BB31" s="747"/>
      <c r="BC31" s="747"/>
      <c r="BD31" s="747"/>
      <c r="BE31" s="747"/>
      <c r="BF31" s="748"/>
      <c r="BG31" s="749">
        <v>98.6</v>
      </c>
      <c r="BH31" s="750"/>
      <c r="BI31" s="750"/>
      <c r="BJ31" s="750"/>
      <c r="BK31" s="750"/>
      <c r="BL31" s="750"/>
      <c r="BM31" s="751">
        <v>96.2</v>
      </c>
      <c r="BN31" s="750"/>
      <c r="BO31" s="750"/>
      <c r="BP31" s="750"/>
      <c r="BQ31" s="752"/>
      <c r="BR31" s="749">
        <v>99</v>
      </c>
      <c r="BS31" s="750"/>
      <c r="BT31" s="750"/>
      <c r="BU31" s="750"/>
      <c r="BV31" s="750"/>
      <c r="BW31" s="750"/>
      <c r="BX31" s="751">
        <v>96.5</v>
      </c>
      <c r="BY31" s="750"/>
      <c r="BZ31" s="750"/>
      <c r="CA31" s="750"/>
      <c r="CB31" s="752"/>
      <c r="CD31" s="767"/>
      <c r="CE31" s="768"/>
      <c r="CF31" s="719" t="s">
        <v>312</v>
      </c>
      <c r="CG31" s="720"/>
      <c r="CH31" s="720"/>
      <c r="CI31" s="720"/>
      <c r="CJ31" s="720"/>
      <c r="CK31" s="720"/>
      <c r="CL31" s="720"/>
      <c r="CM31" s="720"/>
      <c r="CN31" s="720"/>
      <c r="CO31" s="720"/>
      <c r="CP31" s="720"/>
      <c r="CQ31" s="721"/>
      <c r="CR31" s="680">
        <v>112796</v>
      </c>
      <c r="CS31" s="699"/>
      <c r="CT31" s="699"/>
      <c r="CU31" s="699"/>
      <c r="CV31" s="699"/>
      <c r="CW31" s="699"/>
      <c r="CX31" s="699"/>
      <c r="CY31" s="700"/>
      <c r="CZ31" s="683">
        <v>0.2</v>
      </c>
      <c r="DA31" s="701"/>
      <c r="DB31" s="701"/>
      <c r="DC31" s="702"/>
      <c r="DD31" s="686">
        <v>112782</v>
      </c>
      <c r="DE31" s="699"/>
      <c r="DF31" s="699"/>
      <c r="DG31" s="699"/>
      <c r="DH31" s="699"/>
      <c r="DI31" s="699"/>
      <c r="DJ31" s="699"/>
      <c r="DK31" s="700"/>
      <c r="DL31" s="686">
        <v>112782</v>
      </c>
      <c r="DM31" s="699"/>
      <c r="DN31" s="699"/>
      <c r="DO31" s="699"/>
      <c r="DP31" s="699"/>
      <c r="DQ31" s="699"/>
      <c r="DR31" s="699"/>
      <c r="DS31" s="699"/>
      <c r="DT31" s="699"/>
      <c r="DU31" s="699"/>
      <c r="DV31" s="700"/>
      <c r="DW31" s="683">
        <v>0.6</v>
      </c>
      <c r="DX31" s="701"/>
      <c r="DY31" s="701"/>
      <c r="DZ31" s="701"/>
      <c r="EA31" s="701"/>
      <c r="EB31" s="701"/>
      <c r="EC31" s="722"/>
    </row>
    <row r="32" spans="2:133" ht="11.25" customHeight="1" x14ac:dyDescent="0.2">
      <c r="B32" s="771" t="s">
        <v>313</v>
      </c>
      <c r="C32" s="772"/>
      <c r="D32" s="772"/>
      <c r="E32" s="772"/>
      <c r="F32" s="772"/>
      <c r="G32" s="772"/>
      <c r="H32" s="772"/>
      <c r="I32" s="772"/>
      <c r="J32" s="772"/>
      <c r="K32" s="772"/>
      <c r="L32" s="772"/>
      <c r="M32" s="772"/>
      <c r="N32" s="772"/>
      <c r="O32" s="772"/>
      <c r="P32" s="772"/>
      <c r="Q32" s="773"/>
      <c r="R32" s="680" t="s">
        <v>227</v>
      </c>
      <c r="S32" s="681"/>
      <c r="T32" s="681"/>
      <c r="U32" s="681"/>
      <c r="V32" s="681"/>
      <c r="W32" s="681"/>
      <c r="X32" s="681"/>
      <c r="Y32" s="682"/>
      <c r="Z32" s="713" t="s">
        <v>178</v>
      </c>
      <c r="AA32" s="713"/>
      <c r="AB32" s="713"/>
      <c r="AC32" s="713"/>
      <c r="AD32" s="714" t="s">
        <v>178</v>
      </c>
      <c r="AE32" s="714"/>
      <c r="AF32" s="714"/>
      <c r="AG32" s="714"/>
      <c r="AH32" s="714"/>
      <c r="AI32" s="714"/>
      <c r="AJ32" s="714"/>
      <c r="AK32" s="714"/>
      <c r="AL32" s="683" t="s">
        <v>178</v>
      </c>
      <c r="AM32" s="684"/>
      <c r="AN32" s="684"/>
      <c r="AO32" s="715"/>
      <c r="AP32" s="758"/>
      <c r="AQ32" s="759"/>
      <c r="AR32" s="759"/>
      <c r="AS32" s="759"/>
      <c r="AT32" s="763"/>
      <c r="AU32" s="230" t="s">
        <v>314</v>
      </c>
      <c r="AV32" s="230"/>
      <c r="AW32" s="230"/>
      <c r="AX32" s="677" t="s">
        <v>315</v>
      </c>
      <c r="AY32" s="678"/>
      <c r="AZ32" s="678"/>
      <c r="BA32" s="678"/>
      <c r="BB32" s="678"/>
      <c r="BC32" s="678"/>
      <c r="BD32" s="678"/>
      <c r="BE32" s="678"/>
      <c r="BF32" s="679"/>
      <c r="BG32" s="753">
        <v>98.5</v>
      </c>
      <c r="BH32" s="699"/>
      <c r="BI32" s="699"/>
      <c r="BJ32" s="699"/>
      <c r="BK32" s="699"/>
      <c r="BL32" s="699"/>
      <c r="BM32" s="684">
        <v>95.3</v>
      </c>
      <c r="BN32" s="745"/>
      <c r="BO32" s="745"/>
      <c r="BP32" s="745"/>
      <c r="BQ32" s="726"/>
      <c r="BR32" s="753">
        <v>98.7</v>
      </c>
      <c r="BS32" s="699"/>
      <c r="BT32" s="699"/>
      <c r="BU32" s="699"/>
      <c r="BV32" s="699"/>
      <c r="BW32" s="699"/>
      <c r="BX32" s="684">
        <v>95.7</v>
      </c>
      <c r="BY32" s="745"/>
      <c r="BZ32" s="745"/>
      <c r="CA32" s="745"/>
      <c r="CB32" s="726"/>
      <c r="CD32" s="769"/>
      <c r="CE32" s="770"/>
      <c r="CF32" s="719" t="s">
        <v>316</v>
      </c>
      <c r="CG32" s="720"/>
      <c r="CH32" s="720"/>
      <c r="CI32" s="720"/>
      <c r="CJ32" s="720"/>
      <c r="CK32" s="720"/>
      <c r="CL32" s="720"/>
      <c r="CM32" s="720"/>
      <c r="CN32" s="720"/>
      <c r="CO32" s="720"/>
      <c r="CP32" s="720"/>
      <c r="CQ32" s="721"/>
      <c r="CR32" s="680" t="s">
        <v>178</v>
      </c>
      <c r="CS32" s="681"/>
      <c r="CT32" s="681"/>
      <c r="CU32" s="681"/>
      <c r="CV32" s="681"/>
      <c r="CW32" s="681"/>
      <c r="CX32" s="681"/>
      <c r="CY32" s="682"/>
      <c r="CZ32" s="683" t="s">
        <v>227</v>
      </c>
      <c r="DA32" s="701"/>
      <c r="DB32" s="701"/>
      <c r="DC32" s="702"/>
      <c r="DD32" s="686" t="s">
        <v>178</v>
      </c>
      <c r="DE32" s="681"/>
      <c r="DF32" s="681"/>
      <c r="DG32" s="681"/>
      <c r="DH32" s="681"/>
      <c r="DI32" s="681"/>
      <c r="DJ32" s="681"/>
      <c r="DK32" s="682"/>
      <c r="DL32" s="686" t="s">
        <v>178</v>
      </c>
      <c r="DM32" s="681"/>
      <c r="DN32" s="681"/>
      <c r="DO32" s="681"/>
      <c r="DP32" s="681"/>
      <c r="DQ32" s="681"/>
      <c r="DR32" s="681"/>
      <c r="DS32" s="681"/>
      <c r="DT32" s="681"/>
      <c r="DU32" s="681"/>
      <c r="DV32" s="682"/>
      <c r="DW32" s="683" t="s">
        <v>178</v>
      </c>
      <c r="DX32" s="701"/>
      <c r="DY32" s="701"/>
      <c r="DZ32" s="701"/>
      <c r="EA32" s="701"/>
      <c r="EB32" s="701"/>
      <c r="EC32" s="722"/>
    </row>
    <row r="33" spans="2:133" ht="11.25" customHeight="1" x14ac:dyDescent="0.2">
      <c r="B33" s="677" t="s">
        <v>317</v>
      </c>
      <c r="C33" s="678"/>
      <c r="D33" s="678"/>
      <c r="E33" s="678"/>
      <c r="F33" s="678"/>
      <c r="G33" s="678"/>
      <c r="H33" s="678"/>
      <c r="I33" s="678"/>
      <c r="J33" s="678"/>
      <c r="K33" s="678"/>
      <c r="L33" s="678"/>
      <c r="M33" s="678"/>
      <c r="N33" s="678"/>
      <c r="O33" s="678"/>
      <c r="P33" s="678"/>
      <c r="Q33" s="679"/>
      <c r="R33" s="680">
        <v>2609390</v>
      </c>
      <c r="S33" s="681"/>
      <c r="T33" s="681"/>
      <c r="U33" s="681"/>
      <c r="V33" s="681"/>
      <c r="W33" s="681"/>
      <c r="X33" s="681"/>
      <c r="Y33" s="682"/>
      <c r="Z33" s="713">
        <v>5.5</v>
      </c>
      <c r="AA33" s="713"/>
      <c r="AB33" s="713"/>
      <c r="AC33" s="713"/>
      <c r="AD33" s="714" t="s">
        <v>178</v>
      </c>
      <c r="AE33" s="714"/>
      <c r="AF33" s="714"/>
      <c r="AG33" s="714"/>
      <c r="AH33" s="714"/>
      <c r="AI33" s="714"/>
      <c r="AJ33" s="714"/>
      <c r="AK33" s="714"/>
      <c r="AL33" s="683" t="s">
        <v>137</v>
      </c>
      <c r="AM33" s="684"/>
      <c r="AN33" s="684"/>
      <c r="AO33" s="715"/>
      <c r="AP33" s="760"/>
      <c r="AQ33" s="761"/>
      <c r="AR33" s="761"/>
      <c r="AS33" s="761"/>
      <c r="AT33" s="764"/>
      <c r="AU33" s="232"/>
      <c r="AV33" s="232"/>
      <c r="AW33" s="232"/>
      <c r="AX33" s="661" t="s">
        <v>318</v>
      </c>
      <c r="AY33" s="662"/>
      <c r="AZ33" s="662"/>
      <c r="BA33" s="662"/>
      <c r="BB33" s="662"/>
      <c r="BC33" s="662"/>
      <c r="BD33" s="662"/>
      <c r="BE33" s="662"/>
      <c r="BF33" s="663"/>
      <c r="BG33" s="744">
        <v>98.6</v>
      </c>
      <c r="BH33" s="665"/>
      <c r="BI33" s="665"/>
      <c r="BJ33" s="665"/>
      <c r="BK33" s="665"/>
      <c r="BL33" s="665"/>
      <c r="BM33" s="707">
        <v>96.7</v>
      </c>
      <c r="BN33" s="665"/>
      <c r="BO33" s="665"/>
      <c r="BP33" s="665"/>
      <c r="BQ33" s="709"/>
      <c r="BR33" s="744">
        <v>99.2</v>
      </c>
      <c r="BS33" s="665"/>
      <c r="BT33" s="665"/>
      <c r="BU33" s="665"/>
      <c r="BV33" s="665"/>
      <c r="BW33" s="665"/>
      <c r="BX33" s="707">
        <v>96.9</v>
      </c>
      <c r="BY33" s="665"/>
      <c r="BZ33" s="665"/>
      <c r="CA33" s="665"/>
      <c r="CB33" s="709"/>
      <c r="CD33" s="719" t="s">
        <v>319</v>
      </c>
      <c r="CE33" s="720"/>
      <c r="CF33" s="720"/>
      <c r="CG33" s="720"/>
      <c r="CH33" s="720"/>
      <c r="CI33" s="720"/>
      <c r="CJ33" s="720"/>
      <c r="CK33" s="720"/>
      <c r="CL33" s="720"/>
      <c r="CM33" s="720"/>
      <c r="CN33" s="720"/>
      <c r="CO33" s="720"/>
      <c r="CP33" s="720"/>
      <c r="CQ33" s="721"/>
      <c r="CR33" s="680">
        <v>24750314</v>
      </c>
      <c r="CS33" s="699"/>
      <c r="CT33" s="699"/>
      <c r="CU33" s="699"/>
      <c r="CV33" s="699"/>
      <c r="CW33" s="699"/>
      <c r="CX33" s="699"/>
      <c r="CY33" s="700"/>
      <c r="CZ33" s="683">
        <v>54.3</v>
      </c>
      <c r="DA33" s="701"/>
      <c r="DB33" s="701"/>
      <c r="DC33" s="702"/>
      <c r="DD33" s="686">
        <v>13038237</v>
      </c>
      <c r="DE33" s="699"/>
      <c r="DF33" s="699"/>
      <c r="DG33" s="699"/>
      <c r="DH33" s="699"/>
      <c r="DI33" s="699"/>
      <c r="DJ33" s="699"/>
      <c r="DK33" s="700"/>
      <c r="DL33" s="686">
        <v>9291164</v>
      </c>
      <c r="DM33" s="699"/>
      <c r="DN33" s="699"/>
      <c r="DO33" s="699"/>
      <c r="DP33" s="699"/>
      <c r="DQ33" s="699"/>
      <c r="DR33" s="699"/>
      <c r="DS33" s="699"/>
      <c r="DT33" s="699"/>
      <c r="DU33" s="699"/>
      <c r="DV33" s="700"/>
      <c r="DW33" s="683">
        <v>46.7</v>
      </c>
      <c r="DX33" s="701"/>
      <c r="DY33" s="701"/>
      <c r="DZ33" s="701"/>
      <c r="EA33" s="701"/>
      <c r="EB33" s="701"/>
      <c r="EC33" s="722"/>
    </row>
    <row r="34" spans="2:133" ht="11.25" customHeight="1" x14ac:dyDescent="0.2">
      <c r="B34" s="677" t="s">
        <v>320</v>
      </c>
      <c r="C34" s="678"/>
      <c r="D34" s="678"/>
      <c r="E34" s="678"/>
      <c r="F34" s="678"/>
      <c r="G34" s="678"/>
      <c r="H34" s="678"/>
      <c r="I34" s="678"/>
      <c r="J34" s="678"/>
      <c r="K34" s="678"/>
      <c r="L34" s="678"/>
      <c r="M34" s="678"/>
      <c r="N34" s="678"/>
      <c r="O34" s="678"/>
      <c r="P34" s="678"/>
      <c r="Q34" s="679"/>
      <c r="R34" s="680">
        <v>130768</v>
      </c>
      <c r="S34" s="681"/>
      <c r="T34" s="681"/>
      <c r="U34" s="681"/>
      <c r="V34" s="681"/>
      <c r="W34" s="681"/>
      <c r="X34" s="681"/>
      <c r="Y34" s="682"/>
      <c r="Z34" s="713">
        <v>0.3</v>
      </c>
      <c r="AA34" s="713"/>
      <c r="AB34" s="713"/>
      <c r="AC34" s="713"/>
      <c r="AD34" s="714">
        <v>15758</v>
      </c>
      <c r="AE34" s="714"/>
      <c r="AF34" s="714"/>
      <c r="AG34" s="714"/>
      <c r="AH34" s="714"/>
      <c r="AI34" s="714"/>
      <c r="AJ34" s="714"/>
      <c r="AK34" s="714"/>
      <c r="AL34" s="683">
        <v>0.1</v>
      </c>
      <c r="AM34" s="684"/>
      <c r="AN34" s="684"/>
      <c r="AO34" s="715"/>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719" t="s">
        <v>321</v>
      </c>
      <c r="CE34" s="720"/>
      <c r="CF34" s="720"/>
      <c r="CG34" s="720"/>
      <c r="CH34" s="720"/>
      <c r="CI34" s="720"/>
      <c r="CJ34" s="720"/>
      <c r="CK34" s="720"/>
      <c r="CL34" s="720"/>
      <c r="CM34" s="720"/>
      <c r="CN34" s="720"/>
      <c r="CO34" s="720"/>
      <c r="CP34" s="720"/>
      <c r="CQ34" s="721"/>
      <c r="CR34" s="680">
        <v>6017053</v>
      </c>
      <c r="CS34" s="681"/>
      <c r="CT34" s="681"/>
      <c r="CU34" s="681"/>
      <c r="CV34" s="681"/>
      <c r="CW34" s="681"/>
      <c r="CX34" s="681"/>
      <c r="CY34" s="682"/>
      <c r="CZ34" s="683">
        <v>13.2</v>
      </c>
      <c r="DA34" s="701"/>
      <c r="DB34" s="701"/>
      <c r="DC34" s="702"/>
      <c r="DD34" s="686">
        <v>4694725</v>
      </c>
      <c r="DE34" s="681"/>
      <c r="DF34" s="681"/>
      <c r="DG34" s="681"/>
      <c r="DH34" s="681"/>
      <c r="DI34" s="681"/>
      <c r="DJ34" s="681"/>
      <c r="DK34" s="682"/>
      <c r="DL34" s="686">
        <v>3590444</v>
      </c>
      <c r="DM34" s="681"/>
      <c r="DN34" s="681"/>
      <c r="DO34" s="681"/>
      <c r="DP34" s="681"/>
      <c r="DQ34" s="681"/>
      <c r="DR34" s="681"/>
      <c r="DS34" s="681"/>
      <c r="DT34" s="681"/>
      <c r="DU34" s="681"/>
      <c r="DV34" s="682"/>
      <c r="DW34" s="683">
        <v>18</v>
      </c>
      <c r="DX34" s="701"/>
      <c r="DY34" s="701"/>
      <c r="DZ34" s="701"/>
      <c r="EA34" s="701"/>
      <c r="EB34" s="701"/>
      <c r="EC34" s="722"/>
    </row>
    <row r="35" spans="2:133" ht="11.25" customHeight="1" x14ac:dyDescent="0.2">
      <c r="B35" s="677" t="s">
        <v>322</v>
      </c>
      <c r="C35" s="678"/>
      <c r="D35" s="678"/>
      <c r="E35" s="678"/>
      <c r="F35" s="678"/>
      <c r="G35" s="678"/>
      <c r="H35" s="678"/>
      <c r="I35" s="678"/>
      <c r="J35" s="678"/>
      <c r="K35" s="678"/>
      <c r="L35" s="678"/>
      <c r="M35" s="678"/>
      <c r="N35" s="678"/>
      <c r="O35" s="678"/>
      <c r="P35" s="678"/>
      <c r="Q35" s="679"/>
      <c r="R35" s="680">
        <v>822999</v>
      </c>
      <c r="S35" s="681"/>
      <c r="T35" s="681"/>
      <c r="U35" s="681"/>
      <c r="V35" s="681"/>
      <c r="W35" s="681"/>
      <c r="X35" s="681"/>
      <c r="Y35" s="682"/>
      <c r="Z35" s="713">
        <v>1.7</v>
      </c>
      <c r="AA35" s="713"/>
      <c r="AB35" s="713"/>
      <c r="AC35" s="713"/>
      <c r="AD35" s="714" t="s">
        <v>227</v>
      </c>
      <c r="AE35" s="714"/>
      <c r="AF35" s="714"/>
      <c r="AG35" s="714"/>
      <c r="AH35" s="714"/>
      <c r="AI35" s="714"/>
      <c r="AJ35" s="714"/>
      <c r="AK35" s="714"/>
      <c r="AL35" s="683" t="s">
        <v>178</v>
      </c>
      <c r="AM35" s="684"/>
      <c r="AN35" s="684"/>
      <c r="AO35" s="715"/>
      <c r="AP35" s="235"/>
      <c r="AQ35" s="741" t="s">
        <v>323</v>
      </c>
      <c r="AR35" s="742"/>
      <c r="AS35" s="742"/>
      <c r="AT35" s="742"/>
      <c r="AU35" s="742"/>
      <c r="AV35" s="742"/>
      <c r="AW35" s="742"/>
      <c r="AX35" s="742"/>
      <c r="AY35" s="742"/>
      <c r="AZ35" s="742"/>
      <c r="BA35" s="742"/>
      <c r="BB35" s="742"/>
      <c r="BC35" s="742"/>
      <c r="BD35" s="742"/>
      <c r="BE35" s="742"/>
      <c r="BF35" s="743"/>
      <c r="BG35" s="741" t="s">
        <v>324</v>
      </c>
      <c r="BH35" s="742"/>
      <c r="BI35" s="742"/>
      <c r="BJ35" s="742"/>
      <c r="BK35" s="742"/>
      <c r="BL35" s="742"/>
      <c r="BM35" s="742"/>
      <c r="BN35" s="742"/>
      <c r="BO35" s="742"/>
      <c r="BP35" s="742"/>
      <c r="BQ35" s="742"/>
      <c r="BR35" s="742"/>
      <c r="BS35" s="742"/>
      <c r="BT35" s="742"/>
      <c r="BU35" s="742"/>
      <c r="BV35" s="742"/>
      <c r="BW35" s="742"/>
      <c r="BX35" s="742"/>
      <c r="BY35" s="742"/>
      <c r="BZ35" s="742"/>
      <c r="CA35" s="742"/>
      <c r="CB35" s="743"/>
      <c r="CD35" s="719" t="s">
        <v>325</v>
      </c>
      <c r="CE35" s="720"/>
      <c r="CF35" s="720"/>
      <c r="CG35" s="720"/>
      <c r="CH35" s="720"/>
      <c r="CI35" s="720"/>
      <c r="CJ35" s="720"/>
      <c r="CK35" s="720"/>
      <c r="CL35" s="720"/>
      <c r="CM35" s="720"/>
      <c r="CN35" s="720"/>
      <c r="CO35" s="720"/>
      <c r="CP35" s="720"/>
      <c r="CQ35" s="721"/>
      <c r="CR35" s="680">
        <v>245250</v>
      </c>
      <c r="CS35" s="699"/>
      <c r="CT35" s="699"/>
      <c r="CU35" s="699"/>
      <c r="CV35" s="699"/>
      <c r="CW35" s="699"/>
      <c r="CX35" s="699"/>
      <c r="CY35" s="700"/>
      <c r="CZ35" s="683">
        <v>0.5</v>
      </c>
      <c r="DA35" s="701"/>
      <c r="DB35" s="701"/>
      <c r="DC35" s="702"/>
      <c r="DD35" s="686">
        <v>242139</v>
      </c>
      <c r="DE35" s="699"/>
      <c r="DF35" s="699"/>
      <c r="DG35" s="699"/>
      <c r="DH35" s="699"/>
      <c r="DI35" s="699"/>
      <c r="DJ35" s="699"/>
      <c r="DK35" s="700"/>
      <c r="DL35" s="686">
        <v>176326</v>
      </c>
      <c r="DM35" s="699"/>
      <c r="DN35" s="699"/>
      <c r="DO35" s="699"/>
      <c r="DP35" s="699"/>
      <c r="DQ35" s="699"/>
      <c r="DR35" s="699"/>
      <c r="DS35" s="699"/>
      <c r="DT35" s="699"/>
      <c r="DU35" s="699"/>
      <c r="DV35" s="700"/>
      <c r="DW35" s="683">
        <v>0.9</v>
      </c>
      <c r="DX35" s="701"/>
      <c r="DY35" s="701"/>
      <c r="DZ35" s="701"/>
      <c r="EA35" s="701"/>
      <c r="EB35" s="701"/>
      <c r="EC35" s="722"/>
    </row>
    <row r="36" spans="2:133" ht="11.25" customHeight="1" x14ac:dyDescent="0.2">
      <c r="B36" s="677" t="s">
        <v>326</v>
      </c>
      <c r="C36" s="678"/>
      <c r="D36" s="678"/>
      <c r="E36" s="678"/>
      <c r="F36" s="678"/>
      <c r="G36" s="678"/>
      <c r="H36" s="678"/>
      <c r="I36" s="678"/>
      <c r="J36" s="678"/>
      <c r="K36" s="678"/>
      <c r="L36" s="678"/>
      <c r="M36" s="678"/>
      <c r="N36" s="678"/>
      <c r="O36" s="678"/>
      <c r="P36" s="678"/>
      <c r="Q36" s="679"/>
      <c r="R36" s="680">
        <v>796751</v>
      </c>
      <c r="S36" s="681"/>
      <c r="T36" s="681"/>
      <c r="U36" s="681"/>
      <c r="V36" s="681"/>
      <c r="W36" s="681"/>
      <c r="X36" s="681"/>
      <c r="Y36" s="682"/>
      <c r="Z36" s="713">
        <v>1.7</v>
      </c>
      <c r="AA36" s="713"/>
      <c r="AB36" s="713"/>
      <c r="AC36" s="713"/>
      <c r="AD36" s="714" t="s">
        <v>178</v>
      </c>
      <c r="AE36" s="714"/>
      <c r="AF36" s="714"/>
      <c r="AG36" s="714"/>
      <c r="AH36" s="714"/>
      <c r="AI36" s="714"/>
      <c r="AJ36" s="714"/>
      <c r="AK36" s="714"/>
      <c r="AL36" s="683" t="s">
        <v>178</v>
      </c>
      <c r="AM36" s="684"/>
      <c r="AN36" s="684"/>
      <c r="AO36" s="715"/>
      <c r="AP36" s="235"/>
      <c r="AQ36" s="732" t="s">
        <v>327</v>
      </c>
      <c r="AR36" s="733"/>
      <c r="AS36" s="733"/>
      <c r="AT36" s="733"/>
      <c r="AU36" s="733"/>
      <c r="AV36" s="733"/>
      <c r="AW36" s="733"/>
      <c r="AX36" s="733"/>
      <c r="AY36" s="734"/>
      <c r="AZ36" s="735">
        <v>3442672</v>
      </c>
      <c r="BA36" s="736"/>
      <c r="BB36" s="736"/>
      <c r="BC36" s="736"/>
      <c r="BD36" s="736"/>
      <c r="BE36" s="736"/>
      <c r="BF36" s="737"/>
      <c r="BG36" s="738" t="s">
        <v>328</v>
      </c>
      <c r="BH36" s="739"/>
      <c r="BI36" s="739"/>
      <c r="BJ36" s="739"/>
      <c r="BK36" s="739"/>
      <c r="BL36" s="739"/>
      <c r="BM36" s="739"/>
      <c r="BN36" s="739"/>
      <c r="BO36" s="739"/>
      <c r="BP36" s="739"/>
      <c r="BQ36" s="739"/>
      <c r="BR36" s="739"/>
      <c r="BS36" s="739"/>
      <c r="BT36" s="739"/>
      <c r="BU36" s="740"/>
      <c r="BV36" s="735">
        <v>125343</v>
      </c>
      <c r="BW36" s="736"/>
      <c r="BX36" s="736"/>
      <c r="BY36" s="736"/>
      <c r="BZ36" s="736"/>
      <c r="CA36" s="736"/>
      <c r="CB36" s="737"/>
      <c r="CD36" s="719" t="s">
        <v>329</v>
      </c>
      <c r="CE36" s="720"/>
      <c r="CF36" s="720"/>
      <c r="CG36" s="720"/>
      <c r="CH36" s="720"/>
      <c r="CI36" s="720"/>
      <c r="CJ36" s="720"/>
      <c r="CK36" s="720"/>
      <c r="CL36" s="720"/>
      <c r="CM36" s="720"/>
      <c r="CN36" s="720"/>
      <c r="CO36" s="720"/>
      <c r="CP36" s="720"/>
      <c r="CQ36" s="721"/>
      <c r="CR36" s="680">
        <v>15806708</v>
      </c>
      <c r="CS36" s="681"/>
      <c r="CT36" s="681"/>
      <c r="CU36" s="681"/>
      <c r="CV36" s="681"/>
      <c r="CW36" s="681"/>
      <c r="CX36" s="681"/>
      <c r="CY36" s="682"/>
      <c r="CZ36" s="683">
        <v>34.700000000000003</v>
      </c>
      <c r="DA36" s="701"/>
      <c r="DB36" s="701"/>
      <c r="DC36" s="702"/>
      <c r="DD36" s="686">
        <v>6020723</v>
      </c>
      <c r="DE36" s="681"/>
      <c r="DF36" s="681"/>
      <c r="DG36" s="681"/>
      <c r="DH36" s="681"/>
      <c r="DI36" s="681"/>
      <c r="DJ36" s="681"/>
      <c r="DK36" s="682"/>
      <c r="DL36" s="686">
        <v>3788696</v>
      </c>
      <c r="DM36" s="681"/>
      <c r="DN36" s="681"/>
      <c r="DO36" s="681"/>
      <c r="DP36" s="681"/>
      <c r="DQ36" s="681"/>
      <c r="DR36" s="681"/>
      <c r="DS36" s="681"/>
      <c r="DT36" s="681"/>
      <c r="DU36" s="681"/>
      <c r="DV36" s="682"/>
      <c r="DW36" s="683">
        <v>19</v>
      </c>
      <c r="DX36" s="701"/>
      <c r="DY36" s="701"/>
      <c r="DZ36" s="701"/>
      <c r="EA36" s="701"/>
      <c r="EB36" s="701"/>
      <c r="EC36" s="722"/>
    </row>
    <row r="37" spans="2:133" ht="11.25" customHeight="1" x14ac:dyDescent="0.2">
      <c r="B37" s="677" t="s">
        <v>330</v>
      </c>
      <c r="C37" s="678"/>
      <c r="D37" s="678"/>
      <c r="E37" s="678"/>
      <c r="F37" s="678"/>
      <c r="G37" s="678"/>
      <c r="H37" s="678"/>
      <c r="I37" s="678"/>
      <c r="J37" s="678"/>
      <c r="K37" s="678"/>
      <c r="L37" s="678"/>
      <c r="M37" s="678"/>
      <c r="N37" s="678"/>
      <c r="O37" s="678"/>
      <c r="P37" s="678"/>
      <c r="Q37" s="679"/>
      <c r="R37" s="680">
        <v>1403938</v>
      </c>
      <c r="S37" s="681"/>
      <c r="T37" s="681"/>
      <c r="U37" s="681"/>
      <c r="V37" s="681"/>
      <c r="W37" s="681"/>
      <c r="X37" s="681"/>
      <c r="Y37" s="682"/>
      <c r="Z37" s="713">
        <v>3</v>
      </c>
      <c r="AA37" s="713"/>
      <c r="AB37" s="713"/>
      <c r="AC37" s="713"/>
      <c r="AD37" s="714" t="s">
        <v>137</v>
      </c>
      <c r="AE37" s="714"/>
      <c r="AF37" s="714"/>
      <c r="AG37" s="714"/>
      <c r="AH37" s="714"/>
      <c r="AI37" s="714"/>
      <c r="AJ37" s="714"/>
      <c r="AK37" s="714"/>
      <c r="AL37" s="683" t="s">
        <v>178</v>
      </c>
      <c r="AM37" s="684"/>
      <c r="AN37" s="684"/>
      <c r="AO37" s="715"/>
      <c r="AQ37" s="723" t="s">
        <v>331</v>
      </c>
      <c r="AR37" s="724"/>
      <c r="AS37" s="724"/>
      <c r="AT37" s="724"/>
      <c r="AU37" s="724"/>
      <c r="AV37" s="724"/>
      <c r="AW37" s="724"/>
      <c r="AX37" s="724"/>
      <c r="AY37" s="725"/>
      <c r="AZ37" s="680">
        <v>1049029</v>
      </c>
      <c r="BA37" s="681"/>
      <c r="BB37" s="681"/>
      <c r="BC37" s="681"/>
      <c r="BD37" s="699"/>
      <c r="BE37" s="699"/>
      <c r="BF37" s="726"/>
      <c r="BG37" s="719" t="s">
        <v>332</v>
      </c>
      <c r="BH37" s="720"/>
      <c r="BI37" s="720"/>
      <c r="BJ37" s="720"/>
      <c r="BK37" s="720"/>
      <c r="BL37" s="720"/>
      <c r="BM37" s="720"/>
      <c r="BN37" s="720"/>
      <c r="BO37" s="720"/>
      <c r="BP37" s="720"/>
      <c r="BQ37" s="720"/>
      <c r="BR37" s="720"/>
      <c r="BS37" s="720"/>
      <c r="BT37" s="720"/>
      <c r="BU37" s="721"/>
      <c r="BV37" s="680">
        <v>99397</v>
      </c>
      <c r="BW37" s="681"/>
      <c r="BX37" s="681"/>
      <c r="BY37" s="681"/>
      <c r="BZ37" s="681"/>
      <c r="CA37" s="681"/>
      <c r="CB37" s="727"/>
      <c r="CD37" s="719" t="s">
        <v>333</v>
      </c>
      <c r="CE37" s="720"/>
      <c r="CF37" s="720"/>
      <c r="CG37" s="720"/>
      <c r="CH37" s="720"/>
      <c r="CI37" s="720"/>
      <c r="CJ37" s="720"/>
      <c r="CK37" s="720"/>
      <c r="CL37" s="720"/>
      <c r="CM37" s="720"/>
      <c r="CN37" s="720"/>
      <c r="CO37" s="720"/>
      <c r="CP37" s="720"/>
      <c r="CQ37" s="721"/>
      <c r="CR37" s="680">
        <v>2491941</v>
      </c>
      <c r="CS37" s="699"/>
      <c r="CT37" s="699"/>
      <c r="CU37" s="699"/>
      <c r="CV37" s="699"/>
      <c r="CW37" s="699"/>
      <c r="CX37" s="699"/>
      <c r="CY37" s="700"/>
      <c r="CZ37" s="683">
        <v>5.5</v>
      </c>
      <c r="DA37" s="701"/>
      <c r="DB37" s="701"/>
      <c r="DC37" s="702"/>
      <c r="DD37" s="686">
        <v>2491887</v>
      </c>
      <c r="DE37" s="699"/>
      <c r="DF37" s="699"/>
      <c r="DG37" s="699"/>
      <c r="DH37" s="699"/>
      <c r="DI37" s="699"/>
      <c r="DJ37" s="699"/>
      <c r="DK37" s="700"/>
      <c r="DL37" s="686">
        <v>2390518</v>
      </c>
      <c r="DM37" s="699"/>
      <c r="DN37" s="699"/>
      <c r="DO37" s="699"/>
      <c r="DP37" s="699"/>
      <c r="DQ37" s="699"/>
      <c r="DR37" s="699"/>
      <c r="DS37" s="699"/>
      <c r="DT37" s="699"/>
      <c r="DU37" s="699"/>
      <c r="DV37" s="700"/>
      <c r="DW37" s="683">
        <v>12</v>
      </c>
      <c r="DX37" s="701"/>
      <c r="DY37" s="701"/>
      <c r="DZ37" s="701"/>
      <c r="EA37" s="701"/>
      <c r="EB37" s="701"/>
      <c r="EC37" s="722"/>
    </row>
    <row r="38" spans="2:133" ht="11.25" customHeight="1" x14ac:dyDescent="0.2">
      <c r="B38" s="677" t="s">
        <v>334</v>
      </c>
      <c r="C38" s="678"/>
      <c r="D38" s="678"/>
      <c r="E38" s="678"/>
      <c r="F38" s="678"/>
      <c r="G38" s="678"/>
      <c r="H38" s="678"/>
      <c r="I38" s="678"/>
      <c r="J38" s="678"/>
      <c r="K38" s="678"/>
      <c r="L38" s="678"/>
      <c r="M38" s="678"/>
      <c r="N38" s="678"/>
      <c r="O38" s="678"/>
      <c r="P38" s="678"/>
      <c r="Q38" s="679"/>
      <c r="R38" s="680">
        <v>289708</v>
      </c>
      <c r="S38" s="681"/>
      <c r="T38" s="681"/>
      <c r="U38" s="681"/>
      <c r="V38" s="681"/>
      <c r="W38" s="681"/>
      <c r="X38" s="681"/>
      <c r="Y38" s="682"/>
      <c r="Z38" s="713">
        <v>0.6</v>
      </c>
      <c r="AA38" s="713"/>
      <c r="AB38" s="713"/>
      <c r="AC38" s="713"/>
      <c r="AD38" s="714">
        <v>72450</v>
      </c>
      <c r="AE38" s="714"/>
      <c r="AF38" s="714"/>
      <c r="AG38" s="714"/>
      <c r="AH38" s="714"/>
      <c r="AI38" s="714"/>
      <c r="AJ38" s="714"/>
      <c r="AK38" s="714"/>
      <c r="AL38" s="683">
        <v>0.4</v>
      </c>
      <c r="AM38" s="684"/>
      <c r="AN38" s="684"/>
      <c r="AO38" s="715"/>
      <c r="AQ38" s="723" t="s">
        <v>335</v>
      </c>
      <c r="AR38" s="724"/>
      <c r="AS38" s="724"/>
      <c r="AT38" s="724"/>
      <c r="AU38" s="724"/>
      <c r="AV38" s="724"/>
      <c r="AW38" s="724"/>
      <c r="AX38" s="724"/>
      <c r="AY38" s="725"/>
      <c r="AZ38" s="680">
        <v>151101</v>
      </c>
      <c r="BA38" s="681"/>
      <c r="BB38" s="681"/>
      <c r="BC38" s="681"/>
      <c r="BD38" s="699"/>
      <c r="BE38" s="699"/>
      <c r="BF38" s="726"/>
      <c r="BG38" s="719" t="s">
        <v>336</v>
      </c>
      <c r="BH38" s="720"/>
      <c r="BI38" s="720"/>
      <c r="BJ38" s="720"/>
      <c r="BK38" s="720"/>
      <c r="BL38" s="720"/>
      <c r="BM38" s="720"/>
      <c r="BN38" s="720"/>
      <c r="BO38" s="720"/>
      <c r="BP38" s="720"/>
      <c r="BQ38" s="720"/>
      <c r="BR38" s="720"/>
      <c r="BS38" s="720"/>
      <c r="BT38" s="720"/>
      <c r="BU38" s="721"/>
      <c r="BV38" s="680">
        <v>10709</v>
      </c>
      <c r="BW38" s="681"/>
      <c r="BX38" s="681"/>
      <c r="BY38" s="681"/>
      <c r="BZ38" s="681"/>
      <c r="CA38" s="681"/>
      <c r="CB38" s="727"/>
      <c r="CD38" s="719" t="s">
        <v>337</v>
      </c>
      <c r="CE38" s="720"/>
      <c r="CF38" s="720"/>
      <c r="CG38" s="720"/>
      <c r="CH38" s="720"/>
      <c r="CI38" s="720"/>
      <c r="CJ38" s="720"/>
      <c r="CK38" s="720"/>
      <c r="CL38" s="720"/>
      <c r="CM38" s="720"/>
      <c r="CN38" s="720"/>
      <c r="CO38" s="720"/>
      <c r="CP38" s="720"/>
      <c r="CQ38" s="721"/>
      <c r="CR38" s="680">
        <v>2196621</v>
      </c>
      <c r="CS38" s="681"/>
      <c r="CT38" s="681"/>
      <c r="CU38" s="681"/>
      <c r="CV38" s="681"/>
      <c r="CW38" s="681"/>
      <c r="CX38" s="681"/>
      <c r="CY38" s="682"/>
      <c r="CZ38" s="683">
        <v>4.8</v>
      </c>
      <c r="DA38" s="701"/>
      <c r="DB38" s="701"/>
      <c r="DC38" s="702"/>
      <c r="DD38" s="686">
        <v>1792900</v>
      </c>
      <c r="DE38" s="681"/>
      <c r="DF38" s="681"/>
      <c r="DG38" s="681"/>
      <c r="DH38" s="681"/>
      <c r="DI38" s="681"/>
      <c r="DJ38" s="681"/>
      <c r="DK38" s="682"/>
      <c r="DL38" s="686">
        <v>1735698</v>
      </c>
      <c r="DM38" s="681"/>
      <c r="DN38" s="681"/>
      <c r="DO38" s="681"/>
      <c r="DP38" s="681"/>
      <c r="DQ38" s="681"/>
      <c r="DR38" s="681"/>
      <c r="DS38" s="681"/>
      <c r="DT38" s="681"/>
      <c r="DU38" s="681"/>
      <c r="DV38" s="682"/>
      <c r="DW38" s="683">
        <v>8.6999999999999993</v>
      </c>
      <c r="DX38" s="701"/>
      <c r="DY38" s="701"/>
      <c r="DZ38" s="701"/>
      <c r="EA38" s="701"/>
      <c r="EB38" s="701"/>
      <c r="EC38" s="722"/>
    </row>
    <row r="39" spans="2:133" ht="11.25" customHeight="1" x14ac:dyDescent="0.2">
      <c r="B39" s="677" t="s">
        <v>338</v>
      </c>
      <c r="C39" s="678"/>
      <c r="D39" s="678"/>
      <c r="E39" s="678"/>
      <c r="F39" s="678"/>
      <c r="G39" s="678"/>
      <c r="H39" s="678"/>
      <c r="I39" s="678"/>
      <c r="J39" s="678"/>
      <c r="K39" s="678"/>
      <c r="L39" s="678"/>
      <c r="M39" s="678"/>
      <c r="N39" s="678"/>
      <c r="O39" s="678"/>
      <c r="P39" s="678"/>
      <c r="Q39" s="679"/>
      <c r="R39" s="680">
        <v>4101400</v>
      </c>
      <c r="S39" s="681"/>
      <c r="T39" s="681"/>
      <c r="U39" s="681"/>
      <c r="V39" s="681"/>
      <c r="W39" s="681"/>
      <c r="X39" s="681"/>
      <c r="Y39" s="682"/>
      <c r="Z39" s="713">
        <v>8.6999999999999993</v>
      </c>
      <c r="AA39" s="713"/>
      <c r="AB39" s="713"/>
      <c r="AC39" s="713"/>
      <c r="AD39" s="714" t="s">
        <v>178</v>
      </c>
      <c r="AE39" s="714"/>
      <c r="AF39" s="714"/>
      <c r="AG39" s="714"/>
      <c r="AH39" s="714"/>
      <c r="AI39" s="714"/>
      <c r="AJ39" s="714"/>
      <c r="AK39" s="714"/>
      <c r="AL39" s="683" t="s">
        <v>178</v>
      </c>
      <c r="AM39" s="684"/>
      <c r="AN39" s="684"/>
      <c r="AO39" s="715"/>
      <c r="AQ39" s="723" t="s">
        <v>339</v>
      </c>
      <c r="AR39" s="724"/>
      <c r="AS39" s="724"/>
      <c r="AT39" s="724"/>
      <c r="AU39" s="724"/>
      <c r="AV39" s="724"/>
      <c r="AW39" s="724"/>
      <c r="AX39" s="724"/>
      <c r="AY39" s="725"/>
      <c r="AZ39" s="680">
        <v>45921</v>
      </c>
      <c r="BA39" s="681"/>
      <c r="BB39" s="681"/>
      <c r="BC39" s="681"/>
      <c r="BD39" s="699"/>
      <c r="BE39" s="699"/>
      <c r="BF39" s="726"/>
      <c r="BG39" s="719" t="s">
        <v>340</v>
      </c>
      <c r="BH39" s="720"/>
      <c r="BI39" s="720"/>
      <c r="BJ39" s="720"/>
      <c r="BK39" s="720"/>
      <c r="BL39" s="720"/>
      <c r="BM39" s="720"/>
      <c r="BN39" s="720"/>
      <c r="BO39" s="720"/>
      <c r="BP39" s="720"/>
      <c r="BQ39" s="720"/>
      <c r="BR39" s="720"/>
      <c r="BS39" s="720"/>
      <c r="BT39" s="720"/>
      <c r="BU39" s="721"/>
      <c r="BV39" s="680">
        <v>17181</v>
      </c>
      <c r="BW39" s="681"/>
      <c r="BX39" s="681"/>
      <c r="BY39" s="681"/>
      <c r="BZ39" s="681"/>
      <c r="CA39" s="681"/>
      <c r="CB39" s="727"/>
      <c r="CD39" s="719" t="s">
        <v>341</v>
      </c>
      <c r="CE39" s="720"/>
      <c r="CF39" s="720"/>
      <c r="CG39" s="720"/>
      <c r="CH39" s="720"/>
      <c r="CI39" s="720"/>
      <c r="CJ39" s="720"/>
      <c r="CK39" s="720"/>
      <c r="CL39" s="720"/>
      <c r="CM39" s="720"/>
      <c r="CN39" s="720"/>
      <c r="CO39" s="720"/>
      <c r="CP39" s="720"/>
      <c r="CQ39" s="721"/>
      <c r="CR39" s="680">
        <v>231231</v>
      </c>
      <c r="CS39" s="699"/>
      <c r="CT39" s="699"/>
      <c r="CU39" s="699"/>
      <c r="CV39" s="699"/>
      <c r="CW39" s="699"/>
      <c r="CX39" s="699"/>
      <c r="CY39" s="700"/>
      <c r="CZ39" s="683">
        <v>0.5</v>
      </c>
      <c r="DA39" s="701"/>
      <c r="DB39" s="701"/>
      <c r="DC39" s="702"/>
      <c r="DD39" s="686">
        <v>136649</v>
      </c>
      <c r="DE39" s="699"/>
      <c r="DF39" s="699"/>
      <c r="DG39" s="699"/>
      <c r="DH39" s="699"/>
      <c r="DI39" s="699"/>
      <c r="DJ39" s="699"/>
      <c r="DK39" s="700"/>
      <c r="DL39" s="686" t="s">
        <v>227</v>
      </c>
      <c r="DM39" s="699"/>
      <c r="DN39" s="699"/>
      <c r="DO39" s="699"/>
      <c r="DP39" s="699"/>
      <c r="DQ39" s="699"/>
      <c r="DR39" s="699"/>
      <c r="DS39" s="699"/>
      <c r="DT39" s="699"/>
      <c r="DU39" s="699"/>
      <c r="DV39" s="700"/>
      <c r="DW39" s="683" t="s">
        <v>178</v>
      </c>
      <c r="DX39" s="701"/>
      <c r="DY39" s="701"/>
      <c r="DZ39" s="701"/>
      <c r="EA39" s="701"/>
      <c r="EB39" s="701"/>
      <c r="EC39" s="722"/>
    </row>
    <row r="40" spans="2:133" ht="11.25" customHeight="1" x14ac:dyDescent="0.2">
      <c r="B40" s="677" t="s">
        <v>342</v>
      </c>
      <c r="C40" s="678"/>
      <c r="D40" s="678"/>
      <c r="E40" s="678"/>
      <c r="F40" s="678"/>
      <c r="G40" s="678"/>
      <c r="H40" s="678"/>
      <c r="I40" s="678"/>
      <c r="J40" s="678"/>
      <c r="K40" s="678"/>
      <c r="L40" s="678"/>
      <c r="M40" s="678"/>
      <c r="N40" s="678"/>
      <c r="O40" s="678"/>
      <c r="P40" s="678"/>
      <c r="Q40" s="679"/>
      <c r="R40" s="680" t="s">
        <v>227</v>
      </c>
      <c r="S40" s="681"/>
      <c r="T40" s="681"/>
      <c r="U40" s="681"/>
      <c r="V40" s="681"/>
      <c r="W40" s="681"/>
      <c r="X40" s="681"/>
      <c r="Y40" s="682"/>
      <c r="Z40" s="713" t="s">
        <v>178</v>
      </c>
      <c r="AA40" s="713"/>
      <c r="AB40" s="713"/>
      <c r="AC40" s="713"/>
      <c r="AD40" s="714" t="s">
        <v>137</v>
      </c>
      <c r="AE40" s="714"/>
      <c r="AF40" s="714"/>
      <c r="AG40" s="714"/>
      <c r="AH40" s="714"/>
      <c r="AI40" s="714"/>
      <c r="AJ40" s="714"/>
      <c r="AK40" s="714"/>
      <c r="AL40" s="683" t="s">
        <v>227</v>
      </c>
      <c r="AM40" s="684"/>
      <c r="AN40" s="684"/>
      <c r="AO40" s="715"/>
      <c r="AQ40" s="723" t="s">
        <v>343</v>
      </c>
      <c r="AR40" s="724"/>
      <c r="AS40" s="724"/>
      <c r="AT40" s="724"/>
      <c r="AU40" s="724"/>
      <c r="AV40" s="724"/>
      <c r="AW40" s="724"/>
      <c r="AX40" s="724"/>
      <c r="AY40" s="725"/>
      <c r="AZ40" s="680" t="s">
        <v>178</v>
      </c>
      <c r="BA40" s="681"/>
      <c r="BB40" s="681"/>
      <c r="BC40" s="681"/>
      <c r="BD40" s="699"/>
      <c r="BE40" s="699"/>
      <c r="BF40" s="726"/>
      <c r="BG40" s="728" t="s">
        <v>344</v>
      </c>
      <c r="BH40" s="729"/>
      <c r="BI40" s="729"/>
      <c r="BJ40" s="729"/>
      <c r="BK40" s="729"/>
      <c r="BL40" s="236"/>
      <c r="BM40" s="720" t="s">
        <v>345</v>
      </c>
      <c r="BN40" s="720"/>
      <c r="BO40" s="720"/>
      <c r="BP40" s="720"/>
      <c r="BQ40" s="720"/>
      <c r="BR40" s="720"/>
      <c r="BS40" s="720"/>
      <c r="BT40" s="720"/>
      <c r="BU40" s="721"/>
      <c r="BV40" s="680">
        <v>104</v>
      </c>
      <c r="BW40" s="681"/>
      <c r="BX40" s="681"/>
      <c r="BY40" s="681"/>
      <c r="BZ40" s="681"/>
      <c r="CA40" s="681"/>
      <c r="CB40" s="727"/>
      <c r="CD40" s="719" t="s">
        <v>346</v>
      </c>
      <c r="CE40" s="720"/>
      <c r="CF40" s="720"/>
      <c r="CG40" s="720"/>
      <c r="CH40" s="720"/>
      <c r="CI40" s="720"/>
      <c r="CJ40" s="720"/>
      <c r="CK40" s="720"/>
      <c r="CL40" s="720"/>
      <c r="CM40" s="720"/>
      <c r="CN40" s="720"/>
      <c r="CO40" s="720"/>
      <c r="CP40" s="720"/>
      <c r="CQ40" s="721"/>
      <c r="CR40" s="680">
        <v>253451</v>
      </c>
      <c r="CS40" s="681"/>
      <c r="CT40" s="681"/>
      <c r="CU40" s="681"/>
      <c r="CV40" s="681"/>
      <c r="CW40" s="681"/>
      <c r="CX40" s="681"/>
      <c r="CY40" s="682"/>
      <c r="CZ40" s="683">
        <v>0.6</v>
      </c>
      <c r="DA40" s="701"/>
      <c r="DB40" s="701"/>
      <c r="DC40" s="702"/>
      <c r="DD40" s="686">
        <v>151101</v>
      </c>
      <c r="DE40" s="681"/>
      <c r="DF40" s="681"/>
      <c r="DG40" s="681"/>
      <c r="DH40" s="681"/>
      <c r="DI40" s="681"/>
      <c r="DJ40" s="681"/>
      <c r="DK40" s="682"/>
      <c r="DL40" s="686" t="s">
        <v>178</v>
      </c>
      <c r="DM40" s="681"/>
      <c r="DN40" s="681"/>
      <c r="DO40" s="681"/>
      <c r="DP40" s="681"/>
      <c r="DQ40" s="681"/>
      <c r="DR40" s="681"/>
      <c r="DS40" s="681"/>
      <c r="DT40" s="681"/>
      <c r="DU40" s="681"/>
      <c r="DV40" s="682"/>
      <c r="DW40" s="683" t="s">
        <v>178</v>
      </c>
      <c r="DX40" s="701"/>
      <c r="DY40" s="701"/>
      <c r="DZ40" s="701"/>
      <c r="EA40" s="701"/>
      <c r="EB40" s="701"/>
      <c r="EC40" s="722"/>
    </row>
    <row r="41" spans="2:133" ht="11.25" customHeight="1" x14ac:dyDescent="0.2">
      <c r="B41" s="677" t="s">
        <v>347</v>
      </c>
      <c r="C41" s="678"/>
      <c r="D41" s="678"/>
      <c r="E41" s="678"/>
      <c r="F41" s="678"/>
      <c r="G41" s="678"/>
      <c r="H41" s="678"/>
      <c r="I41" s="678"/>
      <c r="J41" s="678"/>
      <c r="K41" s="678"/>
      <c r="L41" s="678"/>
      <c r="M41" s="678"/>
      <c r="N41" s="678"/>
      <c r="O41" s="678"/>
      <c r="P41" s="678"/>
      <c r="Q41" s="679"/>
      <c r="R41" s="680" t="s">
        <v>178</v>
      </c>
      <c r="S41" s="681"/>
      <c r="T41" s="681"/>
      <c r="U41" s="681"/>
      <c r="V41" s="681"/>
      <c r="W41" s="681"/>
      <c r="X41" s="681"/>
      <c r="Y41" s="682"/>
      <c r="Z41" s="713" t="s">
        <v>178</v>
      </c>
      <c r="AA41" s="713"/>
      <c r="AB41" s="713"/>
      <c r="AC41" s="713"/>
      <c r="AD41" s="714" t="s">
        <v>178</v>
      </c>
      <c r="AE41" s="714"/>
      <c r="AF41" s="714"/>
      <c r="AG41" s="714"/>
      <c r="AH41" s="714"/>
      <c r="AI41" s="714"/>
      <c r="AJ41" s="714"/>
      <c r="AK41" s="714"/>
      <c r="AL41" s="683" t="s">
        <v>227</v>
      </c>
      <c r="AM41" s="684"/>
      <c r="AN41" s="684"/>
      <c r="AO41" s="715"/>
      <c r="AQ41" s="723" t="s">
        <v>348</v>
      </c>
      <c r="AR41" s="724"/>
      <c r="AS41" s="724"/>
      <c r="AT41" s="724"/>
      <c r="AU41" s="724"/>
      <c r="AV41" s="724"/>
      <c r="AW41" s="724"/>
      <c r="AX41" s="724"/>
      <c r="AY41" s="725"/>
      <c r="AZ41" s="680">
        <v>557117</v>
      </c>
      <c r="BA41" s="681"/>
      <c r="BB41" s="681"/>
      <c r="BC41" s="681"/>
      <c r="BD41" s="699"/>
      <c r="BE41" s="699"/>
      <c r="BF41" s="726"/>
      <c r="BG41" s="728"/>
      <c r="BH41" s="729"/>
      <c r="BI41" s="729"/>
      <c r="BJ41" s="729"/>
      <c r="BK41" s="729"/>
      <c r="BL41" s="236"/>
      <c r="BM41" s="720" t="s">
        <v>349</v>
      </c>
      <c r="BN41" s="720"/>
      <c r="BO41" s="720"/>
      <c r="BP41" s="720"/>
      <c r="BQ41" s="720"/>
      <c r="BR41" s="720"/>
      <c r="BS41" s="720"/>
      <c r="BT41" s="720"/>
      <c r="BU41" s="721"/>
      <c r="BV41" s="680" t="s">
        <v>227</v>
      </c>
      <c r="BW41" s="681"/>
      <c r="BX41" s="681"/>
      <c r="BY41" s="681"/>
      <c r="BZ41" s="681"/>
      <c r="CA41" s="681"/>
      <c r="CB41" s="727"/>
      <c r="CD41" s="719" t="s">
        <v>350</v>
      </c>
      <c r="CE41" s="720"/>
      <c r="CF41" s="720"/>
      <c r="CG41" s="720"/>
      <c r="CH41" s="720"/>
      <c r="CI41" s="720"/>
      <c r="CJ41" s="720"/>
      <c r="CK41" s="720"/>
      <c r="CL41" s="720"/>
      <c r="CM41" s="720"/>
      <c r="CN41" s="720"/>
      <c r="CO41" s="720"/>
      <c r="CP41" s="720"/>
      <c r="CQ41" s="721"/>
      <c r="CR41" s="680" t="s">
        <v>178</v>
      </c>
      <c r="CS41" s="699"/>
      <c r="CT41" s="699"/>
      <c r="CU41" s="699"/>
      <c r="CV41" s="699"/>
      <c r="CW41" s="699"/>
      <c r="CX41" s="699"/>
      <c r="CY41" s="700"/>
      <c r="CZ41" s="683" t="s">
        <v>137</v>
      </c>
      <c r="DA41" s="701"/>
      <c r="DB41" s="701"/>
      <c r="DC41" s="702"/>
      <c r="DD41" s="686" t="s">
        <v>178</v>
      </c>
      <c r="DE41" s="699"/>
      <c r="DF41" s="699"/>
      <c r="DG41" s="699"/>
      <c r="DH41" s="699"/>
      <c r="DI41" s="699"/>
      <c r="DJ41" s="699"/>
      <c r="DK41" s="700"/>
      <c r="DL41" s="687"/>
      <c r="DM41" s="688"/>
      <c r="DN41" s="688"/>
      <c r="DO41" s="688"/>
      <c r="DP41" s="688"/>
      <c r="DQ41" s="688"/>
      <c r="DR41" s="688"/>
      <c r="DS41" s="688"/>
      <c r="DT41" s="688"/>
      <c r="DU41" s="688"/>
      <c r="DV41" s="689"/>
      <c r="DW41" s="690"/>
      <c r="DX41" s="691"/>
      <c r="DY41" s="691"/>
      <c r="DZ41" s="691"/>
      <c r="EA41" s="691"/>
      <c r="EB41" s="691"/>
      <c r="EC41" s="692"/>
    </row>
    <row r="42" spans="2:133" ht="11.25" customHeight="1" x14ac:dyDescent="0.2">
      <c r="B42" s="677" t="s">
        <v>351</v>
      </c>
      <c r="C42" s="678"/>
      <c r="D42" s="678"/>
      <c r="E42" s="678"/>
      <c r="F42" s="678"/>
      <c r="G42" s="678"/>
      <c r="H42" s="678"/>
      <c r="I42" s="678"/>
      <c r="J42" s="678"/>
      <c r="K42" s="678"/>
      <c r="L42" s="678"/>
      <c r="M42" s="678"/>
      <c r="N42" s="678"/>
      <c r="O42" s="678"/>
      <c r="P42" s="678"/>
      <c r="Q42" s="679"/>
      <c r="R42" s="680">
        <v>1010000</v>
      </c>
      <c r="S42" s="681"/>
      <c r="T42" s="681"/>
      <c r="U42" s="681"/>
      <c r="V42" s="681"/>
      <c r="W42" s="681"/>
      <c r="X42" s="681"/>
      <c r="Y42" s="682"/>
      <c r="Z42" s="713">
        <v>2.1</v>
      </c>
      <c r="AA42" s="713"/>
      <c r="AB42" s="713"/>
      <c r="AC42" s="713"/>
      <c r="AD42" s="714" t="s">
        <v>178</v>
      </c>
      <c r="AE42" s="714"/>
      <c r="AF42" s="714"/>
      <c r="AG42" s="714"/>
      <c r="AH42" s="714"/>
      <c r="AI42" s="714"/>
      <c r="AJ42" s="714"/>
      <c r="AK42" s="714"/>
      <c r="AL42" s="683" t="s">
        <v>227</v>
      </c>
      <c r="AM42" s="684"/>
      <c r="AN42" s="684"/>
      <c r="AO42" s="715"/>
      <c r="AQ42" s="716" t="s">
        <v>352</v>
      </c>
      <c r="AR42" s="717"/>
      <c r="AS42" s="717"/>
      <c r="AT42" s="717"/>
      <c r="AU42" s="717"/>
      <c r="AV42" s="717"/>
      <c r="AW42" s="717"/>
      <c r="AX42" s="717"/>
      <c r="AY42" s="718"/>
      <c r="AZ42" s="664">
        <v>1639504</v>
      </c>
      <c r="BA42" s="703"/>
      <c r="BB42" s="703"/>
      <c r="BC42" s="703"/>
      <c r="BD42" s="665"/>
      <c r="BE42" s="665"/>
      <c r="BF42" s="709"/>
      <c r="BG42" s="730"/>
      <c r="BH42" s="731"/>
      <c r="BI42" s="731"/>
      <c r="BJ42" s="731"/>
      <c r="BK42" s="731"/>
      <c r="BL42" s="237"/>
      <c r="BM42" s="710" t="s">
        <v>353</v>
      </c>
      <c r="BN42" s="710"/>
      <c r="BO42" s="710"/>
      <c r="BP42" s="710"/>
      <c r="BQ42" s="710"/>
      <c r="BR42" s="710"/>
      <c r="BS42" s="710"/>
      <c r="BT42" s="710"/>
      <c r="BU42" s="711"/>
      <c r="BV42" s="664">
        <v>295</v>
      </c>
      <c r="BW42" s="703"/>
      <c r="BX42" s="703"/>
      <c r="BY42" s="703"/>
      <c r="BZ42" s="703"/>
      <c r="CA42" s="703"/>
      <c r="CB42" s="712"/>
      <c r="CD42" s="677" t="s">
        <v>354</v>
      </c>
      <c r="CE42" s="678"/>
      <c r="CF42" s="678"/>
      <c r="CG42" s="678"/>
      <c r="CH42" s="678"/>
      <c r="CI42" s="678"/>
      <c r="CJ42" s="678"/>
      <c r="CK42" s="678"/>
      <c r="CL42" s="678"/>
      <c r="CM42" s="678"/>
      <c r="CN42" s="678"/>
      <c r="CO42" s="678"/>
      <c r="CP42" s="678"/>
      <c r="CQ42" s="679"/>
      <c r="CR42" s="680">
        <v>5860037</v>
      </c>
      <c r="CS42" s="681"/>
      <c r="CT42" s="681"/>
      <c r="CU42" s="681"/>
      <c r="CV42" s="681"/>
      <c r="CW42" s="681"/>
      <c r="CX42" s="681"/>
      <c r="CY42" s="682"/>
      <c r="CZ42" s="683">
        <v>12.9</v>
      </c>
      <c r="DA42" s="684"/>
      <c r="DB42" s="684"/>
      <c r="DC42" s="685"/>
      <c r="DD42" s="686">
        <v>891078</v>
      </c>
      <c r="DE42" s="681"/>
      <c r="DF42" s="681"/>
      <c r="DG42" s="681"/>
      <c r="DH42" s="681"/>
      <c r="DI42" s="681"/>
      <c r="DJ42" s="681"/>
      <c r="DK42" s="682"/>
      <c r="DL42" s="687"/>
      <c r="DM42" s="688"/>
      <c r="DN42" s="688"/>
      <c r="DO42" s="688"/>
      <c r="DP42" s="688"/>
      <c r="DQ42" s="688"/>
      <c r="DR42" s="688"/>
      <c r="DS42" s="688"/>
      <c r="DT42" s="688"/>
      <c r="DU42" s="688"/>
      <c r="DV42" s="689"/>
      <c r="DW42" s="690"/>
      <c r="DX42" s="691"/>
      <c r="DY42" s="691"/>
      <c r="DZ42" s="691"/>
      <c r="EA42" s="691"/>
      <c r="EB42" s="691"/>
      <c r="EC42" s="692"/>
    </row>
    <row r="43" spans="2:133" ht="11.25" customHeight="1" x14ac:dyDescent="0.2">
      <c r="B43" s="661" t="s">
        <v>355</v>
      </c>
      <c r="C43" s="662"/>
      <c r="D43" s="662"/>
      <c r="E43" s="662"/>
      <c r="F43" s="662"/>
      <c r="G43" s="662"/>
      <c r="H43" s="662"/>
      <c r="I43" s="662"/>
      <c r="J43" s="662"/>
      <c r="K43" s="662"/>
      <c r="L43" s="662"/>
      <c r="M43" s="662"/>
      <c r="N43" s="662"/>
      <c r="O43" s="662"/>
      <c r="P43" s="662"/>
      <c r="Q43" s="663"/>
      <c r="R43" s="664">
        <v>47051114</v>
      </c>
      <c r="S43" s="703"/>
      <c r="T43" s="703"/>
      <c r="U43" s="703"/>
      <c r="V43" s="703"/>
      <c r="W43" s="703"/>
      <c r="X43" s="703"/>
      <c r="Y43" s="704"/>
      <c r="Z43" s="705">
        <v>100</v>
      </c>
      <c r="AA43" s="705"/>
      <c r="AB43" s="705"/>
      <c r="AC43" s="705"/>
      <c r="AD43" s="706">
        <v>18884692</v>
      </c>
      <c r="AE43" s="706"/>
      <c r="AF43" s="706"/>
      <c r="AG43" s="706"/>
      <c r="AH43" s="706"/>
      <c r="AI43" s="706"/>
      <c r="AJ43" s="706"/>
      <c r="AK43" s="706"/>
      <c r="AL43" s="667">
        <v>100</v>
      </c>
      <c r="AM43" s="707"/>
      <c r="AN43" s="707"/>
      <c r="AO43" s="708"/>
      <c r="BV43" s="238"/>
      <c r="BW43" s="238"/>
      <c r="BX43" s="238"/>
      <c r="BY43" s="238"/>
      <c r="BZ43" s="238"/>
      <c r="CA43" s="238"/>
      <c r="CB43" s="238"/>
      <c r="CD43" s="677" t="s">
        <v>356</v>
      </c>
      <c r="CE43" s="678"/>
      <c r="CF43" s="678"/>
      <c r="CG43" s="678"/>
      <c r="CH43" s="678"/>
      <c r="CI43" s="678"/>
      <c r="CJ43" s="678"/>
      <c r="CK43" s="678"/>
      <c r="CL43" s="678"/>
      <c r="CM43" s="678"/>
      <c r="CN43" s="678"/>
      <c r="CO43" s="678"/>
      <c r="CP43" s="678"/>
      <c r="CQ43" s="679"/>
      <c r="CR43" s="680">
        <v>188864</v>
      </c>
      <c r="CS43" s="699"/>
      <c r="CT43" s="699"/>
      <c r="CU43" s="699"/>
      <c r="CV43" s="699"/>
      <c r="CW43" s="699"/>
      <c r="CX43" s="699"/>
      <c r="CY43" s="700"/>
      <c r="CZ43" s="683">
        <v>0.4</v>
      </c>
      <c r="DA43" s="701"/>
      <c r="DB43" s="701"/>
      <c r="DC43" s="702"/>
      <c r="DD43" s="686">
        <v>179474</v>
      </c>
      <c r="DE43" s="699"/>
      <c r="DF43" s="699"/>
      <c r="DG43" s="699"/>
      <c r="DH43" s="699"/>
      <c r="DI43" s="699"/>
      <c r="DJ43" s="699"/>
      <c r="DK43" s="700"/>
      <c r="DL43" s="687"/>
      <c r="DM43" s="688"/>
      <c r="DN43" s="688"/>
      <c r="DO43" s="688"/>
      <c r="DP43" s="688"/>
      <c r="DQ43" s="688"/>
      <c r="DR43" s="688"/>
      <c r="DS43" s="688"/>
      <c r="DT43" s="688"/>
      <c r="DU43" s="688"/>
      <c r="DV43" s="689"/>
      <c r="DW43" s="690"/>
      <c r="DX43" s="691"/>
      <c r="DY43" s="691"/>
      <c r="DZ43" s="691"/>
      <c r="EA43" s="691"/>
      <c r="EB43" s="691"/>
      <c r="EC43" s="692"/>
    </row>
    <row r="44" spans="2:133" ht="11.25" customHeight="1" x14ac:dyDescent="0.2">
      <c r="B44" s="239"/>
      <c r="C44" s="239"/>
      <c r="D44" s="239"/>
      <c r="E44" s="239"/>
      <c r="F44" s="239"/>
      <c r="G44" s="239"/>
      <c r="H44" s="239"/>
      <c r="I44" s="239"/>
      <c r="J44" s="239"/>
      <c r="K44" s="239"/>
      <c r="L44" s="239"/>
      <c r="M44" s="239"/>
      <c r="N44" s="239"/>
      <c r="O44" s="239"/>
      <c r="P44" s="239"/>
      <c r="Q44" s="239"/>
      <c r="R44" s="239"/>
      <c r="S44" s="239"/>
      <c r="T44" s="239"/>
      <c r="U44" s="239"/>
      <c r="V44" s="239"/>
      <c r="W44" s="239"/>
      <c r="X44" s="239"/>
      <c r="Y44" s="239"/>
      <c r="Z44" s="239"/>
      <c r="AA44" s="239"/>
      <c r="AB44" s="239"/>
      <c r="AC44" s="239"/>
      <c r="AD44" s="239"/>
      <c r="AE44" s="239"/>
      <c r="AF44" s="239"/>
      <c r="AG44" s="239"/>
      <c r="AH44" s="239"/>
      <c r="AI44" s="239"/>
      <c r="AJ44" s="239"/>
      <c r="AK44" s="239"/>
      <c r="AL44" s="239"/>
      <c r="AM44" s="239"/>
      <c r="AN44" s="239"/>
      <c r="AO44" s="239"/>
      <c r="CD44" s="693" t="s">
        <v>303</v>
      </c>
      <c r="CE44" s="694"/>
      <c r="CF44" s="677" t="s">
        <v>357</v>
      </c>
      <c r="CG44" s="678"/>
      <c r="CH44" s="678"/>
      <c r="CI44" s="678"/>
      <c r="CJ44" s="678"/>
      <c r="CK44" s="678"/>
      <c r="CL44" s="678"/>
      <c r="CM44" s="678"/>
      <c r="CN44" s="678"/>
      <c r="CO44" s="678"/>
      <c r="CP44" s="678"/>
      <c r="CQ44" s="679"/>
      <c r="CR44" s="680">
        <v>5830581</v>
      </c>
      <c r="CS44" s="681"/>
      <c r="CT44" s="681"/>
      <c r="CU44" s="681"/>
      <c r="CV44" s="681"/>
      <c r="CW44" s="681"/>
      <c r="CX44" s="681"/>
      <c r="CY44" s="682"/>
      <c r="CZ44" s="683">
        <v>12.8</v>
      </c>
      <c r="DA44" s="684"/>
      <c r="DB44" s="684"/>
      <c r="DC44" s="685"/>
      <c r="DD44" s="686">
        <v>861622</v>
      </c>
      <c r="DE44" s="681"/>
      <c r="DF44" s="681"/>
      <c r="DG44" s="681"/>
      <c r="DH44" s="681"/>
      <c r="DI44" s="681"/>
      <c r="DJ44" s="681"/>
      <c r="DK44" s="682"/>
      <c r="DL44" s="687"/>
      <c r="DM44" s="688"/>
      <c r="DN44" s="688"/>
      <c r="DO44" s="688"/>
      <c r="DP44" s="688"/>
      <c r="DQ44" s="688"/>
      <c r="DR44" s="688"/>
      <c r="DS44" s="688"/>
      <c r="DT44" s="688"/>
      <c r="DU44" s="688"/>
      <c r="DV44" s="689"/>
      <c r="DW44" s="690"/>
      <c r="DX44" s="691"/>
      <c r="DY44" s="691"/>
      <c r="DZ44" s="691"/>
      <c r="EA44" s="691"/>
      <c r="EB44" s="691"/>
      <c r="EC44" s="692"/>
    </row>
    <row r="45" spans="2:133" ht="11.25" customHeight="1" x14ac:dyDescent="0.2">
      <c r="B45" s="240" t="s">
        <v>358</v>
      </c>
      <c r="C45" s="240"/>
      <c r="D45" s="240"/>
      <c r="E45" s="240"/>
      <c r="F45" s="240"/>
      <c r="G45" s="240"/>
      <c r="H45" s="240"/>
      <c r="I45" s="240"/>
      <c r="J45" s="240"/>
      <c r="K45" s="240"/>
      <c r="L45" s="240"/>
      <c r="M45" s="240"/>
      <c r="N45" s="240"/>
      <c r="O45" s="240"/>
      <c r="P45" s="240"/>
      <c r="Q45" s="240"/>
      <c r="R45" s="240"/>
      <c r="S45" s="240"/>
      <c r="T45" s="240"/>
      <c r="U45" s="240"/>
      <c r="V45" s="240"/>
      <c r="W45" s="240"/>
      <c r="X45" s="240"/>
      <c r="Y45" s="240"/>
      <c r="Z45" s="240"/>
      <c r="AA45" s="240"/>
      <c r="AB45" s="240"/>
      <c r="AC45" s="240"/>
      <c r="AD45" s="240"/>
      <c r="AE45" s="240"/>
      <c r="AF45" s="240"/>
      <c r="AG45" s="240"/>
      <c r="AH45" s="240"/>
      <c r="AI45" s="240"/>
      <c r="AJ45" s="240"/>
      <c r="AK45" s="240"/>
      <c r="AL45" s="240"/>
      <c r="AM45" s="240"/>
      <c r="AN45" s="240"/>
      <c r="AO45" s="240"/>
      <c r="CD45" s="695"/>
      <c r="CE45" s="696"/>
      <c r="CF45" s="677" t="s">
        <v>359</v>
      </c>
      <c r="CG45" s="678"/>
      <c r="CH45" s="678"/>
      <c r="CI45" s="678"/>
      <c r="CJ45" s="678"/>
      <c r="CK45" s="678"/>
      <c r="CL45" s="678"/>
      <c r="CM45" s="678"/>
      <c r="CN45" s="678"/>
      <c r="CO45" s="678"/>
      <c r="CP45" s="678"/>
      <c r="CQ45" s="679"/>
      <c r="CR45" s="680">
        <v>2390686</v>
      </c>
      <c r="CS45" s="699"/>
      <c r="CT45" s="699"/>
      <c r="CU45" s="699"/>
      <c r="CV45" s="699"/>
      <c r="CW45" s="699"/>
      <c r="CX45" s="699"/>
      <c r="CY45" s="700"/>
      <c r="CZ45" s="683">
        <v>5.2</v>
      </c>
      <c r="DA45" s="701"/>
      <c r="DB45" s="701"/>
      <c r="DC45" s="702"/>
      <c r="DD45" s="686">
        <v>56642</v>
      </c>
      <c r="DE45" s="699"/>
      <c r="DF45" s="699"/>
      <c r="DG45" s="699"/>
      <c r="DH45" s="699"/>
      <c r="DI45" s="699"/>
      <c r="DJ45" s="699"/>
      <c r="DK45" s="700"/>
      <c r="DL45" s="687"/>
      <c r="DM45" s="688"/>
      <c r="DN45" s="688"/>
      <c r="DO45" s="688"/>
      <c r="DP45" s="688"/>
      <c r="DQ45" s="688"/>
      <c r="DR45" s="688"/>
      <c r="DS45" s="688"/>
      <c r="DT45" s="688"/>
      <c r="DU45" s="688"/>
      <c r="DV45" s="689"/>
      <c r="DW45" s="690"/>
      <c r="DX45" s="691"/>
      <c r="DY45" s="691"/>
      <c r="DZ45" s="691"/>
      <c r="EA45" s="691"/>
      <c r="EB45" s="691"/>
      <c r="EC45" s="692"/>
    </row>
    <row r="46" spans="2:133" ht="11.25" customHeight="1" x14ac:dyDescent="0.2">
      <c r="B46" s="241" t="s">
        <v>360</v>
      </c>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CD46" s="695"/>
      <c r="CE46" s="696"/>
      <c r="CF46" s="677" t="s">
        <v>361</v>
      </c>
      <c r="CG46" s="678"/>
      <c r="CH46" s="678"/>
      <c r="CI46" s="678"/>
      <c r="CJ46" s="678"/>
      <c r="CK46" s="678"/>
      <c r="CL46" s="678"/>
      <c r="CM46" s="678"/>
      <c r="CN46" s="678"/>
      <c r="CO46" s="678"/>
      <c r="CP46" s="678"/>
      <c r="CQ46" s="679"/>
      <c r="CR46" s="680">
        <v>3316989</v>
      </c>
      <c r="CS46" s="681"/>
      <c r="CT46" s="681"/>
      <c r="CU46" s="681"/>
      <c r="CV46" s="681"/>
      <c r="CW46" s="681"/>
      <c r="CX46" s="681"/>
      <c r="CY46" s="682"/>
      <c r="CZ46" s="683">
        <v>7.3</v>
      </c>
      <c r="DA46" s="684"/>
      <c r="DB46" s="684"/>
      <c r="DC46" s="685"/>
      <c r="DD46" s="686">
        <v>790974</v>
      </c>
      <c r="DE46" s="681"/>
      <c r="DF46" s="681"/>
      <c r="DG46" s="681"/>
      <c r="DH46" s="681"/>
      <c r="DI46" s="681"/>
      <c r="DJ46" s="681"/>
      <c r="DK46" s="682"/>
      <c r="DL46" s="687"/>
      <c r="DM46" s="688"/>
      <c r="DN46" s="688"/>
      <c r="DO46" s="688"/>
      <c r="DP46" s="688"/>
      <c r="DQ46" s="688"/>
      <c r="DR46" s="688"/>
      <c r="DS46" s="688"/>
      <c r="DT46" s="688"/>
      <c r="DU46" s="688"/>
      <c r="DV46" s="689"/>
      <c r="DW46" s="690"/>
      <c r="DX46" s="691"/>
      <c r="DY46" s="691"/>
      <c r="DZ46" s="691"/>
      <c r="EA46" s="691"/>
      <c r="EB46" s="691"/>
      <c r="EC46" s="692"/>
    </row>
    <row r="47" spans="2:133" ht="11.25" customHeight="1" x14ac:dyDescent="0.2">
      <c r="B47" s="242" t="s">
        <v>362</v>
      </c>
      <c r="C47" s="239"/>
      <c r="D47" s="239"/>
      <c r="E47" s="239"/>
      <c r="F47" s="239"/>
      <c r="G47" s="23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695"/>
      <c r="CE47" s="696"/>
      <c r="CF47" s="677" t="s">
        <v>363</v>
      </c>
      <c r="CG47" s="678"/>
      <c r="CH47" s="678"/>
      <c r="CI47" s="678"/>
      <c r="CJ47" s="678"/>
      <c r="CK47" s="678"/>
      <c r="CL47" s="678"/>
      <c r="CM47" s="678"/>
      <c r="CN47" s="678"/>
      <c r="CO47" s="678"/>
      <c r="CP47" s="678"/>
      <c r="CQ47" s="679"/>
      <c r="CR47" s="680">
        <v>29456</v>
      </c>
      <c r="CS47" s="699"/>
      <c r="CT47" s="699"/>
      <c r="CU47" s="699"/>
      <c r="CV47" s="699"/>
      <c r="CW47" s="699"/>
      <c r="CX47" s="699"/>
      <c r="CY47" s="700"/>
      <c r="CZ47" s="683">
        <v>0.1</v>
      </c>
      <c r="DA47" s="701"/>
      <c r="DB47" s="701"/>
      <c r="DC47" s="702"/>
      <c r="DD47" s="686">
        <v>29456</v>
      </c>
      <c r="DE47" s="699"/>
      <c r="DF47" s="699"/>
      <c r="DG47" s="699"/>
      <c r="DH47" s="699"/>
      <c r="DI47" s="699"/>
      <c r="DJ47" s="699"/>
      <c r="DK47" s="700"/>
      <c r="DL47" s="687"/>
      <c r="DM47" s="688"/>
      <c r="DN47" s="688"/>
      <c r="DO47" s="688"/>
      <c r="DP47" s="688"/>
      <c r="DQ47" s="688"/>
      <c r="DR47" s="688"/>
      <c r="DS47" s="688"/>
      <c r="DT47" s="688"/>
      <c r="DU47" s="688"/>
      <c r="DV47" s="689"/>
      <c r="DW47" s="690"/>
      <c r="DX47" s="691"/>
      <c r="DY47" s="691"/>
      <c r="DZ47" s="691"/>
      <c r="EA47" s="691"/>
      <c r="EB47" s="691"/>
      <c r="EC47" s="692"/>
    </row>
    <row r="48" spans="2:133" ht="11" x14ac:dyDescent="0.2">
      <c r="B48" s="241"/>
      <c r="C48" s="240"/>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40"/>
      <c r="AI48" s="240"/>
      <c r="AJ48" s="240"/>
      <c r="AK48" s="240"/>
      <c r="AL48" s="240"/>
      <c r="AM48" s="240"/>
      <c r="AN48" s="240"/>
      <c r="AO48" s="240"/>
      <c r="CD48" s="697"/>
      <c r="CE48" s="698"/>
      <c r="CF48" s="677" t="s">
        <v>364</v>
      </c>
      <c r="CG48" s="678"/>
      <c r="CH48" s="678"/>
      <c r="CI48" s="678"/>
      <c r="CJ48" s="678"/>
      <c r="CK48" s="678"/>
      <c r="CL48" s="678"/>
      <c r="CM48" s="678"/>
      <c r="CN48" s="678"/>
      <c r="CO48" s="678"/>
      <c r="CP48" s="678"/>
      <c r="CQ48" s="679"/>
      <c r="CR48" s="680" t="s">
        <v>227</v>
      </c>
      <c r="CS48" s="681"/>
      <c r="CT48" s="681"/>
      <c r="CU48" s="681"/>
      <c r="CV48" s="681"/>
      <c r="CW48" s="681"/>
      <c r="CX48" s="681"/>
      <c r="CY48" s="682"/>
      <c r="CZ48" s="683" t="s">
        <v>227</v>
      </c>
      <c r="DA48" s="684"/>
      <c r="DB48" s="684"/>
      <c r="DC48" s="685"/>
      <c r="DD48" s="686" t="s">
        <v>178</v>
      </c>
      <c r="DE48" s="681"/>
      <c r="DF48" s="681"/>
      <c r="DG48" s="681"/>
      <c r="DH48" s="681"/>
      <c r="DI48" s="681"/>
      <c r="DJ48" s="681"/>
      <c r="DK48" s="682"/>
      <c r="DL48" s="687"/>
      <c r="DM48" s="688"/>
      <c r="DN48" s="688"/>
      <c r="DO48" s="688"/>
      <c r="DP48" s="688"/>
      <c r="DQ48" s="688"/>
      <c r="DR48" s="688"/>
      <c r="DS48" s="688"/>
      <c r="DT48" s="688"/>
      <c r="DU48" s="688"/>
      <c r="DV48" s="689"/>
      <c r="DW48" s="690"/>
      <c r="DX48" s="691"/>
      <c r="DY48" s="691"/>
      <c r="DZ48" s="691"/>
      <c r="EA48" s="691"/>
      <c r="EB48" s="691"/>
      <c r="EC48" s="692"/>
    </row>
    <row r="49" spans="2:133" ht="11.25" customHeight="1" x14ac:dyDescent="0.2">
      <c r="B49" s="242"/>
      <c r="C49" s="239"/>
      <c r="D49" s="239"/>
      <c r="E49" s="239"/>
      <c r="F49" s="239"/>
      <c r="G49" s="239"/>
      <c r="H49" s="239"/>
      <c r="I49" s="239"/>
      <c r="J49" s="239"/>
      <c r="K49" s="239"/>
      <c r="L49" s="239"/>
      <c r="M49" s="239"/>
      <c r="N49" s="239"/>
      <c r="O49" s="239"/>
      <c r="P49" s="239"/>
      <c r="Q49" s="239"/>
      <c r="R49" s="239"/>
      <c r="S49" s="239"/>
      <c r="T49" s="239"/>
      <c r="U49" s="239"/>
      <c r="V49" s="239"/>
      <c r="W49" s="239"/>
      <c r="X49" s="239"/>
      <c r="Y49" s="239"/>
      <c r="Z49" s="239"/>
      <c r="AA49" s="239"/>
      <c r="AB49" s="239"/>
      <c r="AC49" s="239"/>
      <c r="AD49" s="239"/>
      <c r="AE49" s="239"/>
      <c r="AF49" s="239"/>
      <c r="AG49" s="239"/>
      <c r="AH49" s="239"/>
      <c r="AI49" s="239"/>
      <c r="AJ49" s="239"/>
      <c r="AK49" s="239"/>
      <c r="AL49" s="239"/>
      <c r="AM49" s="239"/>
      <c r="AN49" s="239"/>
      <c r="AO49" s="239"/>
      <c r="CD49" s="661" t="s">
        <v>365</v>
      </c>
      <c r="CE49" s="662"/>
      <c r="CF49" s="662"/>
      <c r="CG49" s="662"/>
      <c r="CH49" s="662"/>
      <c r="CI49" s="662"/>
      <c r="CJ49" s="662"/>
      <c r="CK49" s="662"/>
      <c r="CL49" s="662"/>
      <c r="CM49" s="662"/>
      <c r="CN49" s="662"/>
      <c r="CO49" s="662"/>
      <c r="CP49" s="662"/>
      <c r="CQ49" s="663"/>
      <c r="CR49" s="664">
        <v>45565867</v>
      </c>
      <c r="CS49" s="665"/>
      <c r="CT49" s="665"/>
      <c r="CU49" s="665"/>
      <c r="CV49" s="665"/>
      <c r="CW49" s="665"/>
      <c r="CX49" s="665"/>
      <c r="CY49" s="666"/>
      <c r="CZ49" s="667">
        <v>100</v>
      </c>
      <c r="DA49" s="668"/>
      <c r="DB49" s="668"/>
      <c r="DC49" s="669"/>
      <c r="DD49" s="670">
        <v>23259022</v>
      </c>
      <c r="DE49" s="665"/>
      <c r="DF49" s="665"/>
      <c r="DG49" s="665"/>
      <c r="DH49" s="665"/>
      <c r="DI49" s="665"/>
      <c r="DJ49" s="665"/>
      <c r="DK49" s="666"/>
      <c r="DL49" s="671"/>
      <c r="DM49" s="672"/>
      <c r="DN49" s="672"/>
      <c r="DO49" s="672"/>
      <c r="DP49" s="672"/>
      <c r="DQ49" s="672"/>
      <c r="DR49" s="672"/>
      <c r="DS49" s="672"/>
      <c r="DT49" s="672"/>
      <c r="DU49" s="672"/>
      <c r="DV49" s="673"/>
      <c r="DW49" s="674"/>
      <c r="DX49" s="675"/>
      <c r="DY49" s="675"/>
      <c r="DZ49" s="675"/>
      <c r="EA49" s="675"/>
      <c r="EB49" s="675"/>
      <c r="EC49" s="676"/>
    </row>
  </sheetData>
  <sheetProtection algorithmName="SHA-512" hashValue="ATzsp2z1/ReiXrtZDpwHZzhoAFNVsxVSLtSMmLxN9zEijr9i+QlyUrAv72JAu/CXcJX288OOgkSrU0wmwfUl+w==" saltValue="6a7EIYLHDsynt8YFKBWybg==" spinCount="100000" sheet="1" objects="1" scenarios="1"/>
  <mergeCells count="611">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DD29:DK29"/>
    <mergeCell ref="DL29:DV29"/>
    <mergeCell ref="B27:Q27"/>
    <mergeCell ref="R27:Y27"/>
    <mergeCell ref="Z27:AC27"/>
    <mergeCell ref="AD27:AK27"/>
    <mergeCell ref="AL27:AO27"/>
    <mergeCell ref="AP27:BF27"/>
    <mergeCell ref="BG27:BN27"/>
    <mergeCell ref="BO27:BR27"/>
    <mergeCell ref="BS27:CB27"/>
    <mergeCell ref="DL25:DV25"/>
    <mergeCell ref="DW27:EC27"/>
    <mergeCell ref="DW26:EC26"/>
    <mergeCell ref="BS26:CB26"/>
    <mergeCell ref="CD26:CQ26"/>
    <mergeCell ref="CR26:CY26"/>
    <mergeCell ref="CZ26:DC26"/>
    <mergeCell ref="DD26:DK26"/>
    <mergeCell ref="DL26:DV26"/>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DW30:EC30"/>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Z35:AC35"/>
    <mergeCell ref="AD35:AK35"/>
    <mergeCell ref="AL35:AO35"/>
    <mergeCell ref="AQ35:BF35"/>
    <mergeCell ref="CD34:CQ34"/>
    <mergeCell ref="CR34:CY34"/>
    <mergeCell ref="BG35:CB35"/>
    <mergeCell ref="CZ34:DC34"/>
    <mergeCell ref="DD34:DK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CD41:CQ41"/>
    <mergeCell ref="CR41:CY41"/>
    <mergeCell ref="CZ41:DC41"/>
    <mergeCell ref="DD41:DK41"/>
    <mergeCell ref="DL41:DV41"/>
    <mergeCell ref="DW41:EC41"/>
    <mergeCell ref="B39:Q39"/>
    <mergeCell ref="R39:Y39"/>
    <mergeCell ref="Z39:AC39"/>
    <mergeCell ref="AD39:AK39"/>
    <mergeCell ref="AL39:AO39"/>
    <mergeCell ref="AQ39:AY39"/>
    <mergeCell ref="AZ39:BF39"/>
    <mergeCell ref="BG39:BU39"/>
    <mergeCell ref="BM40:BU40"/>
    <mergeCell ref="BG40:BK42"/>
    <mergeCell ref="DD42:DK42"/>
    <mergeCell ref="DL42:DV42"/>
    <mergeCell ref="DW42:EC42"/>
    <mergeCell ref="CZ42:DC42"/>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G38:BU38"/>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43:Q43"/>
    <mergeCell ref="R43:Y43"/>
    <mergeCell ref="Z43:AC43"/>
    <mergeCell ref="AD43:AK43"/>
    <mergeCell ref="AL43:AO43"/>
    <mergeCell ref="CD43:CQ43"/>
    <mergeCell ref="CR43:CY43"/>
    <mergeCell ref="AZ42:BF42"/>
    <mergeCell ref="BM42:BU42"/>
    <mergeCell ref="BV42:CB42"/>
    <mergeCell ref="CD42:CQ42"/>
    <mergeCell ref="CR42:CY42"/>
    <mergeCell ref="B42:Q42"/>
    <mergeCell ref="R42:Y42"/>
    <mergeCell ref="Z42:AC42"/>
    <mergeCell ref="AD42:AK42"/>
    <mergeCell ref="AL42:AO42"/>
    <mergeCell ref="AQ42:AY42"/>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topLeftCell="A13" zoomScale="70" zoomScaleNormal="25" zoomScaleSheetLayoutView="70" workbookViewId="0">
      <selection activeCell="AK34" sqref="AK34:AO34"/>
    </sheetView>
  </sheetViews>
  <sheetFormatPr defaultColWidth="0" defaultRowHeight="13" zeroHeight="1" x14ac:dyDescent="0.2"/>
  <cols>
    <col min="1" max="130" width="2.7265625" style="291" customWidth="1"/>
    <col min="131" max="131" width="1.6328125" style="291" customWidth="1"/>
    <col min="132" max="16384" width="9" style="291" hidden="1"/>
  </cols>
  <sheetData>
    <row r="1" spans="1:131" s="249" customFormat="1" ht="11.25" customHeight="1" thickBot="1" x14ac:dyDescent="0.25">
      <c r="A1" s="244"/>
      <c r="B1" s="244"/>
      <c r="C1" s="244"/>
      <c r="D1" s="244"/>
      <c r="E1" s="244"/>
      <c r="F1" s="244"/>
      <c r="G1" s="244"/>
      <c r="H1" s="244"/>
      <c r="I1" s="244"/>
      <c r="J1" s="244"/>
      <c r="K1" s="244"/>
      <c r="L1" s="244"/>
      <c r="M1" s="244"/>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6"/>
      <c r="DQ1" s="247"/>
      <c r="DR1" s="247"/>
      <c r="DS1" s="247"/>
      <c r="DT1" s="247"/>
      <c r="DU1" s="247"/>
      <c r="DV1" s="247"/>
      <c r="DW1" s="247"/>
      <c r="DX1" s="247"/>
      <c r="DY1" s="247"/>
      <c r="DZ1" s="247"/>
      <c r="EA1" s="248"/>
    </row>
    <row r="2" spans="1:131" s="253" customFormat="1" ht="26.25" customHeight="1" thickBot="1" x14ac:dyDescent="0.25">
      <c r="A2" s="250" t="s">
        <v>366</v>
      </c>
      <c r="B2" s="251"/>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1"/>
      <c r="AL2" s="251"/>
      <c r="AM2" s="251"/>
      <c r="AN2" s="251"/>
      <c r="AO2" s="251"/>
      <c r="AP2" s="251"/>
      <c r="AQ2" s="251"/>
      <c r="AR2" s="251"/>
      <c r="AS2" s="251"/>
      <c r="AT2" s="251"/>
      <c r="AU2" s="251"/>
      <c r="AV2" s="251"/>
      <c r="AW2" s="251"/>
      <c r="AX2" s="251"/>
      <c r="AY2" s="251"/>
      <c r="AZ2" s="251"/>
      <c r="BA2" s="251"/>
      <c r="BB2" s="251"/>
      <c r="BC2" s="251"/>
      <c r="BD2" s="251"/>
      <c r="BE2" s="251"/>
      <c r="BF2" s="251"/>
      <c r="BG2" s="251"/>
      <c r="BH2" s="251"/>
      <c r="BI2" s="251"/>
      <c r="BJ2" s="251"/>
      <c r="BK2" s="251"/>
      <c r="BL2" s="251"/>
      <c r="BM2" s="251"/>
      <c r="BN2" s="251"/>
      <c r="BO2" s="251"/>
      <c r="BP2" s="251"/>
      <c r="BQ2" s="251"/>
      <c r="BR2" s="251"/>
      <c r="BS2" s="251"/>
      <c r="BT2" s="251"/>
      <c r="BU2" s="251"/>
      <c r="BV2" s="251"/>
      <c r="BW2" s="251"/>
      <c r="BX2" s="251"/>
      <c r="BY2" s="251"/>
      <c r="BZ2" s="251"/>
      <c r="CA2" s="251"/>
      <c r="CB2" s="251"/>
      <c r="CC2" s="251"/>
      <c r="CD2" s="251"/>
      <c r="CE2" s="251"/>
      <c r="CF2" s="251"/>
      <c r="CG2" s="251"/>
      <c r="CH2" s="251"/>
      <c r="CI2" s="251"/>
      <c r="CJ2" s="251"/>
      <c r="CK2" s="251"/>
      <c r="CL2" s="251"/>
      <c r="CM2" s="251"/>
      <c r="CN2" s="251"/>
      <c r="CO2" s="251"/>
      <c r="CP2" s="251"/>
      <c r="CQ2" s="251"/>
      <c r="CR2" s="251"/>
      <c r="CS2" s="251"/>
      <c r="CT2" s="251"/>
      <c r="CU2" s="251"/>
      <c r="CV2" s="251"/>
      <c r="CW2" s="251"/>
      <c r="CX2" s="251"/>
      <c r="CY2" s="251"/>
      <c r="CZ2" s="251"/>
      <c r="DA2" s="251"/>
      <c r="DB2" s="251"/>
      <c r="DC2" s="251"/>
      <c r="DD2" s="251"/>
      <c r="DE2" s="251"/>
      <c r="DF2" s="251"/>
      <c r="DG2" s="251"/>
      <c r="DH2" s="251"/>
      <c r="DI2" s="251"/>
      <c r="DJ2" s="1205" t="s">
        <v>367</v>
      </c>
      <c r="DK2" s="1206"/>
      <c r="DL2" s="1206"/>
      <c r="DM2" s="1206"/>
      <c r="DN2" s="1206"/>
      <c r="DO2" s="1207"/>
      <c r="DP2" s="251"/>
      <c r="DQ2" s="1205" t="s">
        <v>368</v>
      </c>
      <c r="DR2" s="1206"/>
      <c r="DS2" s="1206"/>
      <c r="DT2" s="1206"/>
      <c r="DU2" s="1206"/>
      <c r="DV2" s="1206"/>
      <c r="DW2" s="1206"/>
      <c r="DX2" s="1206"/>
      <c r="DY2" s="1206"/>
      <c r="DZ2" s="1207"/>
      <c r="EA2" s="252"/>
    </row>
    <row r="3" spans="1:131" s="249" customFormat="1" ht="11.25" customHeight="1" x14ac:dyDescent="0.2">
      <c r="A3" s="245"/>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8"/>
    </row>
    <row r="4" spans="1:131" s="257" customFormat="1" ht="26.25" customHeight="1" thickBot="1" x14ac:dyDescent="0.25">
      <c r="A4" s="1158" t="s">
        <v>369</v>
      </c>
      <c r="B4" s="1158"/>
      <c r="C4" s="1158"/>
      <c r="D4" s="1158"/>
      <c r="E4" s="1158"/>
      <c r="F4" s="1158"/>
      <c r="G4" s="1158"/>
      <c r="H4" s="1158"/>
      <c r="I4" s="1158"/>
      <c r="J4" s="1158"/>
      <c r="K4" s="1158"/>
      <c r="L4" s="1158"/>
      <c r="M4" s="1158"/>
      <c r="N4" s="1158"/>
      <c r="O4" s="1158"/>
      <c r="P4" s="1158"/>
      <c r="Q4" s="1158"/>
      <c r="R4" s="1158"/>
      <c r="S4" s="1158"/>
      <c r="T4" s="1158"/>
      <c r="U4" s="1158"/>
      <c r="V4" s="1158"/>
      <c r="W4" s="1158"/>
      <c r="X4" s="1158"/>
      <c r="Y4" s="1158"/>
      <c r="Z4" s="1158"/>
      <c r="AA4" s="1158"/>
      <c r="AB4" s="1158"/>
      <c r="AC4" s="1158"/>
      <c r="AD4" s="1158"/>
      <c r="AE4" s="1158"/>
      <c r="AF4" s="1158"/>
      <c r="AG4" s="1158"/>
      <c r="AH4" s="1158"/>
      <c r="AI4" s="1158"/>
      <c r="AJ4" s="1158"/>
      <c r="AK4" s="1158"/>
      <c r="AL4" s="1158"/>
      <c r="AM4" s="1158"/>
      <c r="AN4" s="1158"/>
      <c r="AO4" s="1158"/>
      <c r="AP4" s="1158"/>
      <c r="AQ4" s="1158"/>
      <c r="AR4" s="1158"/>
      <c r="AS4" s="1158"/>
      <c r="AT4" s="1158"/>
      <c r="AU4" s="1158"/>
      <c r="AV4" s="1158"/>
      <c r="AW4" s="1158"/>
      <c r="AX4" s="1158"/>
      <c r="AY4" s="1158"/>
      <c r="AZ4" s="254"/>
      <c r="BA4" s="254"/>
      <c r="BB4" s="254"/>
      <c r="BC4" s="254"/>
      <c r="BD4" s="254"/>
      <c r="BE4" s="255"/>
      <c r="BF4" s="255"/>
      <c r="BG4" s="255"/>
      <c r="BH4" s="255"/>
      <c r="BI4" s="255"/>
      <c r="BJ4" s="255"/>
      <c r="BK4" s="255"/>
      <c r="BL4" s="255"/>
      <c r="BM4" s="255"/>
      <c r="BN4" s="255"/>
      <c r="BO4" s="255"/>
      <c r="BP4" s="255"/>
      <c r="BQ4" s="254" t="s">
        <v>370</v>
      </c>
      <c r="BR4" s="254"/>
      <c r="BS4" s="254"/>
      <c r="BT4" s="254"/>
      <c r="BU4" s="254"/>
      <c r="BV4" s="254"/>
      <c r="BW4" s="254"/>
      <c r="BX4" s="254"/>
      <c r="BY4" s="254"/>
      <c r="BZ4" s="254"/>
      <c r="CA4" s="254"/>
      <c r="CB4" s="254"/>
      <c r="CC4" s="254"/>
      <c r="CD4" s="254"/>
      <c r="CE4" s="254"/>
      <c r="CF4" s="254"/>
      <c r="CG4" s="254"/>
      <c r="CH4" s="254"/>
      <c r="CI4" s="254"/>
      <c r="CJ4" s="254"/>
      <c r="CK4" s="254"/>
      <c r="CL4" s="254"/>
      <c r="CM4" s="254"/>
      <c r="CN4" s="254"/>
      <c r="CO4" s="254"/>
      <c r="CP4" s="254"/>
      <c r="CQ4" s="254"/>
      <c r="CR4" s="254"/>
      <c r="CS4" s="254"/>
      <c r="CT4" s="254"/>
      <c r="CU4" s="254"/>
      <c r="CV4" s="254"/>
      <c r="CW4" s="254"/>
      <c r="CX4" s="254"/>
      <c r="CY4" s="254"/>
      <c r="CZ4" s="254"/>
      <c r="DA4" s="254"/>
      <c r="DB4" s="254"/>
      <c r="DC4" s="254"/>
      <c r="DD4" s="254"/>
      <c r="DE4" s="254"/>
      <c r="DF4" s="254"/>
      <c r="DG4" s="254"/>
      <c r="DH4" s="254"/>
      <c r="DI4" s="254"/>
      <c r="DJ4" s="254"/>
      <c r="DK4" s="254"/>
      <c r="DL4" s="254"/>
      <c r="DM4" s="254"/>
      <c r="DN4" s="254"/>
      <c r="DO4" s="254"/>
      <c r="DP4" s="254"/>
      <c r="DQ4" s="254"/>
      <c r="DR4" s="254"/>
      <c r="DS4" s="254"/>
      <c r="DT4" s="254"/>
      <c r="DU4" s="254"/>
      <c r="DV4" s="254"/>
      <c r="DW4" s="254"/>
      <c r="DX4" s="254"/>
      <c r="DY4" s="254"/>
      <c r="DZ4" s="254"/>
      <c r="EA4" s="256"/>
    </row>
    <row r="5" spans="1:131" s="257" customFormat="1" ht="26.25" customHeight="1" x14ac:dyDescent="0.2">
      <c r="A5" s="1090" t="s">
        <v>371</v>
      </c>
      <c r="B5" s="1091"/>
      <c r="C5" s="1091"/>
      <c r="D5" s="1091"/>
      <c r="E5" s="1091"/>
      <c r="F5" s="1091"/>
      <c r="G5" s="1091"/>
      <c r="H5" s="1091"/>
      <c r="I5" s="1091"/>
      <c r="J5" s="1091"/>
      <c r="K5" s="1091"/>
      <c r="L5" s="1091"/>
      <c r="M5" s="1091"/>
      <c r="N5" s="1091"/>
      <c r="O5" s="1091"/>
      <c r="P5" s="1092"/>
      <c r="Q5" s="1096" t="s">
        <v>372</v>
      </c>
      <c r="R5" s="1097"/>
      <c r="S5" s="1097"/>
      <c r="T5" s="1097"/>
      <c r="U5" s="1098"/>
      <c r="V5" s="1096" t="s">
        <v>373</v>
      </c>
      <c r="W5" s="1097"/>
      <c r="X5" s="1097"/>
      <c r="Y5" s="1097"/>
      <c r="Z5" s="1098"/>
      <c r="AA5" s="1096" t="s">
        <v>374</v>
      </c>
      <c r="AB5" s="1097"/>
      <c r="AC5" s="1097"/>
      <c r="AD5" s="1097"/>
      <c r="AE5" s="1097"/>
      <c r="AF5" s="1208" t="s">
        <v>375</v>
      </c>
      <c r="AG5" s="1097"/>
      <c r="AH5" s="1097"/>
      <c r="AI5" s="1097"/>
      <c r="AJ5" s="1112"/>
      <c r="AK5" s="1097" t="s">
        <v>376</v>
      </c>
      <c r="AL5" s="1097"/>
      <c r="AM5" s="1097"/>
      <c r="AN5" s="1097"/>
      <c r="AO5" s="1098"/>
      <c r="AP5" s="1096" t="s">
        <v>377</v>
      </c>
      <c r="AQ5" s="1097"/>
      <c r="AR5" s="1097"/>
      <c r="AS5" s="1097"/>
      <c r="AT5" s="1098"/>
      <c r="AU5" s="1096" t="s">
        <v>378</v>
      </c>
      <c r="AV5" s="1097"/>
      <c r="AW5" s="1097"/>
      <c r="AX5" s="1097"/>
      <c r="AY5" s="1112"/>
      <c r="AZ5" s="258"/>
      <c r="BA5" s="258"/>
      <c r="BB5" s="258"/>
      <c r="BC5" s="258"/>
      <c r="BD5" s="258"/>
      <c r="BE5" s="259"/>
      <c r="BF5" s="259"/>
      <c r="BG5" s="259"/>
      <c r="BH5" s="259"/>
      <c r="BI5" s="259"/>
      <c r="BJ5" s="259"/>
      <c r="BK5" s="259"/>
      <c r="BL5" s="259"/>
      <c r="BM5" s="259"/>
      <c r="BN5" s="259"/>
      <c r="BO5" s="259"/>
      <c r="BP5" s="259"/>
      <c r="BQ5" s="1090" t="s">
        <v>379</v>
      </c>
      <c r="BR5" s="1091"/>
      <c r="BS5" s="1091"/>
      <c r="BT5" s="1091"/>
      <c r="BU5" s="1091"/>
      <c r="BV5" s="1091"/>
      <c r="BW5" s="1091"/>
      <c r="BX5" s="1091"/>
      <c r="BY5" s="1091"/>
      <c r="BZ5" s="1091"/>
      <c r="CA5" s="1091"/>
      <c r="CB5" s="1091"/>
      <c r="CC5" s="1091"/>
      <c r="CD5" s="1091"/>
      <c r="CE5" s="1091"/>
      <c r="CF5" s="1091"/>
      <c r="CG5" s="1092"/>
      <c r="CH5" s="1096" t="s">
        <v>380</v>
      </c>
      <c r="CI5" s="1097"/>
      <c r="CJ5" s="1097"/>
      <c r="CK5" s="1097"/>
      <c r="CL5" s="1098"/>
      <c r="CM5" s="1096" t="s">
        <v>381</v>
      </c>
      <c r="CN5" s="1097"/>
      <c r="CO5" s="1097"/>
      <c r="CP5" s="1097"/>
      <c r="CQ5" s="1098"/>
      <c r="CR5" s="1096" t="s">
        <v>382</v>
      </c>
      <c r="CS5" s="1097"/>
      <c r="CT5" s="1097"/>
      <c r="CU5" s="1097"/>
      <c r="CV5" s="1098"/>
      <c r="CW5" s="1096" t="s">
        <v>383</v>
      </c>
      <c r="CX5" s="1097"/>
      <c r="CY5" s="1097"/>
      <c r="CZ5" s="1097"/>
      <c r="DA5" s="1098"/>
      <c r="DB5" s="1096" t="s">
        <v>384</v>
      </c>
      <c r="DC5" s="1097"/>
      <c r="DD5" s="1097"/>
      <c r="DE5" s="1097"/>
      <c r="DF5" s="1098"/>
      <c r="DG5" s="1193" t="s">
        <v>385</v>
      </c>
      <c r="DH5" s="1194"/>
      <c r="DI5" s="1194"/>
      <c r="DJ5" s="1194"/>
      <c r="DK5" s="1195"/>
      <c r="DL5" s="1193" t="s">
        <v>386</v>
      </c>
      <c r="DM5" s="1194"/>
      <c r="DN5" s="1194"/>
      <c r="DO5" s="1194"/>
      <c r="DP5" s="1195"/>
      <c r="DQ5" s="1096" t="s">
        <v>387</v>
      </c>
      <c r="DR5" s="1097"/>
      <c r="DS5" s="1097"/>
      <c r="DT5" s="1097"/>
      <c r="DU5" s="1098"/>
      <c r="DV5" s="1096" t="s">
        <v>378</v>
      </c>
      <c r="DW5" s="1097"/>
      <c r="DX5" s="1097"/>
      <c r="DY5" s="1097"/>
      <c r="DZ5" s="1112"/>
      <c r="EA5" s="256"/>
    </row>
    <row r="6" spans="1:131" s="257" customFormat="1" ht="26.25" customHeight="1" thickBot="1" x14ac:dyDescent="0.25">
      <c r="A6" s="1093"/>
      <c r="B6" s="1094"/>
      <c r="C6" s="1094"/>
      <c r="D6" s="1094"/>
      <c r="E6" s="1094"/>
      <c r="F6" s="1094"/>
      <c r="G6" s="1094"/>
      <c r="H6" s="1094"/>
      <c r="I6" s="1094"/>
      <c r="J6" s="1094"/>
      <c r="K6" s="1094"/>
      <c r="L6" s="1094"/>
      <c r="M6" s="1094"/>
      <c r="N6" s="1094"/>
      <c r="O6" s="1094"/>
      <c r="P6" s="1095"/>
      <c r="Q6" s="1099"/>
      <c r="R6" s="1100"/>
      <c r="S6" s="1100"/>
      <c r="T6" s="1100"/>
      <c r="U6" s="1101"/>
      <c r="V6" s="1099"/>
      <c r="W6" s="1100"/>
      <c r="X6" s="1100"/>
      <c r="Y6" s="1100"/>
      <c r="Z6" s="1101"/>
      <c r="AA6" s="1099"/>
      <c r="AB6" s="1100"/>
      <c r="AC6" s="1100"/>
      <c r="AD6" s="1100"/>
      <c r="AE6" s="1100"/>
      <c r="AF6" s="1209"/>
      <c r="AG6" s="1100"/>
      <c r="AH6" s="1100"/>
      <c r="AI6" s="1100"/>
      <c r="AJ6" s="1113"/>
      <c r="AK6" s="1100"/>
      <c r="AL6" s="1100"/>
      <c r="AM6" s="1100"/>
      <c r="AN6" s="1100"/>
      <c r="AO6" s="1101"/>
      <c r="AP6" s="1099"/>
      <c r="AQ6" s="1100"/>
      <c r="AR6" s="1100"/>
      <c r="AS6" s="1100"/>
      <c r="AT6" s="1101"/>
      <c r="AU6" s="1099"/>
      <c r="AV6" s="1100"/>
      <c r="AW6" s="1100"/>
      <c r="AX6" s="1100"/>
      <c r="AY6" s="1113"/>
      <c r="AZ6" s="254"/>
      <c r="BA6" s="254"/>
      <c r="BB6" s="254"/>
      <c r="BC6" s="254"/>
      <c r="BD6" s="254"/>
      <c r="BE6" s="255"/>
      <c r="BF6" s="255"/>
      <c r="BG6" s="255"/>
      <c r="BH6" s="255"/>
      <c r="BI6" s="255"/>
      <c r="BJ6" s="255"/>
      <c r="BK6" s="255"/>
      <c r="BL6" s="255"/>
      <c r="BM6" s="255"/>
      <c r="BN6" s="255"/>
      <c r="BO6" s="255"/>
      <c r="BP6" s="255"/>
      <c r="BQ6" s="1093"/>
      <c r="BR6" s="1094"/>
      <c r="BS6" s="1094"/>
      <c r="BT6" s="1094"/>
      <c r="BU6" s="1094"/>
      <c r="BV6" s="1094"/>
      <c r="BW6" s="1094"/>
      <c r="BX6" s="1094"/>
      <c r="BY6" s="1094"/>
      <c r="BZ6" s="1094"/>
      <c r="CA6" s="1094"/>
      <c r="CB6" s="1094"/>
      <c r="CC6" s="1094"/>
      <c r="CD6" s="1094"/>
      <c r="CE6" s="1094"/>
      <c r="CF6" s="1094"/>
      <c r="CG6" s="1095"/>
      <c r="CH6" s="1099"/>
      <c r="CI6" s="1100"/>
      <c r="CJ6" s="1100"/>
      <c r="CK6" s="1100"/>
      <c r="CL6" s="1101"/>
      <c r="CM6" s="1099"/>
      <c r="CN6" s="1100"/>
      <c r="CO6" s="1100"/>
      <c r="CP6" s="1100"/>
      <c r="CQ6" s="1101"/>
      <c r="CR6" s="1099"/>
      <c r="CS6" s="1100"/>
      <c r="CT6" s="1100"/>
      <c r="CU6" s="1100"/>
      <c r="CV6" s="1101"/>
      <c r="CW6" s="1099"/>
      <c r="CX6" s="1100"/>
      <c r="CY6" s="1100"/>
      <c r="CZ6" s="1100"/>
      <c r="DA6" s="1101"/>
      <c r="DB6" s="1099"/>
      <c r="DC6" s="1100"/>
      <c r="DD6" s="1100"/>
      <c r="DE6" s="1100"/>
      <c r="DF6" s="1101"/>
      <c r="DG6" s="1196"/>
      <c r="DH6" s="1197"/>
      <c r="DI6" s="1197"/>
      <c r="DJ6" s="1197"/>
      <c r="DK6" s="1198"/>
      <c r="DL6" s="1196"/>
      <c r="DM6" s="1197"/>
      <c r="DN6" s="1197"/>
      <c r="DO6" s="1197"/>
      <c r="DP6" s="1198"/>
      <c r="DQ6" s="1099"/>
      <c r="DR6" s="1100"/>
      <c r="DS6" s="1100"/>
      <c r="DT6" s="1100"/>
      <c r="DU6" s="1101"/>
      <c r="DV6" s="1099"/>
      <c r="DW6" s="1100"/>
      <c r="DX6" s="1100"/>
      <c r="DY6" s="1100"/>
      <c r="DZ6" s="1113"/>
      <c r="EA6" s="256"/>
    </row>
    <row r="7" spans="1:131" s="257" customFormat="1" ht="26.25" customHeight="1" thickTop="1" x14ac:dyDescent="0.2">
      <c r="A7" s="260">
        <v>1</v>
      </c>
      <c r="B7" s="1145" t="s">
        <v>388</v>
      </c>
      <c r="C7" s="1146"/>
      <c r="D7" s="1146"/>
      <c r="E7" s="1146"/>
      <c r="F7" s="1146"/>
      <c r="G7" s="1146"/>
      <c r="H7" s="1146"/>
      <c r="I7" s="1146"/>
      <c r="J7" s="1146"/>
      <c r="K7" s="1146"/>
      <c r="L7" s="1146"/>
      <c r="M7" s="1146"/>
      <c r="N7" s="1146"/>
      <c r="O7" s="1146"/>
      <c r="P7" s="1147"/>
      <c r="Q7" s="1199">
        <v>47041</v>
      </c>
      <c r="R7" s="1200"/>
      <c r="S7" s="1200"/>
      <c r="T7" s="1200"/>
      <c r="U7" s="1200"/>
      <c r="V7" s="1200">
        <v>45568</v>
      </c>
      <c r="W7" s="1200"/>
      <c r="X7" s="1200"/>
      <c r="Y7" s="1200"/>
      <c r="Z7" s="1200"/>
      <c r="AA7" s="1200">
        <v>1473</v>
      </c>
      <c r="AB7" s="1200"/>
      <c r="AC7" s="1200"/>
      <c r="AD7" s="1200"/>
      <c r="AE7" s="1201"/>
      <c r="AF7" s="1202">
        <v>1064</v>
      </c>
      <c r="AG7" s="1203"/>
      <c r="AH7" s="1203"/>
      <c r="AI7" s="1203"/>
      <c r="AJ7" s="1204"/>
      <c r="AK7" s="1186">
        <v>797</v>
      </c>
      <c r="AL7" s="1187"/>
      <c r="AM7" s="1187"/>
      <c r="AN7" s="1187"/>
      <c r="AO7" s="1187"/>
      <c r="AP7" s="1187">
        <v>30450</v>
      </c>
      <c r="AQ7" s="1187"/>
      <c r="AR7" s="1187"/>
      <c r="AS7" s="1187"/>
      <c r="AT7" s="1187"/>
      <c r="AU7" s="1188"/>
      <c r="AV7" s="1188"/>
      <c r="AW7" s="1188"/>
      <c r="AX7" s="1188"/>
      <c r="AY7" s="1189"/>
      <c r="AZ7" s="254"/>
      <c r="BA7" s="254"/>
      <c r="BB7" s="254"/>
      <c r="BC7" s="254"/>
      <c r="BD7" s="254"/>
      <c r="BE7" s="255"/>
      <c r="BF7" s="255"/>
      <c r="BG7" s="255"/>
      <c r="BH7" s="255"/>
      <c r="BI7" s="255"/>
      <c r="BJ7" s="255"/>
      <c r="BK7" s="255"/>
      <c r="BL7" s="255"/>
      <c r="BM7" s="255"/>
      <c r="BN7" s="255"/>
      <c r="BO7" s="255"/>
      <c r="BP7" s="255"/>
      <c r="BQ7" s="261">
        <v>1</v>
      </c>
      <c r="BR7" s="262"/>
      <c r="BS7" s="1190" t="s">
        <v>591</v>
      </c>
      <c r="BT7" s="1191"/>
      <c r="BU7" s="1191"/>
      <c r="BV7" s="1191"/>
      <c r="BW7" s="1191"/>
      <c r="BX7" s="1191"/>
      <c r="BY7" s="1191"/>
      <c r="BZ7" s="1191"/>
      <c r="CA7" s="1191"/>
      <c r="CB7" s="1191"/>
      <c r="CC7" s="1191"/>
      <c r="CD7" s="1191"/>
      <c r="CE7" s="1191"/>
      <c r="CF7" s="1191"/>
      <c r="CG7" s="1192"/>
      <c r="CH7" s="1183">
        <v>0</v>
      </c>
      <c r="CI7" s="1184"/>
      <c r="CJ7" s="1184"/>
      <c r="CK7" s="1184"/>
      <c r="CL7" s="1185"/>
      <c r="CM7" s="1183">
        <v>373</v>
      </c>
      <c r="CN7" s="1184"/>
      <c r="CO7" s="1184"/>
      <c r="CP7" s="1184"/>
      <c r="CQ7" s="1185"/>
      <c r="CR7" s="1183">
        <v>2</v>
      </c>
      <c r="CS7" s="1184"/>
      <c r="CT7" s="1184"/>
      <c r="CU7" s="1184"/>
      <c r="CV7" s="1185"/>
      <c r="CW7" s="1183" t="s">
        <v>583</v>
      </c>
      <c r="CX7" s="1184"/>
      <c r="CY7" s="1184"/>
      <c r="CZ7" s="1184"/>
      <c r="DA7" s="1185"/>
      <c r="DB7" s="1183" t="s">
        <v>583</v>
      </c>
      <c r="DC7" s="1184"/>
      <c r="DD7" s="1184"/>
      <c r="DE7" s="1184"/>
      <c r="DF7" s="1185"/>
      <c r="DG7" s="1183">
        <v>0</v>
      </c>
      <c r="DH7" s="1184"/>
      <c r="DI7" s="1184"/>
      <c r="DJ7" s="1184"/>
      <c r="DK7" s="1185"/>
      <c r="DL7" s="1183" t="s">
        <v>583</v>
      </c>
      <c r="DM7" s="1184"/>
      <c r="DN7" s="1184"/>
      <c r="DO7" s="1184"/>
      <c r="DP7" s="1185"/>
      <c r="DQ7" s="1183" t="s">
        <v>583</v>
      </c>
      <c r="DR7" s="1184"/>
      <c r="DS7" s="1184"/>
      <c r="DT7" s="1184"/>
      <c r="DU7" s="1185"/>
      <c r="DV7" s="1210"/>
      <c r="DW7" s="1211"/>
      <c r="DX7" s="1211"/>
      <c r="DY7" s="1211"/>
      <c r="DZ7" s="1212"/>
      <c r="EA7" s="256"/>
    </row>
    <row r="8" spans="1:131" s="257" customFormat="1" ht="26.25" customHeight="1" x14ac:dyDescent="0.2">
      <c r="A8" s="263">
        <v>2</v>
      </c>
      <c r="B8" s="1132" t="s">
        <v>389</v>
      </c>
      <c r="C8" s="1133"/>
      <c r="D8" s="1133"/>
      <c r="E8" s="1133"/>
      <c r="F8" s="1133"/>
      <c r="G8" s="1133"/>
      <c r="H8" s="1133"/>
      <c r="I8" s="1133"/>
      <c r="J8" s="1133"/>
      <c r="K8" s="1133"/>
      <c r="L8" s="1133"/>
      <c r="M8" s="1133"/>
      <c r="N8" s="1133"/>
      <c r="O8" s="1133"/>
      <c r="P8" s="1134"/>
      <c r="Q8" s="1138">
        <v>82</v>
      </c>
      <c r="R8" s="1139"/>
      <c r="S8" s="1139"/>
      <c r="T8" s="1139"/>
      <c r="U8" s="1139"/>
      <c r="V8" s="1139">
        <v>70</v>
      </c>
      <c r="W8" s="1139"/>
      <c r="X8" s="1139"/>
      <c r="Y8" s="1139"/>
      <c r="Z8" s="1139"/>
      <c r="AA8" s="1139">
        <v>12</v>
      </c>
      <c r="AB8" s="1139"/>
      <c r="AC8" s="1139"/>
      <c r="AD8" s="1139"/>
      <c r="AE8" s="1140"/>
      <c r="AF8" s="1114">
        <v>12</v>
      </c>
      <c r="AG8" s="1115"/>
      <c r="AH8" s="1115"/>
      <c r="AI8" s="1115"/>
      <c r="AJ8" s="1116"/>
      <c r="AK8" s="1181" t="s">
        <v>583</v>
      </c>
      <c r="AL8" s="1182"/>
      <c r="AM8" s="1182"/>
      <c r="AN8" s="1182"/>
      <c r="AO8" s="1182"/>
      <c r="AP8" s="1182">
        <v>117</v>
      </c>
      <c r="AQ8" s="1182"/>
      <c r="AR8" s="1182"/>
      <c r="AS8" s="1182"/>
      <c r="AT8" s="1182"/>
      <c r="AU8" s="1179"/>
      <c r="AV8" s="1179"/>
      <c r="AW8" s="1179"/>
      <c r="AX8" s="1179"/>
      <c r="AY8" s="1180"/>
      <c r="AZ8" s="254"/>
      <c r="BA8" s="254"/>
      <c r="BB8" s="254"/>
      <c r="BC8" s="254"/>
      <c r="BD8" s="254"/>
      <c r="BE8" s="255"/>
      <c r="BF8" s="255"/>
      <c r="BG8" s="255"/>
      <c r="BH8" s="255"/>
      <c r="BI8" s="255"/>
      <c r="BJ8" s="255"/>
      <c r="BK8" s="255"/>
      <c r="BL8" s="255"/>
      <c r="BM8" s="255"/>
      <c r="BN8" s="255"/>
      <c r="BO8" s="255"/>
      <c r="BP8" s="255"/>
      <c r="BQ8" s="264">
        <v>2</v>
      </c>
      <c r="BR8" s="265"/>
      <c r="BS8" s="1109"/>
      <c r="BT8" s="1110"/>
      <c r="BU8" s="1110"/>
      <c r="BV8" s="1110"/>
      <c r="BW8" s="1110"/>
      <c r="BX8" s="1110"/>
      <c r="BY8" s="1110"/>
      <c r="BZ8" s="1110"/>
      <c r="CA8" s="1110"/>
      <c r="CB8" s="1110"/>
      <c r="CC8" s="1110"/>
      <c r="CD8" s="1110"/>
      <c r="CE8" s="1110"/>
      <c r="CF8" s="1110"/>
      <c r="CG8" s="1111"/>
      <c r="CH8" s="1084"/>
      <c r="CI8" s="1085"/>
      <c r="CJ8" s="1085"/>
      <c r="CK8" s="1085"/>
      <c r="CL8" s="1086"/>
      <c r="CM8" s="1084"/>
      <c r="CN8" s="1085"/>
      <c r="CO8" s="1085"/>
      <c r="CP8" s="1085"/>
      <c r="CQ8" s="1086"/>
      <c r="CR8" s="1084"/>
      <c r="CS8" s="1085"/>
      <c r="CT8" s="1085"/>
      <c r="CU8" s="1085"/>
      <c r="CV8" s="1086"/>
      <c r="CW8" s="1084"/>
      <c r="CX8" s="1085"/>
      <c r="CY8" s="1085"/>
      <c r="CZ8" s="1085"/>
      <c r="DA8" s="1086"/>
      <c r="DB8" s="1084"/>
      <c r="DC8" s="1085"/>
      <c r="DD8" s="1085"/>
      <c r="DE8" s="1085"/>
      <c r="DF8" s="1086"/>
      <c r="DG8" s="1084"/>
      <c r="DH8" s="1085"/>
      <c r="DI8" s="1085"/>
      <c r="DJ8" s="1085"/>
      <c r="DK8" s="1086"/>
      <c r="DL8" s="1084"/>
      <c r="DM8" s="1085"/>
      <c r="DN8" s="1085"/>
      <c r="DO8" s="1085"/>
      <c r="DP8" s="1086"/>
      <c r="DQ8" s="1084"/>
      <c r="DR8" s="1085"/>
      <c r="DS8" s="1085"/>
      <c r="DT8" s="1085"/>
      <c r="DU8" s="1086"/>
      <c r="DV8" s="1087"/>
      <c r="DW8" s="1088"/>
      <c r="DX8" s="1088"/>
      <c r="DY8" s="1088"/>
      <c r="DZ8" s="1089"/>
      <c r="EA8" s="256"/>
    </row>
    <row r="9" spans="1:131" s="257" customFormat="1" ht="26.25" customHeight="1" x14ac:dyDescent="0.2">
      <c r="A9" s="263">
        <v>3</v>
      </c>
      <c r="B9" s="1132"/>
      <c r="C9" s="1133"/>
      <c r="D9" s="1133"/>
      <c r="E9" s="1133"/>
      <c r="F9" s="1133"/>
      <c r="G9" s="1133"/>
      <c r="H9" s="1133"/>
      <c r="I9" s="1133"/>
      <c r="J9" s="1133"/>
      <c r="K9" s="1133"/>
      <c r="L9" s="1133"/>
      <c r="M9" s="1133"/>
      <c r="N9" s="1133"/>
      <c r="O9" s="1133"/>
      <c r="P9" s="1134"/>
      <c r="Q9" s="1138"/>
      <c r="R9" s="1139"/>
      <c r="S9" s="1139"/>
      <c r="T9" s="1139"/>
      <c r="U9" s="1139"/>
      <c r="V9" s="1139"/>
      <c r="W9" s="1139"/>
      <c r="X9" s="1139"/>
      <c r="Y9" s="1139"/>
      <c r="Z9" s="1139"/>
      <c r="AA9" s="1139"/>
      <c r="AB9" s="1139"/>
      <c r="AC9" s="1139"/>
      <c r="AD9" s="1139"/>
      <c r="AE9" s="1140"/>
      <c r="AF9" s="1114"/>
      <c r="AG9" s="1115"/>
      <c r="AH9" s="1115"/>
      <c r="AI9" s="1115"/>
      <c r="AJ9" s="1116"/>
      <c r="AK9" s="1181"/>
      <c r="AL9" s="1182"/>
      <c r="AM9" s="1182"/>
      <c r="AN9" s="1182"/>
      <c r="AO9" s="1182"/>
      <c r="AP9" s="1182"/>
      <c r="AQ9" s="1182"/>
      <c r="AR9" s="1182"/>
      <c r="AS9" s="1182"/>
      <c r="AT9" s="1182"/>
      <c r="AU9" s="1179"/>
      <c r="AV9" s="1179"/>
      <c r="AW9" s="1179"/>
      <c r="AX9" s="1179"/>
      <c r="AY9" s="1180"/>
      <c r="AZ9" s="254"/>
      <c r="BA9" s="254"/>
      <c r="BB9" s="254"/>
      <c r="BC9" s="254"/>
      <c r="BD9" s="254"/>
      <c r="BE9" s="255"/>
      <c r="BF9" s="255"/>
      <c r="BG9" s="255"/>
      <c r="BH9" s="255"/>
      <c r="BI9" s="255"/>
      <c r="BJ9" s="255"/>
      <c r="BK9" s="255"/>
      <c r="BL9" s="255"/>
      <c r="BM9" s="255"/>
      <c r="BN9" s="255"/>
      <c r="BO9" s="255"/>
      <c r="BP9" s="255"/>
      <c r="BQ9" s="264">
        <v>3</v>
      </c>
      <c r="BR9" s="265"/>
      <c r="BS9" s="1109"/>
      <c r="BT9" s="1110"/>
      <c r="BU9" s="1110"/>
      <c r="BV9" s="1110"/>
      <c r="BW9" s="1110"/>
      <c r="BX9" s="1110"/>
      <c r="BY9" s="1110"/>
      <c r="BZ9" s="1110"/>
      <c r="CA9" s="1110"/>
      <c r="CB9" s="1110"/>
      <c r="CC9" s="1110"/>
      <c r="CD9" s="1110"/>
      <c r="CE9" s="1110"/>
      <c r="CF9" s="1110"/>
      <c r="CG9" s="1111"/>
      <c r="CH9" s="1084"/>
      <c r="CI9" s="1085"/>
      <c r="CJ9" s="1085"/>
      <c r="CK9" s="1085"/>
      <c r="CL9" s="1086"/>
      <c r="CM9" s="1084"/>
      <c r="CN9" s="1085"/>
      <c r="CO9" s="1085"/>
      <c r="CP9" s="1085"/>
      <c r="CQ9" s="1086"/>
      <c r="CR9" s="1084"/>
      <c r="CS9" s="1085"/>
      <c r="CT9" s="1085"/>
      <c r="CU9" s="1085"/>
      <c r="CV9" s="1086"/>
      <c r="CW9" s="1084"/>
      <c r="CX9" s="1085"/>
      <c r="CY9" s="1085"/>
      <c r="CZ9" s="1085"/>
      <c r="DA9" s="1086"/>
      <c r="DB9" s="1084"/>
      <c r="DC9" s="1085"/>
      <c r="DD9" s="1085"/>
      <c r="DE9" s="1085"/>
      <c r="DF9" s="1086"/>
      <c r="DG9" s="1084"/>
      <c r="DH9" s="1085"/>
      <c r="DI9" s="1085"/>
      <c r="DJ9" s="1085"/>
      <c r="DK9" s="1086"/>
      <c r="DL9" s="1084"/>
      <c r="DM9" s="1085"/>
      <c r="DN9" s="1085"/>
      <c r="DO9" s="1085"/>
      <c r="DP9" s="1086"/>
      <c r="DQ9" s="1084"/>
      <c r="DR9" s="1085"/>
      <c r="DS9" s="1085"/>
      <c r="DT9" s="1085"/>
      <c r="DU9" s="1086"/>
      <c r="DV9" s="1087"/>
      <c r="DW9" s="1088"/>
      <c r="DX9" s="1088"/>
      <c r="DY9" s="1088"/>
      <c r="DZ9" s="1089"/>
      <c r="EA9" s="256"/>
    </row>
    <row r="10" spans="1:131" s="257" customFormat="1" ht="26.25" customHeight="1" x14ac:dyDescent="0.2">
      <c r="A10" s="263">
        <v>4</v>
      </c>
      <c r="B10" s="1132"/>
      <c r="C10" s="1133"/>
      <c r="D10" s="1133"/>
      <c r="E10" s="1133"/>
      <c r="F10" s="1133"/>
      <c r="G10" s="1133"/>
      <c r="H10" s="1133"/>
      <c r="I10" s="1133"/>
      <c r="J10" s="1133"/>
      <c r="K10" s="1133"/>
      <c r="L10" s="1133"/>
      <c r="M10" s="1133"/>
      <c r="N10" s="1133"/>
      <c r="O10" s="1133"/>
      <c r="P10" s="1134"/>
      <c r="Q10" s="1138"/>
      <c r="R10" s="1139"/>
      <c r="S10" s="1139"/>
      <c r="T10" s="1139"/>
      <c r="U10" s="1139"/>
      <c r="V10" s="1139"/>
      <c r="W10" s="1139"/>
      <c r="X10" s="1139"/>
      <c r="Y10" s="1139"/>
      <c r="Z10" s="1139"/>
      <c r="AA10" s="1139"/>
      <c r="AB10" s="1139"/>
      <c r="AC10" s="1139"/>
      <c r="AD10" s="1139"/>
      <c r="AE10" s="1140"/>
      <c r="AF10" s="1114"/>
      <c r="AG10" s="1115"/>
      <c r="AH10" s="1115"/>
      <c r="AI10" s="1115"/>
      <c r="AJ10" s="1116"/>
      <c r="AK10" s="1181"/>
      <c r="AL10" s="1182"/>
      <c r="AM10" s="1182"/>
      <c r="AN10" s="1182"/>
      <c r="AO10" s="1182"/>
      <c r="AP10" s="1182"/>
      <c r="AQ10" s="1182"/>
      <c r="AR10" s="1182"/>
      <c r="AS10" s="1182"/>
      <c r="AT10" s="1182"/>
      <c r="AU10" s="1179"/>
      <c r="AV10" s="1179"/>
      <c r="AW10" s="1179"/>
      <c r="AX10" s="1179"/>
      <c r="AY10" s="1180"/>
      <c r="AZ10" s="254"/>
      <c r="BA10" s="254"/>
      <c r="BB10" s="254"/>
      <c r="BC10" s="254"/>
      <c r="BD10" s="254"/>
      <c r="BE10" s="255"/>
      <c r="BF10" s="255"/>
      <c r="BG10" s="255"/>
      <c r="BH10" s="255"/>
      <c r="BI10" s="255"/>
      <c r="BJ10" s="255"/>
      <c r="BK10" s="255"/>
      <c r="BL10" s="255"/>
      <c r="BM10" s="255"/>
      <c r="BN10" s="255"/>
      <c r="BO10" s="255"/>
      <c r="BP10" s="255"/>
      <c r="BQ10" s="264">
        <v>4</v>
      </c>
      <c r="BR10" s="265"/>
      <c r="BS10" s="1109"/>
      <c r="BT10" s="1110"/>
      <c r="BU10" s="1110"/>
      <c r="BV10" s="1110"/>
      <c r="BW10" s="1110"/>
      <c r="BX10" s="1110"/>
      <c r="BY10" s="1110"/>
      <c r="BZ10" s="1110"/>
      <c r="CA10" s="1110"/>
      <c r="CB10" s="1110"/>
      <c r="CC10" s="1110"/>
      <c r="CD10" s="1110"/>
      <c r="CE10" s="1110"/>
      <c r="CF10" s="1110"/>
      <c r="CG10" s="1111"/>
      <c r="CH10" s="1084"/>
      <c r="CI10" s="1085"/>
      <c r="CJ10" s="1085"/>
      <c r="CK10" s="1085"/>
      <c r="CL10" s="1086"/>
      <c r="CM10" s="1084"/>
      <c r="CN10" s="1085"/>
      <c r="CO10" s="1085"/>
      <c r="CP10" s="1085"/>
      <c r="CQ10" s="1086"/>
      <c r="CR10" s="1084"/>
      <c r="CS10" s="1085"/>
      <c r="CT10" s="1085"/>
      <c r="CU10" s="1085"/>
      <c r="CV10" s="1086"/>
      <c r="CW10" s="1084"/>
      <c r="CX10" s="1085"/>
      <c r="CY10" s="1085"/>
      <c r="CZ10" s="1085"/>
      <c r="DA10" s="1086"/>
      <c r="DB10" s="1084"/>
      <c r="DC10" s="1085"/>
      <c r="DD10" s="1085"/>
      <c r="DE10" s="1085"/>
      <c r="DF10" s="1086"/>
      <c r="DG10" s="1084"/>
      <c r="DH10" s="1085"/>
      <c r="DI10" s="1085"/>
      <c r="DJ10" s="1085"/>
      <c r="DK10" s="1086"/>
      <c r="DL10" s="1084"/>
      <c r="DM10" s="1085"/>
      <c r="DN10" s="1085"/>
      <c r="DO10" s="1085"/>
      <c r="DP10" s="1086"/>
      <c r="DQ10" s="1084"/>
      <c r="DR10" s="1085"/>
      <c r="DS10" s="1085"/>
      <c r="DT10" s="1085"/>
      <c r="DU10" s="1086"/>
      <c r="DV10" s="1087"/>
      <c r="DW10" s="1088"/>
      <c r="DX10" s="1088"/>
      <c r="DY10" s="1088"/>
      <c r="DZ10" s="1089"/>
      <c r="EA10" s="256"/>
    </row>
    <row r="11" spans="1:131" s="257" customFormat="1" ht="26.25" customHeight="1" x14ac:dyDescent="0.2">
      <c r="A11" s="263">
        <v>5</v>
      </c>
      <c r="B11" s="1132"/>
      <c r="C11" s="1133"/>
      <c r="D11" s="1133"/>
      <c r="E11" s="1133"/>
      <c r="F11" s="1133"/>
      <c r="G11" s="1133"/>
      <c r="H11" s="1133"/>
      <c r="I11" s="1133"/>
      <c r="J11" s="1133"/>
      <c r="K11" s="1133"/>
      <c r="L11" s="1133"/>
      <c r="M11" s="1133"/>
      <c r="N11" s="1133"/>
      <c r="O11" s="1133"/>
      <c r="P11" s="1134"/>
      <c r="Q11" s="1138"/>
      <c r="R11" s="1139"/>
      <c r="S11" s="1139"/>
      <c r="T11" s="1139"/>
      <c r="U11" s="1139"/>
      <c r="V11" s="1139"/>
      <c r="W11" s="1139"/>
      <c r="X11" s="1139"/>
      <c r="Y11" s="1139"/>
      <c r="Z11" s="1139"/>
      <c r="AA11" s="1139"/>
      <c r="AB11" s="1139"/>
      <c r="AC11" s="1139"/>
      <c r="AD11" s="1139"/>
      <c r="AE11" s="1140"/>
      <c r="AF11" s="1114"/>
      <c r="AG11" s="1115"/>
      <c r="AH11" s="1115"/>
      <c r="AI11" s="1115"/>
      <c r="AJ11" s="1116"/>
      <c r="AK11" s="1181"/>
      <c r="AL11" s="1182"/>
      <c r="AM11" s="1182"/>
      <c r="AN11" s="1182"/>
      <c r="AO11" s="1182"/>
      <c r="AP11" s="1182"/>
      <c r="AQ11" s="1182"/>
      <c r="AR11" s="1182"/>
      <c r="AS11" s="1182"/>
      <c r="AT11" s="1182"/>
      <c r="AU11" s="1179"/>
      <c r="AV11" s="1179"/>
      <c r="AW11" s="1179"/>
      <c r="AX11" s="1179"/>
      <c r="AY11" s="1180"/>
      <c r="AZ11" s="254"/>
      <c r="BA11" s="254"/>
      <c r="BB11" s="254"/>
      <c r="BC11" s="254"/>
      <c r="BD11" s="254"/>
      <c r="BE11" s="255"/>
      <c r="BF11" s="255"/>
      <c r="BG11" s="255"/>
      <c r="BH11" s="255"/>
      <c r="BI11" s="255"/>
      <c r="BJ11" s="255"/>
      <c r="BK11" s="255"/>
      <c r="BL11" s="255"/>
      <c r="BM11" s="255"/>
      <c r="BN11" s="255"/>
      <c r="BO11" s="255"/>
      <c r="BP11" s="255"/>
      <c r="BQ11" s="264">
        <v>5</v>
      </c>
      <c r="BR11" s="265"/>
      <c r="BS11" s="1109"/>
      <c r="BT11" s="1110"/>
      <c r="BU11" s="1110"/>
      <c r="BV11" s="1110"/>
      <c r="BW11" s="1110"/>
      <c r="BX11" s="1110"/>
      <c r="BY11" s="1110"/>
      <c r="BZ11" s="1110"/>
      <c r="CA11" s="1110"/>
      <c r="CB11" s="1110"/>
      <c r="CC11" s="1110"/>
      <c r="CD11" s="1110"/>
      <c r="CE11" s="1110"/>
      <c r="CF11" s="1110"/>
      <c r="CG11" s="1111"/>
      <c r="CH11" s="1084"/>
      <c r="CI11" s="1085"/>
      <c r="CJ11" s="1085"/>
      <c r="CK11" s="1085"/>
      <c r="CL11" s="1086"/>
      <c r="CM11" s="1084"/>
      <c r="CN11" s="1085"/>
      <c r="CO11" s="1085"/>
      <c r="CP11" s="1085"/>
      <c r="CQ11" s="1086"/>
      <c r="CR11" s="1084"/>
      <c r="CS11" s="1085"/>
      <c r="CT11" s="1085"/>
      <c r="CU11" s="1085"/>
      <c r="CV11" s="1086"/>
      <c r="CW11" s="1084"/>
      <c r="CX11" s="1085"/>
      <c r="CY11" s="1085"/>
      <c r="CZ11" s="1085"/>
      <c r="DA11" s="1086"/>
      <c r="DB11" s="1084"/>
      <c r="DC11" s="1085"/>
      <c r="DD11" s="1085"/>
      <c r="DE11" s="1085"/>
      <c r="DF11" s="1086"/>
      <c r="DG11" s="1084"/>
      <c r="DH11" s="1085"/>
      <c r="DI11" s="1085"/>
      <c r="DJ11" s="1085"/>
      <c r="DK11" s="1086"/>
      <c r="DL11" s="1084"/>
      <c r="DM11" s="1085"/>
      <c r="DN11" s="1085"/>
      <c r="DO11" s="1085"/>
      <c r="DP11" s="1086"/>
      <c r="DQ11" s="1084"/>
      <c r="DR11" s="1085"/>
      <c r="DS11" s="1085"/>
      <c r="DT11" s="1085"/>
      <c r="DU11" s="1086"/>
      <c r="DV11" s="1087"/>
      <c r="DW11" s="1088"/>
      <c r="DX11" s="1088"/>
      <c r="DY11" s="1088"/>
      <c r="DZ11" s="1089"/>
      <c r="EA11" s="256"/>
    </row>
    <row r="12" spans="1:131" s="257" customFormat="1" ht="26.25" customHeight="1" x14ac:dyDescent="0.2">
      <c r="A12" s="263">
        <v>6</v>
      </c>
      <c r="B12" s="1132"/>
      <c r="C12" s="1133"/>
      <c r="D12" s="1133"/>
      <c r="E12" s="1133"/>
      <c r="F12" s="1133"/>
      <c r="G12" s="1133"/>
      <c r="H12" s="1133"/>
      <c r="I12" s="1133"/>
      <c r="J12" s="1133"/>
      <c r="K12" s="1133"/>
      <c r="L12" s="1133"/>
      <c r="M12" s="1133"/>
      <c r="N12" s="1133"/>
      <c r="O12" s="1133"/>
      <c r="P12" s="1134"/>
      <c r="Q12" s="1138"/>
      <c r="R12" s="1139"/>
      <c r="S12" s="1139"/>
      <c r="T12" s="1139"/>
      <c r="U12" s="1139"/>
      <c r="V12" s="1139"/>
      <c r="W12" s="1139"/>
      <c r="X12" s="1139"/>
      <c r="Y12" s="1139"/>
      <c r="Z12" s="1139"/>
      <c r="AA12" s="1139"/>
      <c r="AB12" s="1139"/>
      <c r="AC12" s="1139"/>
      <c r="AD12" s="1139"/>
      <c r="AE12" s="1140"/>
      <c r="AF12" s="1114"/>
      <c r="AG12" s="1115"/>
      <c r="AH12" s="1115"/>
      <c r="AI12" s="1115"/>
      <c r="AJ12" s="1116"/>
      <c r="AK12" s="1181"/>
      <c r="AL12" s="1182"/>
      <c r="AM12" s="1182"/>
      <c r="AN12" s="1182"/>
      <c r="AO12" s="1182"/>
      <c r="AP12" s="1182"/>
      <c r="AQ12" s="1182"/>
      <c r="AR12" s="1182"/>
      <c r="AS12" s="1182"/>
      <c r="AT12" s="1182"/>
      <c r="AU12" s="1179"/>
      <c r="AV12" s="1179"/>
      <c r="AW12" s="1179"/>
      <c r="AX12" s="1179"/>
      <c r="AY12" s="1180"/>
      <c r="AZ12" s="254"/>
      <c r="BA12" s="254"/>
      <c r="BB12" s="254"/>
      <c r="BC12" s="254"/>
      <c r="BD12" s="254"/>
      <c r="BE12" s="255"/>
      <c r="BF12" s="255"/>
      <c r="BG12" s="255"/>
      <c r="BH12" s="255"/>
      <c r="BI12" s="255"/>
      <c r="BJ12" s="255"/>
      <c r="BK12" s="255"/>
      <c r="BL12" s="255"/>
      <c r="BM12" s="255"/>
      <c r="BN12" s="255"/>
      <c r="BO12" s="255"/>
      <c r="BP12" s="255"/>
      <c r="BQ12" s="264">
        <v>6</v>
      </c>
      <c r="BR12" s="265"/>
      <c r="BS12" s="1109"/>
      <c r="BT12" s="1110"/>
      <c r="BU12" s="1110"/>
      <c r="BV12" s="1110"/>
      <c r="BW12" s="1110"/>
      <c r="BX12" s="1110"/>
      <c r="BY12" s="1110"/>
      <c r="BZ12" s="1110"/>
      <c r="CA12" s="1110"/>
      <c r="CB12" s="1110"/>
      <c r="CC12" s="1110"/>
      <c r="CD12" s="1110"/>
      <c r="CE12" s="1110"/>
      <c r="CF12" s="1110"/>
      <c r="CG12" s="1111"/>
      <c r="CH12" s="1084"/>
      <c r="CI12" s="1085"/>
      <c r="CJ12" s="1085"/>
      <c r="CK12" s="1085"/>
      <c r="CL12" s="1086"/>
      <c r="CM12" s="1084"/>
      <c r="CN12" s="1085"/>
      <c r="CO12" s="1085"/>
      <c r="CP12" s="1085"/>
      <c r="CQ12" s="1086"/>
      <c r="CR12" s="1084"/>
      <c r="CS12" s="1085"/>
      <c r="CT12" s="1085"/>
      <c r="CU12" s="1085"/>
      <c r="CV12" s="1086"/>
      <c r="CW12" s="1084"/>
      <c r="CX12" s="1085"/>
      <c r="CY12" s="1085"/>
      <c r="CZ12" s="1085"/>
      <c r="DA12" s="1086"/>
      <c r="DB12" s="1084"/>
      <c r="DC12" s="1085"/>
      <c r="DD12" s="1085"/>
      <c r="DE12" s="1085"/>
      <c r="DF12" s="1086"/>
      <c r="DG12" s="1084"/>
      <c r="DH12" s="1085"/>
      <c r="DI12" s="1085"/>
      <c r="DJ12" s="1085"/>
      <c r="DK12" s="1086"/>
      <c r="DL12" s="1084"/>
      <c r="DM12" s="1085"/>
      <c r="DN12" s="1085"/>
      <c r="DO12" s="1085"/>
      <c r="DP12" s="1086"/>
      <c r="DQ12" s="1084"/>
      <c r="DR12" s="1085"/>
      <c r="DS12" s="1085"/>
      <c r="DT12" s="1085"/>
      <c r="DU12" s="1086"/>
      <c r="DV12" s="1087"/>
      <c r="DW12" s="1088"/>
      <c r="DX12" s="1088"/>
      <c r="DY12" s="1088"/>
      <c r="DZ12" s="1089"/>
      <c r="EA12" s="256"/>
    </row>
    <row r="13" spans="1:131" s="257" customFormat="1" ht="26.25" customHeight="1" x14ac:dyDescent="0.2">
      <c r="A13" s="263">
        <v>7</v>
      </c>
      <c r="B13" s="1132"/>
      <c r="C13" s="1133"/>
      <c r="D13" s="1133"/>
      <c r="E13" s="1133"/>
      <c r="F13" s="1133"/>
      <c r="G13" s="1133"/>
      <c r="H13" s="1133"/>
      <c r="I13" s="1133"/>
      <c r="J13" s="1133"/>
      <c r="K13" s="1133"/>
      <c r="L13" s="1133"/>
      <c r="M13" s="1133"/>
      <c r="N13" s="1133"/>
      <c r="O13" s="1133"/>
      <c r="P13" s="1134"/>
      <c r="Q13" s="1138"/>
      <c r="R13" s="1139"/>
      <c r="S13" s="1139"/>
      <c r="T13" s="1139"/>
      <c r="U13" s="1139"/>
      <c r="V13" s="1139"/>
      <c r="W13" s="1139"/>
      <c r="X13" s="1139"/>
      <c r="Y13" s="1139"/>
      <c r="Z13" s="1139"/>
      <c r="AA13" s="1139"/>
      <c r="AB13" s="1139"/>
      <c r="AC13" s="1139"/>
      <c r="AD13" s="1139"/>
      <c r="AE13" s="1140"/>
      <c r="AF13" s="1114"/>
      <c r="AG13" s="1115"/>
      <c r="AH13" s="1115"/>
      <c r="AI13" s="1115"/>
      <c r="AJ13" s="1116"/>
      <c r="AK13" s="1181"/>
      <c r="AL13" s="1182"/>
      <c r="AM13" s="1182"/>
      <c r="AN13" s="1182"/>
      <c r="AO13" s="1182"/>
      <c r="AP13" s="1182"/>
      <c r="AQ13" s="1182"/>
      <c r="AR13" s="1182"/>
      <c r="AS13" s="1182"/>
      <c r="AT13" s="1182"/>
      <c r="AU13" s="1179"/>
      <c r="AV13" s="1179"/>
      <c r="AW13" s="1179"/>
      <c r="AX13" s="1179"/>
      <c r="AY13" s="1180"/>
      <c r="AZ13" s="254"/>
      <c r="BA13" s="254"/>
      <c r="BB13" s="254"/>
      <c r="BC13" s="254"/>
      <c r="BD13" s="254"/>
      <c r="BE13" s="255"/>
      <c r="BF13" s="255"/>
      <c r="BG13" s="255"/>
      <c r="BH13" s="255"/>
      <c r="BI13" s="255"/>
      <c r="BJ13" s="255"/>
      <c r="BK13" s="255"/>
      <c r="BL13" s="255"/>
      <c r="BM13" s="255"/>
      <c r="BN13" s="255"/>
      <c r="BO13" s="255"/>
      <c r="BP13" s="255"/>
      <c r="BQ13" s="264">
        <v>7</v>
      </c>
      <c r="BR13" s="265"/>
      <c r="BS13" s="1109"/>
      <c r="BT13" s="1110"/>
      <c r="BU13" s="1110"/>
      <c r="BV13" s="1110"/>
      <c r="BW13" s="1110"/>
      <c r="BX13" s="1110"/>
      <c r="BY13" s="1110"/>
      <c r="BZ13" s="1110"/>
      <c r="CA13" s="1110"/>
      <c r="CB13" s="1110"/>
      <c r="CC13" s="1110"/>
      <c r="CD13" s="1110"/>
      <c r="CE13" s="1110"/>
      <c r="CF13" s="1110"/>
      <c r="CG13" s="1111"/>
      <c r="CH13" s="1084"/>
      <c r="CI13" s="1085"/>
      <c r="CJ13" s="1085"/>
      <c r="CK13" s="1085"/>
      <c r="CL13" s="1086"/>
      <c r="CM13" s="1084"/>
      <c r="CN13" s="1085"/>
      <c r="CO13" s="1085"/>
      <c r="CP13" s="1085"/>
      <c r="CQ13" s="1086"/>
      <c r="CR13" s="1084"/>
      <c r="CS13" s="1085"/>
      <c r="CT13" s="1085"/>
      <c r="CU13" s="1085"/>
      <c r="CV13" s="1086"/>
      <c r="CW13" s="1084"/>
      <c r="CX13" s="1085"/>
      <c r="CY13" s="1085"/>
      <c r="CZ13" s="1085"/>
      <c r="DA13" s="1086"/>
      <c r="DB13" s="1084"/>
      <c r="DC13" s="1085"/>
      <c r="DD13" s="1085"/>
      <c r="DE13" s="1085"/>
      <c r="DF13" s="1086"/>
      <c r="DG13" s="1084"/>
      <c r="DH13" s="1085"/>
      <c r="DI13" s="1085"/>
      <c r="DJ13" s="1085"/>
      <c r="DK13" s="1086"/>
      <c r="DL13" s="1084"/>
      <c r="DM13" s="1085"/>
      <c r="DN13" s="1085"/>
      <c r="DO13" s="1085"/>
      <c r="DP13" s="1086"/>
      <c r="DQ13" s="1084"/>
      <c r="DR13" s="1085"/>
      <c r="DS13" s="1085"/>
      <c r="DT13" s="1085"/>
      <c r="DU13" s="1086"/>
      <c r="DV13" s="1087"/>
      <c r="DW13" s="1088"/>
      <c r="DX13" s="1088"/>
      <c r="DY13" s="1088"/>
      <c r="DZ13" s="1089"/>
      <c r="EA13" s="256"/>
    </row>
    <row r="14" spans="1:131" s="257" customFormat="1" ht="26.25" customHeight="1" x14ac:dyDescent="0.2">
      <c r="A14" s="263">
        <v>8</v>
      </c>
      <c r="B14" s="1132"/>
      <c r="C14" s="1133"/>
      <c r="D14" s="1133"/>
      <c r="E14" s="1133"/>
      <c r="F14" s="1133"/>
      <c r="G14" s="1133"/>
      <c r="H14" s="1133"/>
      <c r="I14" s="1133"/>
      <c r="J14" s="1133"/>
      <c r="K14" s="1133"/>
      <c r="L14" s="1133"/>
      <c r="M14" s="1133"/>
      <c r="N14" s="1133"/>
      <c r="O14" s="1133"/>
      <c r="P14" s="1134"/>
      <c r="Q14" s="1138"/>
      <c r="R14" s="1139"/>
      <c r="S14" s="1139"/>
      <c r="T14" s="1139"/>
      <c r="U14" s="1139"/>
      <c r="V14" s="1139"/>
      <c r="W14" s="1139"/>
      <c r="X14" s="1139"/>
      <c r="Y14" s="1139"/>
      <c r="Z14" s="1139"/>
      <c r="AA14" s="1139"/>
      <c r="AB14" s="1139"/>
      <c r="AC14" s="1139"/>
      <c r="AD14" s="1139"/>
      <c r="AE14" s="1140"/>
      <c r="AF14" s="1114"/>
      <c r="AG14" s="1115"/>
      <c r="AH14" s="1115"/>
      <c r="AI14" s="1115"/>
      <c r="AJ14" s="1116"/>
      <c r="AK14" s="1181"/>
      <c r="AL14" s="1182"/>
      <c r="AM14" s="1182"/>
      <c r="AN14" s="1182"/>
      <c r="AO14" s="1182"/>
      <c r="AP14" s="1182"/>
      <c r="AQ14" s="1182"/>
      <c r="AR14" s="1182"/>
      <c r="AS14" s="1182"/>
      <c r="AT14" s="1182"/>
      <c r="AU14" s="1179"/>
      <c r="AV14" s="1179"/>
      <c r="AW14" s="1179"/>
      <c r="AX14" s="1179"/>
      <c r="AY14" s="1180"/>
      <c r="AZ14" s="254"/>
      <c r="BA14" s="254"/>
      <c r="BB14" s="254"/>
      <c r="BC14" s="254"/>
      <c r="BD14" s="254"/>
      <c r="BE14" s="255"/>
      <c r="BF14" s="255"/>
      <c r="BG14" s="255"/>
      <c r="BH14" s="255"/>
      <c r="BI14" s="255"/>
      <c r="BJ14" s="255"/>
      <c r="BK14" s="255"/>
      <c r="BL14" s="255"/>
      <c r="BM14" s="255"/>
      <c r="BN14" s="255"/>
      <c r="BO14" s="255"/>
      <c r="BP14" s="255"/>
      <c r="BQ14" s="264">
        <v>8</v>
      </c>
      <c r="BR14" s="265"/>
      <c r="BS14" s="1109"/>
      <c r="BT14" s="1110"/>
      <c r="BU14" s="1110"/>
      <c r="BV14" s="1110"/>
      <c r="BW14" s="1110"/>
      <c r="BX14" s="1110"/>
      <c r="BY14" s="1110"/>
      <c r="BZ14" s="1110"/>
      <c r="CA14" s="1110"/>
      <c r="CB14" s="1110"/>
      <c r="CC14" s="1110"/>
      <c r="CD14" s="1110"/>
      <c r="CE14" s="1110"/>
      <c r="CF14" s="1110"/>
      <c r="CG14" s="1111"/>
      <c r="CH14" s="1084"/>
      <c r="CI14" s="1085"/>
      <c r="CJ14" s="1085"/>
      <c r="CK14" s="1085"/>
      <c r="CL14" s="1086"/>
      <c r="CM14" s="1084"/>
      <c r="CN14" s="1085"/>
      <c r="CO14" s="1085"/>
      <c r="CP14" s="1085"/>
      <c r="CQ14" s="1086"/>
      <c r="CR14" s="1084"/>
      <c r="CS14" s="1085"/>
      <c r="CT14" s="1085"/>
      <c r="CU14" s="1085"/>
      <c r="CV14" s="1086"/>
      <c r="CW14" s="1084"/>
      <c r="CX14" s="1085"/>
      <c r="CY14" s="1085"/>
      <c r="CZ14" s="1085"/>
      <c r="DA14" s="1086"/>
      <c r="DB14" s="1084"/>
      <c r="DC14" s="1085"/>
      <c r="DD14" s="1085"/>
      <c r="DE14" s="1085"/>
      <c r="DF14" s="1086"/>
      <c r="DG14" s="1084"/>
      <c r="DH14" s="1085"/>
      <c r="DI14" s="1085"/>
      <c r="DJ14" s="1085"/>
      <c r="DK14" s="1086"/>
      <c r="DL14" s="1084"/>
      <c r="DM14" s="1085"/>
      <c r="DN14" s="1085"/>
      <c r="DO14" s="1085"/>
      <c r="DP14" s="1086"/>
      <c r="DQ14" s="1084"/>
      <c r="DR14" s="1085"/>
      <c r="DS14" s="1085"/>
      <c r="DT14" s="1085"/>
      <c r="DU14" s="1086"/>
      <c r="DV14" s="1087"/>
      <c r="DW14" s="1088"/>
      <c r="DX14" s="1088"/>
      <c r="DY14" s="1088"/>
      <c r="DZ14" s="1089"/>
      <c r="EA14" s="256"/>
    </row>
    <row r="15" spans="1:131" s="257" customFormat="1" ht="26.25" customHeight="1" x14ac:dyDescent="0.2">
      <c r="A15" s="263">
        <v>9</v>
      </c>
      <c r="B15" s="1132"/>
      <c r="C15" s="1133"/>
      <c r="D15" s="1133"/>
      <c r="E15" s="1133"/>
      <c r="F15" s="1133"/>
      <c r="G15" s="1133"/>
      <c r="H15" s="1133"/>
      <c r="I15" s="1133"/>
      <c r="J15" s="1133"/>
      <c r="K15" s="1133"/>
      <c r="L15" s="1133"/>
      <c r="M15" s="1133"/>
      <c r="N15" s="1133"/>
      <c r="O15" s="1133"/>
      <c r="P15" s="1134"/>
      <c r="Q15" s="1138"/>
      <c r="R15" s="1139"/>
      <c r="S15" s="1139"/>
      <c r="T15" s="1139"/>
      <c r="U15" s="1139"/>
      <c r="V15" s="1139"/>
      <c r="W15" s="1139"/>
      <c r="X15" s="1139"/>
      <c r="Y15" s="1139"/>
      <c r="Z15" s="1139"/>
      <c r="AA15" s="1139"/>
      <c r="AB15" s="1139"/>
      <c r="AC15" s="1139"/>
      <c r="AD15" s="1139"/>
      <c r="AE15" s="1140"/>
      <c r="AF15" s="1114"/>
      <c r="AG15" s="1115"/>
      <c r="AH15" s="1115"/>
      <c r="AI15" s="1115"/>
      <c r="AJ15" s="1116"/>
      <c r="AK15" s="1181"/>
      <c r="AL15" s="1182"/>
      <c r="AM15" s="1182"/>
      <c r="AN15" s="1182"/>
      <c r="AO15" s="1182"/>
      <c r="AP15" s="1182"/>
      <c r="AQ15" s="1182"/>
      <c r="AR15" s="1182"/>
      <c r="AS15" s="1182"/>
      <c r="AT15" s="1182"/>
      <c r="AU15" s="1179"/>
      <c r="AV15" s="1179"/>
      <c r="AW15" s="1179"/>
      <c r="AX15" s="1179"/>
      <c r="AY15" s="1180"/>
      <c r="AZ15" s="254"/>
      <c r="BA15" s="254"/>
      <c r="BB15" s="254"/>
      <c r="BC15" s="254"/>
      <c r="BD15" s="254"/>
      <c r="BE15" s="255"/>
      <c r="BF15" s="255"/>
      <c r="BG15" s="255"/>
      <c r="BH15" s="255"/>
      <c r="BI15" s="255"/>
      <c r="BJ15" s="255"/>
      <c r="BK15" s="255"/>
      <c r="BL15" s="255"/>
      <c r="BM15" s="255"/>
      <c r="BN15" s="255"/>
      <c r="BO15" s="255"/>
      <c r="BP15" s="255"/>
      <c r="BQ15" s="264">
        <v>9</v>
      </c>
      <c r="BR15" s="265"/>
      <c r="BS15" s="1109"/>
      <c r="BT15" s="1110"/>
      <c r="BU15" s="1110"/>
      <c r="BV15" s="1110"/>
      <c r="BW15" s="1110"/>
      <c r="BX15" s="1110"/>
      <c r="BY15" s="1110"/>
      <c r="BZ15" s="1110"/>
      <c r="CA15" s="1110"/>
      <c r="CB15" s="1110"/>
      <c r="CC15" s="1110"/>
      <c r="CD15" s="1110"/>
      <c r="CE15" s="1110"/>
      <c r="CF15" s="1110"/>
      <c r="CG15" s="1111"/>
      <c r="CH15" s="1084"/>
      <c r="CI15" s="1085"/>
      <c r="CJ15" s="1085"/>
      <c r="CK15" s="1085"/>
      <c r="CL15" s="1086"/>
      <c r="CM15" s="1084"/>
      <c r="CN15" s="1085"/>
      <c r="CO15" s="1085"/>
      <c r="CP15" s="1085"/>
      <c r="CQ15" s="1086"/>
      <c r="CR15" s="1084"/>
      <c r="CS15" s="1085"/>
      <c r="CT15" s="1085"/>
      <c r="CU15" s="1085"/>
      <c r="CV15" s="1086"/>
      <c r="CW15" s="1084"/>
      <c r="CX15" s="1085"/>
      <c r="CY15" s="1085"/>
      <c r="CZ15" s="1085"/>
      <c r="DA15" s="1086"/>
      <c r="DB15" s="1084"/>
      <c r="DC15" s="1085"/>
      <c r="DD15" s="1085"/>
      <c r="DE15" s="1085"/>
      <c r="DF15" s="1086"/>
      <c r="DG15" s="1084"/>
      <c r="DH15" s="1085"/>
      <c r="DI15" s="1085"/>
      <c r="DJ15" s="1085"/>
      <c r="DK15" s="1086"/>
      <c r="DL15" s="1084"/>
      <c r="DM15" s="1085"/>
      <c r="DN15" s="1085"/>
      <c r="DO15" s="1085"/>
      <c r="DP15" s="1086"/>
      <c r="DQ15" s="1084"/>
      <c r="DR15" s="1085"/>
      <c r="DS15" s="1085"/>
      <c r="DT15" s="1085"/>
      <c r="DU15" s="1086"/>
      <c r="DV15" s="1087"/>
      <c r="DW15" s="1088"/>
      <c r="DX15" s="1088"/>
      <c r="DY15" s="1088"/>
      <c r="DZ15" s="1089"/>
      <c r="EA15" s="256"/>
    </row>
    <row r="16" spans="1:131" s="257" customFormat="1" ht="26.25" customHeight="1" x14ac:dyDescent="0.2">
      <c r="A16" s="263">
        <v>10</v>
      </c>
      <c r="B16" s="1132"/>
      <c r="C16" s="1133"/>
      <c r="D16" s="1133"/>
      <c r="E16" s="1133"/>
      <c r="F16" s="1133"/>
      <c r="G16" s="1133"/>
      <c r="H16" s="1133"/>
      <c r="I16" s="1133"/>
      <c r="J16" s="1133"/>
      <c r="K16" s="1133"/>
      <c r="L16" s="1133"/>
      <c r="M16" s="1133"/>
      <c r="N16" s="1133"/>
      <c r="O16" s="1133"/>
      <c r="P16" s="1134"/>
      <c r="Q16" s="1138"/>
      <c r="R16" s="1139"/>
      <c r="S16" s="1139"/>
      <c r="T16" s="1139"/>
      <c r="U16" s="1139"/>
      <c r="V16" s="1139"/>
      <c r="W16" s="1139"/>
      <c r="X16" s="1139"/>
      <c r="Y16" s="1139"/>
      <c r="Z16" s="1139"/>
      <c r="AA16" s="1139"/>
      <c r="AB16" s="1139"/>
      <c r="AC16" s="1139"/>
      <c r="AD16" s="1139"/>
      <c r="AE16" s="1140"/>
      <c r="AF16" s="1114"/>
      <c r="AG16" s="1115"/>
      <c r="AH16" s="1115"/>
      <c r="AI16" s="1115"/>
      <c r="AJ16" s="1116"/>
      <c r="AK16" s="1181"/>
      <c r="AL16" s="1182"/>
      <c r="AM16" s="1182"/>
      <c r="AN16" s="1182"/>
      <c r="AO16" s="1182"/>
      <c r="AP16" s="1182"/>
      <c r="AQ16" s="1182"/>
      <c r="AR16" s="1182"/>
      <c r="AS16" s="1182"/>
      <c r="AT16" s="1182"/>
      <c r="AU16" s="1179"/>
      <c r="AV16" s="1179"/>
      <c r="AW16" s="1179"/>
      <c r="AX16" s="1179"/>
      <c r="AY16" s="1180"/>
      <c r="AZ16" s="254"/>
      <c r="BA16" s="254"/>
      <c r="BB16" s="254"/>
      <c r="BC16" s="254"/>
      <c r="BD16" s="254"/>
      <c r="BE16" s="255"/>
      <c r="BF16" s="255"/>
      <c r="BG16" s="255"/>
      <c r="BH16" s="255"/>
      <c r="BI16" s="255"/>
      <c r="BJ16" s="255"/>
      <c r="BK16" s="255"/>
      <c r="BL16" s="255"/>
      <c r="BM16" s="255"/>
      <c r="BN16" s="255"/>
      <c r="BO16" s="255"/>
      <c r="BP16" s="255"/>
      <c r="BQ16" s="264">
        <v>10</v>
      </c>
      <c r="BR16" s="265"/>
      <c r="BS16" s="1109"/>
      <c r="BT16" s="1110"/>
      <c r="BU16" s="1110"/>
      <c r="BV16" s="1110"/>
      <c r="BW16" s="1110"/>
      <c r="BX16" s="1110"/>
      <c r="BY16" s="1110"/>
      <c r="BZ16" s="1110"/>
      <c r="CA16" s="1110"/>
      <c r="CB16" s="1110"/>
      <c r="CC16" s="1110"/>
      <c r="CD16" s="1110"/>
      <c r="CE16" s="1110"/>
      <c r="CF16" s="1110"/>
      <c r="CG16" s="1111"/>
      <c r="CH16" s="1084"/>
      <c r="CI16" s="1085"/>
      <c r="CJ16" s="1085"/>
      <c r="CK16" s="1085"/>
      <c r="CL16" s="1086"/>
      <c r="CM16" s="1084"/>
      <c r="CN16" s="1085"/>
      <c r="CO16" s="1085"/>
      <c r="CP16" s="1085"/>
      <c r="CQ16" s="1086"/>
      <c r="CR16" s="1084"/>
      <c r="CS16" s="1085"/>
      <c r="CT16" s="1085"/>
      <c r="CU16" s="1085"/>
      <c r="CV16" s="1086"/>
      <c r="CW16" s="1084"/>
      <c r="CX16" s="1085"/>
      <c r="CY16" s="1085"/>
      <c r="CZ16" s="1085"/>
      <c r="DA16" s="1086"/>
      <c r="DB16" s="1084"/>
      <c r="DC16" s="1085"/>
      <c r="DD16" s="1085"/>
      <c r="DE16" s="1085"/>
      <c r="DF16" s="1086"/>
      <c r="DG16" s="1084"/>
      <c r="DH16" s="1085"/>
      <c r="DI16" s="1085"/>
      <c r="DJ16" s="1085"/>
      <c r="DK16" s="1086"/>
      <c r="DL16" s="1084"/>
      <c r="DM16" s="1085"/>
      <c r="DN16" s="1085"/>
      <c r="DO16" s="1085"/>
      <c r="DP16" s="1086"/>
      <c r="DQ16" s="1084"/>
      <c r="DR16" s="1085"/>
      <c r="DS16" s="1085"/>
      <c r="DT16" s="1085"/>
      <c r="DU16" s="1086"/>
      <c r="DV16" s="1087"/>
      <c r="DW16" s="1088"/>
      <c r="DX16" s="1088"/>
      <c r="DY16" s="1088"/>
      <c r="DZ16" s="1089"/>
      <c r="EA16" s="256"/>
    </row>
    <row r="17" spans="1:131" s="257" customFormat="1" ht="26.25" customHeight="1" x14ac:dyDescent="0.2">
      <c r="A17" s="263">
        <v>11</v>
      </c>
      <c r="B17" s="1132"/>
      <c r="C17" s="1133"/>
      <c r="D17" s="1133"/>
      <c r="E17" s="1133"/>
      <c r="F17" s="1133"/>
      <c r="G17" s="1133"/>
      <c r="H17" s="1133"/>
      <c r="I17" s="1133"/>
      <c r="J17" s="1133"/>
      <c r="K17" s="1133"/>
      <c r="L17" s="1133"/>
      <c r="M17" s="1133"/>
      <c r="N17" s="1133"/>
      <c r="O17" s="1133"/>
      <c r="P17" s="1134"/>
      <c r="Q17" s="1138"/>
      <c r="R17" s="1139"/>
      <c r="S17" s="1139"/>
      <c r="T17" s="1139"/>
      <c r="U17" s="1139"/>
      <c r="V17" s="1139"/>
      <c r="W17" s="1139"/>
      <c r="X17" s="1139"/>
      <c r="Y17" s="1139"/>
      <c r="Z17" s="1139"/>
      <c r="AA17" s="1139"/>
      <c r="AB17" s="1139"/>
      <c r="AC17" s="1139"/>
      <c r="AD17" s="1139"/>
      <c r="AE17" s="1140"/>
      <c r="AF17" s="1114"/>
      <c r="AG17" s="1115"/>
      <c r="AH17" s="1115"/>
      <c r="AI17" s="1115"/>
      <c r="AJ17" s="1116"/>
      <c r="AK17" s="1181"/>
      <c r="AL17" s="1182"/>
      <c r="AM17" s="1182"/>
      <c r="AN17" s="1182"/>
      <c r="AO17" s="1182"/>
      <c r="AP17" s="1182"/>
      <c r="AQ17" s="1182"/>
      <c r="AR17" s="1182"/>
      <c r="AS17" s="1182"/>
      <c r="AT17" s="1182"/>
      <c r="AU17" s="1179"/>
      <c r="AV17" s="1179"/>
      <c r="AW17" s="1179"/>
      <c r="AX17" s="1179"/>
      <c r="AY17" s="1180"/>
      <c r="AZ17" s="254"/>
      <c r="BA17" s="254"/>
      <c r="BB17" s="254"/>
      <c r="BC17" s="254"/>
      <c r="BD17" s="254"/>
      <c r="BE17" s="255"/>
      <c r="BF17" s="255"/>
      <c r="BG17" s="255"/>
      <c r="BH17" s="255"/>
      <c r="BI17" s="255"/>
      <c r="BJ17" s="255"/>
      <c r="BK17" s="255"/>
      <c r="BL17" s="255"/>
      <c r="BM17" s="255"/>
      <c r="BN17" s="255"/>
      <c r="BO17" s="255"/>
      <c r="BP17" s="255"/>
      <c r="BQ17" s="264">
        <v>11</v>
      </c>
      <c r="BR17" s="265"/>
      <c r="BS17" s="1109"/>
      <c r="BT17" s="1110"/>
      <c r="BU17" s="1110"/>
      <c r="BV17" s="1110"/>
      <c r="BW17" s="1110"/>
      <c r="BX17" s="1110"/>
      <c r="BY17" s="1110"/>
      <c r="BZ17" s="1110"/>
      <c r="CA17" s="1110"/>
      <c r="CB17" s="1110"/>
      <c r="CC17" s="1110"/>
      <c r="CD17" s="1110"/>
      <c r="CE17" s="1110"/>
      <c r="CF17" s="1110"/>
      <c r="CG17" s="1111"/>
      <c r="CH17" s="1084"/>
      <c r="CI17" s="1085"/>
      <c r="CJ17" s="1085"/>
      <c r="CK17" s="1085"/>
      <c r="CL17" s="1086"/>
      <c r="CM17" s="1084"/>
      <c r="CN17" s="1085"/>
      <c r="CO17" s="1085"/>
      <c r="CP17" s="1085"/>
      <c r="CQ17" s="1086"/>
      <c r="CR17" s="1084"/>
      <c r="CS17" s="1085"/>
      <c r="CT17" s="1085"/>
      <c r="CU17" s="1085"/>
      <c r="CV17" s="1086"/>
      <c r="CW17" s="1084"/>
      <c r="CX17" s="1085"/>
      <c r="CY17" s="1085"/>
      <c r="CZ17" s="1085"/>
      <c r="DA17" s="1086"/>
      <c r="DB17" s="1084"/>
      <c r="DC17" s="1085"/>
      <c r="DD17" s="1085"/>
      <c r="DE17" s="1085"/>
      <c r="DF17" s="1086"/>
      <c r="DG17" s="1084"/>
      <c r="DH17" s="1085"/>
      <c r="DI17" s="1085"/>
      <c r="DJ17" s="1085"/>
      <c r="DK17" s="1086"/>
      <c r="DL17" s="1084"/>
      <c r="DM17" s="1085"/>
      <c r="DN17" s="1085"/>
      <c r="DO17" s="1085"/>
      <c r="DP17" s="1086"/>
      <c r="DQ17" s="1084"/>
      <c r="DR17" s="1085"/>
      <c r="DS17" s="1085"/>
      <c r="DT17" s="1085"/>
      <c r="DU17" s="1086"/>
      <c r="DV17" s="1087"/>
      <c r="DW17" s="1088"/>
      <c r="DX17" s="1088"/>
      <c r="DY17" s="1088"/>
      <c r="DZ17" s="1089"/>
      <c r="EA17" s="256"/>
    </row>
    <row r="18" spans="1:131" s="257" customFormat="1" ht="26.25" customHeight="1" x14ac:dyDescent="0.2">
      <c r="A18" s="263">
        <v>12</v>
      </c>
      <c r="B18" s="1132"/>
      <c r="C18" s="1133"/>
      <c r="D18" s="1133"/>
      <c r="E18" s="1133"/>
      <c r="F18" s="1133"/>
      <c r="G18" s="1133"/>
      <c r="H18" s="1133"/>
      <c r="I18" s="1133"/>
      <c r="J18" s="1133"/>
      <c r="K18" s="1133"/>
      <c r="L18" s="1133"/>
      <c r="M18" s="1133"/>
      <c r="N18" s="1133"/>
      <c r="O18" s="1133"/>
      <c r="P18" s="1134"/>
      <c r="Q18" s="1138"/>
      <c r="R18" s="1139"/>
      <c r="S18" s="1139"/>
      <c r="T18" s="1139"/>
      <c r="U18" s="1139"/>
      <c r="V18" s="1139"/>
      <c r="W18" s="1139"/>
      <c r="X18" s="1139"/>
      <c r="Y18" s="1139"/>
      <c r="Z18" s="1139"/>
      <c r="AA18" s="1139"/>
      <c r="AB18" s="1139"/>
      <c r="AC18" s="1139"/>
      <c r="AD18" s="1139"/>
      <c r="AE18" s="1140"/>
      <c r="AF18" s="1114"/>
      <c r="AG18" s="1115"/>
      <c r="AH18" s="1115"/>
      <c r="AI18" s="1115"/>
      <c r="AJ18" s="1116"/>
      <c r="AK18" s="1181"/>
      <c r="AL18" s="1182"/>
      <c r="AM18" s="1182"/>
      <c r="AN18" s="1182"/>
      <c r="AO18" s="1182"/>
      <c r="AP18" s="1182"/>
      <c r="AQ18" s="1182"/>
      <c r="AR18" s="1182"/>
      <c r="AS18" s="1182"/>
      <c r="AT18" s="1182"/>
      <c r="AU18" s="1179"/>
      <c r="AV18" s="1179"/>
      <c r="AW18" s="1179"/>
      <c r="AX18" s="1179"/>
      <c r="AY18" s="1180"/>
      <c r="AZ18" s="254"/>
      <c r="BA18" s="254"/>
      <c r="BB18" s="254"/>
      <c r="BC18" s="254"/>
      <c r="BD18" s="254"/>
      <c r="BE18" s="255"/>
      <c r="BF18" s="255"/>
      <c r="BG18" s="255"/>
      <c r="BH18" s="255"/>
      <c r="BI18" s="255"/>
      <c r="BJ18" s="255"/>
      <c r="BK18" s="255"/>
      <c r="BL18" s="255"/>
      <c r="BM18" s="255"/>
      <c r="BN18" s="255"/>
      <c r="BO18" s="255"/>
      <c r="BP18" s="255"/>
      <c r="BQ18" s="264">
        <v>12</v>
      </c>
      <c r="BR18" s="265"/>
      <c r="BS18" s="1109"/>
      <c r="BT18" s="1110"/>
      <c r="BU18" s="1110"/>
      <c r="BV18" s="1110"/>
      <c r="BW18" s="1110"/>
      <c r="BX18" s="1110"/>
      <c r="BY18" s="1110"/>
      <c r="BZ18" s="1110"/>
      <c r="CA18" s="1110"/>
      <c r="CB18" s="1110"/>
      <c r="CC18" s="1110"/>
      <c r="CD18" s="1110"/>
      <c r="CE18" s="1110"/>
      <c r="CF18" s="1110"/>
      <c r="CG18" s="1111"/>
      <c r="CH18" s="1084"/>
      <c r="CI18" s="1085"/>
      <c r="CJ18" s="1085"/>
      <c r="CK18" s="1085"/>
      <c r="CL18" s="1086"/>
      <c r="CM18" s="1084"/>
      <c r="CN18" s="1085"/>
      <c r="CO18" s="1085"/>
      <c r="CP18" s="1085"/>
      <c r="CQ18" s="1086"/>
      <c r="CR18" s="1084"/>
      <c r="CS18" s="1085"/>
      <c r="CT18" s="1085"/>
      <c r="CU18" s="1085"/>
      <c r="CV18" s="1086"/>
      <c r="CW18" s="1084"/>
      <c r="CX18" s="1085"/>
      <c r="CY18" s="1085"/>
      <c r="CZ18" s="1085"/>
      <c r="DA18" s="1086"/>
      <c r="DB18" s="1084"/>
      <c r="DC18" s="1085"/>
      <c r="DD18" s="1085"/>
      <c r="DE18" s="1085"/>
      <c r="DF18" s="1086"/>
      <c r="DG18" s="1084"/>
      <c r="DH18" s="1085"/>
      <c r="DI18" s="1085"/>
      <c r="DJ18" s="1085"/>
      <c r="DK18" s="1086"/>
      <c r="DL18" s="1084"/>
      <c r="DM18" s="1085"/>
      <c r="DN18" s="1085"/>
      <c r="DO18" s="1085"/>
      <c r="DP18" s="1086"/>
      <c r="DQ18" s="1084"/>
      <c r="DR18" s="1085"/>
      <c r="DS18" s="1085"/>
      <c r="DT18" s="1085"/>
      <c r="DU18" s="1086"/>
      <c r="DV18" s="1087"/>
      <c r="DW18" s="1088"/>
      <c r="DX18" s="1088"/>
      <c r="DY18" s="1088"/>
      <c r="DZ18" s="1089"/>
      <c r="EA18" s="256"/>
    </row>
    <row r="19" spans="1:131" s="257" customFormat="1" ht="26.25" customHeight="1" x14ac:dyDescent="0.2">
      <c r="A19" s="263">
        <v>13</v>
      </c>
      <c r="B19" s="1132"/>
      <c r="C19" s="1133"/>
      <c r="D19" s="1133"/>
      <c r="E19" s="1133"/>
      <c r="F19" s="1133"/>
      <c r="G19" s="1133"/>
      <c r="H19" s="1133"/>
      <c r="I19" s="1133"/>
      <c r="J19" s="1133"/>
      <c r="K19" s="1133"/>
      <c r="L19" s="1133"/>
      <c r="M19" s="1133"/>
      <c r="N19" s="1133"/>
      <c r="O19" s="1133"/>
      <c r="P19" s="1134"/>
      <c r="Q19" s="1138"/>
      <c r="R19" s="1139"/>
      <c r="S19" s="1139"/>
      <c r="T19" s="1139"/>
      <c r="U19" s="1139"/>
      <c r="V19" s="1139"/>
      <c r="W19" s="1139"/>
      <c r="X19" s="1139"/>
      <c r="Y19" s="1139"/>
      <c r="Z19" s="1139"/>
      <c r="AA19" s="1139"/>
      <c r="AB19" s="1139"/>
      <c r="AC19" s="1139"/>
      <c r="AD19" s="1139"/>
      <c r="AE19" s="1140"/>
      <c r="AF19" s="1114"/>
      <c r="AG19" s="1115"/>
      <c r="AH19" s="1115"/>
      <c r="AI19" s="1115"/>
      <c r="AJ19" s="1116"/>
      <c r="AK19" s="1181"/>
      <c r="AL19" s="1182"/>
      <c r="AM19" s="1182"/>
      <c r="AN19" s="1182"/>
      <c r="AO19" s="1182"/>
      <c r="AP19" s="1182"/>
      <c r="AQ19" s="1182"/>
      <c r="AR19" s="1182"/>
      <c r="AS19" s="1182"/>
      <c r="AT19" s="1182"/>
      <c r="AU19" s="1179"/>
      <c r="AV19" s="1179"/>
      <c r="AW19" s="1179"/>
      <c r="AX19" s="1179"/>
      <c r="AY19" s="1180"/>
      <c r="AZ19" s="254"/>
      <c r="BA19" s="254"/>
      <c r="BB19" s="254"/>
      <c r="BC19" s="254"/>
      <c r="BD19" s="254"/>
      <c r="BE19" s="255"/>
      <c r="BF19" s="255"/>
      <c r="BG19" s="255"/>
      <c r="BH19" s="255"/>
      <c r="BI19" s="255"/>
      <c r="BJ19" s="255"/>
      <c r="BK19" s="255"/>
      <c r="BL19" s="255"/>
      <c r="BM19" s="255"/>
      <c r="BN19" s="255"/>
      <c r="BO19" s="255"/>
      <c r="BP19" s="255"/>
      <c r="BQ19" s="264">
        <v>13</v>
      </c>
      <c r="BR19" s="265"/>
      <c r="BS19" s="1109"/>
      <c r="BT19" s="1110"/>
      <c r="BU19" s="1110"/>
      <c r="BV19" s="1110"/>
      <c r="BW19" s="1110"/>
      <c r="BX19" s="1110"/>
      <c r="BY19" s="1110"/>
      <c r="BZ19" s="1110"/>
      <c r="CA19" s="1110"/>
      <c r="CB19" s="1110"/>
      <c r="CC19" s="1110"/>
      <c r="CD19" s="1110"/>
      <c r="CE19" s="1110"/>
      <c r="CF19" s="1110"/>
      <c r="CG19" s="1111"/>
      <c r="CH19" s="1084"/>
      <c r="CI19" s="1085"/>
      <c r="CJ19" s="1085"/>
      <c r="CK19" s="1085"/>
      <c r="CL19" s="1086"/>
      <c r="CM19" s="1084"/>
      <c r="CN19" s="1085"/>
      <c r="CO19" s="1085"/>
      <c r="CP19" s="1085"/>
      <c r="CQ19" s="1086"/>
      <c r="CR19" s="1084"/>
      <c r="CS19" s="1085"/>
      <c r="CT19" s="1085"/>
      <c r="CU19" s="1085"/>
      <c r="CV19" s="1086"/>
      <c r="CW19" s="1084"/>
      <c r="CX19" s="1085"/>
      <c r="CY19" s="1085"/>
      <c r="CZ19" s="1085"/>
      <c r="DA19" s="1086"/>
      <c r="DB19" s="1084"/>
      <c r="DC19" s="1085"/>
      <c r="DD19" s="1085"/>
      <c r="DE19" s="1085"/>
      <c r="DF19" s="1086"/>
      <c r="DG19" s="1084"/>
      <c r="DH19" s="1085"/>
      <c r="DI19" s="1085"/>
      <c r="DJ19" s="1085"/>
      <c r="DK19" s="1086"/>
      <c r="DL19" s="1084"/>
      <c r="DM19" s="1085"/>
      <c r="DN19" s="1085"/>
      <c r="DO19" s="1085"/>
      <c r="DP19" s="1086"/>
      <c r="DQ19" s="1084"/>
      <c r="DR19" s="1085"/>
      <c r="DS19" s="1085"/>
      <c r="DT19" s="1085"/>
      <c r="DU19" s="1086"/>
      <c r="DV19" s="1087"/>
      <c r="DW19" s="1088"/>
      <c r="DX19" s="1088"/>
      <c r="DY19" s="1088"/>
      <c r="DZ19" s="1089"/>
      <c r="EA19" s="256"/>
    </row>
    <row r="20" spans="1:131" s="257" customFormat="1" ht="26.25" customHeight="1" x14ac:dyDescent="0.2">
      <c r="A20" s="263">
        <v>14</v>
      </c>
      <c r="B20" s="1132"/>
      <c r="C20" s="1133"/>
      <c r="D20" s="1133"/>
      <c r="E20" s="1133"/>
      <c r="F20" s="1133"/>
      <c r="G20" s="1133"/>
      <c r="H20" s="1133"/>
      <c r="I20" s="1133"/>
      <c r="J20" s="1133"/>
      <c r="K20" s="1133"/>
      <c r="L20" s="1133"/>
      <c r="M20" s="1133"/>
      <c r="N20" s="1133"/>
      <c r="O20" s="1133"/>
      <c r="P20" s="1134"/>
      <c r="Q20" s="1138"/>
      <c r="R20" s="1139"/>
      <c r="S20" s="1139"/>
      <c r="T20" s="1139"/>
      <c r="U20" s="1139"/>
      <c r="V20" s="1139"/>
      <c r="W20" s="1139"/>
      <c r="X20" s="1139"/>
      <c r="Y20" s="1139"/>
      <c r="Z20" s="1139"/>
      <c r="AA20" s="1139"/>
      <c r="AB20" s="1139"/>
      <c r="AC20" s="1139"/>
      <c r="AD20" s="1139"/>
      <c r="AE20" s="1140"/>
      <c r="AF20" s="1114"/>
      <c r="AG20" s="1115"/>
      <c r="AH20" s="1115"/>
      <c r="AI20" s="1115"/>
      <c r="AJ20" s="1116"/>
      <c r="AK20" s="1181"/>
      <c r="AL20" s="1182"/>
      <c r="AM20" s="1182"/>
      <c r="AN20" s="1182"/>
      <c r="AO20" s="1182"/>
      <c r="AP20" s="1182"/>
      <c r="AQ20" s="1182"/>
      <c r="AR20" s="1182"/>
      <c r="AS20" s="1182"/>
      <c r="AT20" s="1182"/>
      <c r="AU20" s="1179"/>
      <c r="AV20" s="1179"/>
      <c r="AW20" s="1179"/>
      <c r="AX20" s="1179"/>
      <c r="AY20" s="1180"/>
      <c r="AZ20" s="254"/>
      <c r="BA20" s="254"/>
      <c r="BB20" s="254"/>
      <c r="BC20" s="254"/>
      <c r="BD20" s="254"/>
      <c r="BE20" s="255"/>
      <c r="BF20" s="255"/>
      <c r="BG20" s="255"/>
      <c r="BH20" s="255"/>
      <c r="BI20" s="255"/>
      <c r="BJ20" s="255"/>
      <c r="BK20" s="255"/>
      <c r="BL20" s="255"/>
      <c r="BM20" s="255"/>
      <c r="BN20" s="255"/>
      <c r="BO20" s="255"/>
      <c r="BP20" s="255"/>
      <c r="BQ20" s="264">
        <v>14</v>
      </c>
      <c r="BR20" s="265"/>
      <c r="BS20" s="1109"/>
      <c r="BT20" s="1110"/>
      <c r="BU20" s="1110"/>
      <c r="BV20" s="1110"/>
      <c r="BW20" s="1110"/>
      <c r="BX20" s="1110"/>
      <c r="BY20" s="1110"/>
      <c r="BZ20" s="1110"/>
      <c r="CA20" s="1110"/>
      <c r="CB20" s="1110"/>
      <c r="CC20" s="1110"/>
      <c r="CD20" s="1110"/>
      <c r="CE20" s="1110"/>
      <c r="CF20" s="1110"/>
      <c r="CG20" s="1111"/>
      <c r="CH20" s="1084"/>
      <c r="CI20" s="1085"/>
      <c r="CJ20" s="1085"/>
      <c r="CK20" s="1085"/>
      <c r="CL20" s="1086"/>
      <c r="CM20" s="1084"/>
      <c r="CN20" s="1085"/>
      <c r="CO20" s="1085"/>
      <c r="CP20" s="1085"/>
      <c r="CQ20" s="1086"/>
      <c r="CR20" s="1084"/>
      <c r="CS20" s="1085"/>
      <c r="CT20" s="1085"/>
      <c r="CU20" s="1085"/>
      <c r="CV20" s="1086"/>
      <c r="CW20" s="1084"/>
      <c r="CX20" s="1085"/>
      <c r="CY20" s="1085"/>
      <c r="CZ20" s="1085"/>
      <c r="DA20" s="1086"/>
      <c r="DB20" s="1084"/>
      <c r="DC20" s="1085"/>
      <c r="DD20" s="1085"/>
      <c r="DE20" s="1085"/>
      <c r="DF20" s="1086"/>
      <c r="DG20" s="1084"/>
      <c r="DH20" s="1085"/>
      <c r="DI20" s="1085"/>
      <c r="DJ20" s="1085"/>
      <c r="DK20" s="1086"/>
      <c r="DL20" s="1084"/>
      <c r="DM20" s="1085"/>
      <c r="DN20" s="1085"/>
      <c r="DO20" s="1085"/>
      <c r="DP20" s="1086"/>
      <c r="DQ20" s="1084"/>
      <c r="DR20" s="1085"/>
      <c r="DS20" s="1085"/>
      <c r="DT20" s="1085"/>
      <c r="DU20" s="1086"/>
      <c r="DV20" s="1087"/>
      <c r="DW20" s="1088"/>
      <c r="DX20" s="1088"/>
      <c r="DY20" s="1088"/>
      <c r="DZ20" s="1089"/>
      <c r="EA20" s="256"/>
    </row>
    <row r="21" spans="1:131" s="257" customFormat="1" ht="26.25" customHeight="1" thickBot="1" x14ac:dyDescent="0.25">
      <c r="A21" s="263">
        <v>15</v>
      </c>
      <c r="B21" s="1132"/>
      <c r="C21" s="1133"/>
      <c r="D21" s="1133"/>
      <c r="E21" s="1133"/>
      <c r="F21" s="1133"/>
      <c r="G21" s="1133"/>
      <c r="H21" s="1133"/>
      <c r="I21" s="1133"/>
      <c r="J21" s="1133"/>
      <c r="K21" s="1133"/>
      <c r="L21" s="1133"/>
      <c r="M21" s="1133"/>
      <c r="N21" s="1133"/>
      <c r="O21" s="1133"/>
      <c r="P21" s="1134"/>
      <c r="Q21" s="1138"/>
      <c r="R21" s="1139"/>
      <c r="S21" s="1139"/>
      <c r="T21" s="1139"/>
      <c r="U21" s="1139"/>
      <c r="V21" s="1139"/>
      <c r="W21" s="1139"/>
      <c r="X21" s="1139"/>
      <c r="Y21" s="1139"/>
      <c r="Z21" s="1139"/>
      <c r="AA21" s="1139"/>
      <c r="AB21" s="1139"/>
      <c r="AC21" s="1139"/>
      <c r="AD21" s="1139"/>
      <c r="AE21" s="1140"/>
      <c r="AF21" s="1114"/>
      <c r="AG21" s="1115"/>
      <c r="AH21" s="1115"/>
      <c r="AI21" s="1115"/>
      <c r="AJ21" s="1116"/>
      <c r="AK21" s="1181"/>
      <c r="AL21" s="1182"/>
      <c r="AM21" s="1182"/>
      <c r="AN21" s="1182"/>
      <c r="AO21" s="1182"/>
      <c r="AP21" s="1182"/>
      <c r="AQ21" s="1182"/>
      <c r="AR21" s="1182"/>
      <c r="AS21" s="1182"/>
      <c r="AT21" s="1182"/>
      <c r="AU21" s="1179"/>
      <c r="AV21" s="1179"/>
      <c r="AW21" s="1179"/>
      <c r="AX21" s="1179"/>
      <c r="AY21" s="1180"/>
      <c r="AZ21" s="254"/>
      <c r="BA21" s="254"/>
      <c r="BB21" s="254"/>
      <c r="BC21" s="254"/>
      <c r="BD21" s="254"/>
      <c r="BE21" s="255"/>
      <c r="BF21" s="255"/>
      <c r="BG21" s="255"/>
      <c r="BH21" s="255"/>
      <c r="BI21" s="255"/>
      <c r="BJ21" s="255"/>
      <c r="BK21" s="255"/>
      <c r="BL21" s="255"/>
      <c r="BM21" s="255"/>
      <c r="BN21" s="255"/>
      <c r="BO21" s="255"/>
      <c r="BP21" s="255"/>
      <c r="BQ21" s="264">
        <v>15</v>
      </c>
      <c r="BR21" s="265"/>
      <c r="BS21" s="1109"/>
      <c r="BT21" s="1110"/>
      <c r="BU21" s="1110"/>
      <c r="BV21" s="1110"/>
      <c r="BW21" s="1110"/>
      <c r="BX21" s="1110"/>
      <c r="BY21" s="1110"/>
      <c r="BZ21" s="1110"/>
      <c r="CA21" s="1110"/>
      <c r="CB21" s="1110"/>
      <c r="CC21" s="1110"/>
      <c r="CD21" s="1110"/>
      <c r="CE21" s="1110"/>
      <c r="CF21" s="1110"/>
      <c r="CG21" s="1111"/>
      <c r="CH21" s="1084"/>
      <c r="CI21" s="1085"/>
      <c r="CJ21" s="1085"/>
      <c r="CK21" s="1085"/>
      <c r="CL21" s="1086"/>
      <c r="CM21" s="1084"/>
      <c r="CN21" s="1085"/>
      <c r="CO21" s="1085"/>
      <c r="CP21" s="1085"/>
      <c r="CQ21" s="1086"/>
      <c r="CR21" s="1084"/>
      <c r="CS21" s="1085"/>
      <c r="CT21" s="1085"/>
      <c r="CU21" s="1085"/>
      <c r="CV21" s="1086"/>
      <c r="CW21" s="1084"/>
      <c r="CX21" s="1085"/>
      <c r="CY21" s="1085"/>
      <c r="CZ21" s="1085"/>
      <c r="DA21" s="1086"/>
      <c r="DB21" s="1084"/>
      <c r="DC21" s="1085"/>
      <c r="DD21" s="1085"/>
      <c r="DE21" s="1085"/>
      <c r="DF21" s="1086"/>
      <c r="DG21" s="1084"/>
      <c r="DH21" s="1085"/>
      <c r="DI21" s="1085"/>
      <c r="DJ21" s="1085"/>
      <c r="DK21" s="1086"/>
      <c r="DL21" s="1084"/>
      <c r="DM21" s="1085"/>
      <c r="DN21" s="1085"/>
      <c r="DO21" s="1085"/>
      <c r="DP21" s="1086"/>
      <c r="DQ21" s="1084"/>
      <c r="DR21" s="1085"/>
      <c r="DS21" s="1085"/>
      <c r="DT21" s="1085"/>
      <c r="DU21" s="1086"/>
      <c r="DV21" s="1087"/>
      <c r="DW21" s="1088"/>
      <c r="DX21" s="1088"/>
      <c r="DY21" s="1088"/>
      <c r="DZ21" s="1089"/>
      <c r="EA21" s="256"/>
    </row>
    <row r="22" spans="1:131" s="257" customFormat="1" ht="26.25" customHeight="1" x14ac:dyDescent="0.2">
      <c r="A22" s="263">
        <v>16</v>
      </c>
      <c r="B22" s="1132"/>
      <c r="C22" s="1133"/>
      <c r="D22" s="1133"/>
      <c r="E22" s="1133"/>
      <c r="F22" s="1133"/>
      <c r="G22" s="1133"/>
      <c r="H22" s="1133"/>
      <c r="I22" s="1133"/>
      <c r="J22" s="1133"/>
      <c r="K22" s="1133"/>
      <c r="L22" s="1133"/>
      <c r="M22" s="1133"/>
      <c r="N22" s="1133"/>
      <c r="O22" s="1133"/>
      <c r="P22" s="1134"/>
      <c r="Q22" s="1176"/>
      <c r="R22" s="1177"/>
      <c r="S22" s="1177"/>
      <c r="T22" s="1177"/>
      <c r="U22" s="1177"/>
      <c r="V22" s="1177"/>
      <c r="W22" s="1177"/>
      <c r="X22" s="1177"/>
      <c r="Y22" s="1177"/>
      <c r="Z22" s="1177"/>
      <c r="AA22" s="1177"/>
      <c r="AB22" s="1177"/>
      <c r="AC22" s="1177"/>
      <c r="AD22" s="1177"/>
      <c r="AE22" s="1178"/>
      <c r="AF22" s="1114"/>
      <c r="AG22" s="1115"/>
      <c r="AH22" s="1115"/>
      <c r="AI22" s="1115"/>
      <c r="AJ22" s="1116"/>
      <c r="AK22" s="1172"/>
      <c r="AL22" s="1173"/>
      <c r="AM22" s="1173"/>
      <c r="AN22" s="1173"/>
      <c r="AO22" s="1173"/>
      <c r="AP22" s="1173"/>
      <c r="AQ22" s="1173"/>
      <c r="AR22" s="1173"/>
      <c r="AS22" s="1173"/>
      <c r="AT22" s="1173"/>
      <c r="AU22" s="1174"/>
      <c r="AV22" s="1174"/>
      <c r="AW22" s="1174"/>
      <c r="AX22" s="1174"/>
      <c r="AY22" s="1175"/>
      <c r="AZ22" s="1130" t="s">
        <v>390</v>
      </c>
      <c r="BA22" s="1130"/>
      <c r="BB22" s="1130"/>
      <c r="BC22" s="1130"/>
      <c r="BD22" s="1131"/>
      <c r="BE22" s="255"/>
      <c r="BF22" s="255"/>
      <c r="BG22" s="255"/>
      <c r="BH22" s="255"/>
      <c r="BI22" s="255"/>
      <c r="BJ22" s="255"/>
      <c r="BK22" s="255"/>
      <c r="BL22" s="255"/>
      <c r="BM22" s="255"/>
      <c r="BN22" s="255"/>
      <c r="BO22" s="255"/>
      <c r="BP22" s="255"/>
      <c r="BQ22" s="264">
        <v>16</v>
      </c>
      <c r="BR22" s="265"/>
      <c r="BS22" s="1109"/>
      <c r="BT22" s="1110"/>
      <c r="BU22" s="1110"/>
      <c r="BV22" s="1110"/>
      <c r="BW22" s="1110"/>
      <c r="BX22" s="1110"/>
      <c r="BY22" s="1110"/>
      <c r="BZ22" s="1110"/>
      <c r="CA22" s="1110"/>
      <c r="CB22" s="1110"/>
      <c r="CC22" s="1110"/>
      <c r="CD22" s="1110"/>
      <c r="CE22" s="1110"/>
      <c r="CF22" s="1110"/>
      <c r="CG22" s="1111"/>
      <c r="CH22" s="1084"/>
      <c r="CI22" s="1085"/>
      <c r="CJ22" s="1085"/>
      <c r="CK22" s="1085"/>
      <c r="CL22" s="1086"/>
      <c r="CM22" s="1084"/>
      <c r="CN22" s="1085"/>
      <c r="CO22" s="1085"/>
      <c r="CP22" s="1085"/>
      <c r="CQ22" s="1086"/>
      <c r="CR22" s="1084"/>
      <c r="CS22" s="1085"/>
      <c r="CT22" s="1085"/>
      <c r="CU22" s="1085"/>
      <c r="CV22" s="1086"/>
      <c r="CW22" s="1084"/>
      <c r="CX22" s="1085"/>
      <c r="CY22" s="1085"/>
      <c r="CZ22" s="1085"/>
      <c r="DA22" s="1086"/>
      <c r="DB22" s="1084"/>
      <c r="DC22" s="1085"/>
      <c r="DD22" s="1085"/>
      <c r="DE22" s="1085"/>
      <c r="DF22" s="1086"/>
      <c r="DG22" s="1084"/>
      <c r="DH22" s="1085"/>
      <c r="DI22" s="1085"/>
      <c r="DJ22" s="1085"/>
      <c r="DK22" s="1086"/>
      <c r="DL22" s="1084"/>
      <c r="DM22" s="1085"/>
      <c r="DN22" s="1085"/>
      <c r="DO22" s="1085"/>
      <c r="DP22" s="1086"/>
      <c r="DQ22" s="1084"/>
      <c r="DR22" s="1085"/>
      <c r="DS22" s="1085"/>
      <c r="DT22" s="1085"/>
      <c r="DU22" s="1086"/>
      <c r="DV22" s="1087"/>
      <c r="DW22" s="1088"/>
      <c r="DX22" s="1088"/>
      <c r="DY22" s="1088"/>
      <c r="DZ22" s="1089"/>
      <c r="EA22" s="256"/>
    </row>
    <row r="23" spans="1:131" s="257" customFormat="1" ht="26.25" customHeight="1" thickBot="1" x14ac:dyDescent="0.25">
      <c r="A23" s="266" t="s">
        <v>391</v>
      </c>
      <c r="B23" s="1039" t="s">
        <v>392</v>
      </c>
      <c r="C23" s="1040"/>
      <c r="D23" s="1040"/>
      <c r="E23" s="1040"/>
      <c r="F23" s="1040"/>
      <c r="G23" s="1040"/>
      <c r="H23" s="1040"/>
      <c r="I23" s="1040"/>
      <c r="J23" s="1040"/>
      <c r="K23" s="1040"/>
      <c r="L23" s="1040"/>
      <c r="M23" s="1040"/>
      <c r="N23" s="1040"/>
      <c r="O23" s="1040"/>
      <c r="P23" s="1041"/>
      <c r="Q23" s="1163">
        <v>47051</v>
      </c>
      <c r="R23" s="1164"/>
      <c r="S23" s="1164"/>
      <c r="T23" s="1164"/>
      <c r="U23" s="1164"/>
      <c r="V23" s="1164">
        <v>45566</v>
      </c>
      <c r="W23" s="1164"/>
      <c r="X23" s="1164"/>
      <c r="Y23" s="1164"/>
      <c r="Z23" s="1164"/>
      <c r="AA23" s="1164">
        <v>1485</v>
      </c>
      <c r="AB23" s="1164"/>
      <c r="AC23" s="1164"/>
      <c r="AD23" s="1164"/>
      <c r="AE23" s="1165"/>
      <c r="AF23" s="1166">
        <v>1076</v>
      </c>
      <c r="AG23" s="1164"/>
      <c r="AH23" s="1164"/>
      <c r="AI23" s="1164"/>
      <c r="AJ23" s="1167"/>
      <c r="AK23" s="1168"/>
      <c r="AL23" s="1169"/>
      <c r="AM23" s="1169"/>
      <c r="AN23" s="1169"/>
      <c r="AO23" s="1169"/>
      <c r="AP23" s="1164">
        <v>30567</v>
      </c>
      <c r="AQ23" s="1164"/>
      <c r="AR23" s="1164"/>
      <c r="AS23" s="1164"/>
      <c r="AT23" s="1164"/>
      <c r="AU23" s="1170"/>
      <c r="AV23" s="1170"/>
      <c r="AW23" s="1170"/>
      <c r="AX23" s="1170"/>
      <c r="AY23" s="1171"/>
      <c r="AZ23" s="1160" t="s">
        <v>178</v>
      </c>
      <c r="BA23" s="1161"/>
      <c r="BB23" s="1161"/>
      <c r="BC23" s="1161"/>
      <c r="BD23" s="1162"/>
      <c r="BE23" s="255"/>
      <c r="BF23" s="255"/>
      <c r="BG23" s="255"/>
      <c r="BH23" s="255"/>
      <c r="BI23" s="255"/>
      <c r="BJ23" s="255"/>
      <c r="BK23" s="255"/>
      <c r="BL23" s="255"/>
      <c r="BM23" s="255"/>
      <c r="BN23" s="255"/>
      <c r="BO23" s="255"/>
      <c r="BP23" s="255"/>
      <c r="BQ23" s="264">
        <v>17</v>
      </c>
      <c r="BR23" s="265"/>
      <c r="BS23" s="1109"/>
      <c r="BT23" s="1110"/>
      <c r="BU23" s="1110"/>
      <c r="BV23" s="1110"/>
      <c r="BW23" s="1110"/>
      <c r="BX23" s="1110"/>
      <c r="BY23" s="1110"/>
      <c r="BZ23" s="1110"/>
      <c r="CA23" s="1110"/>
      <c r="CB23" s="1110"/>
      <c r="CC23" s="1110"/>
      <c r="CD23" s="1110"/>
      <c r="CE23" s="1110"/>
      <c r="CF23" s="1110"/>
      <c r="CG23" s="1111"/>
      <c r="CH23" s="1084"/>
      <c r="CI23" s="1085"/>
      <c r="CJ23" s="1085"/>
      <c r="CK23" s="1085"/>
      <c r="CL23" s="1086"/>
      <c r="CM23" s="1084"/>
      <c r="CN23" s="1085"/>
      <c r="CO23" s="1085"/>
      <c r="CP23" s="1085"/>
      <c r="CQ23" s="1086"/>
      <c r="CR23" s="1084"/>
      <c r="CS23" s="1085"/>
      <c r="CT23" s="1085"/>
      <c r="CU23" s="1085"/>
      <c r="CV23" s="1086"/>
      <c r="CW23" s="1084"/>
      <c r="CX23" s="1085"/>
      <c r="CY23" s="1085"/>
      <c r="CZ23" s="1085"/>
      <c r="DA23" s="1086"/>
      <c r="DB23" s="1084"/>
      <c r="DC23" s="1085"/>
      <c r="DD23" s="1085"/>
      <c r="DE23" s="1085"/>
      <c r="DF23" s="1086"/>
      <c r="DG23" s="1084"/>
      <c r="DH23" s="1085"/>
      <c r="DI23" s="1085"/>
      <c r="DJ23" s="1085"/>
      <c r="DK23" s="1086"/>
      <c r="DL23" s="1084"/>
      <c r="DM23" s="1085"/>
      <c r="DN23" s="1085"/>
      <c r="DO23" s="1085"/>
      <c r="DP23" s="1086"/>
      <c r="DQ23" s="1084"/>
      <c r="DR23" s="1085"/>
      <c r="DS23" s="1085"/>
      <c r="DT23" s="1085"/>
      <c r="DU23" s="1086"/>
      <c r="DV23" s="1087"/>
      <c r="DW23" s="1088"/>
      <c r="DX23" s="1088"/>
      <c r="DY23" s="1088"/>
      <c r="DZ23" s="1089"/>
      <c r="EA23" s="256"/>
    </row>
    <row r="24" spans="1:131" s="257" customFormat="1" ht="26.25" customHeight="1" x14ac:dyDescent="0.2">
      <c r="A24" s="1159" t="s">
        <v>393</v>
      </c>
      <c r="B24" s="1159"/>
      <c r="C24" s="1159"/>
      <c r="D24" s="1159"/>
      <c r="E24" s="1159"/>
      <c r="F24" s="1159"/>
      <c r="G24" s="1159"/>
      <c r="H24" s="1159"/>
      <c r="I24" s="1159"/>
      <c r="J24" s="1159"/>
      <c r="K24" s="1159"/>
      <c r="L24" s="1159"/>
      <c r="M24" s="1159"/>
      <c r="N24" s="1159"/>
      <c r="O24" s="1159"/>
      <c r="P24" s="1159"/>
      <c r="Q24" s="1159"/>
      <c r="R24" s="1159"/>
      <c r="S24" s="1159"/>
      <c r="T24" s="1159"/>
      <c r="U24" s="1159"/>
      <c r="V24" s="1159"/>
      <c r="W24" s="1159"/>
      <c r="X24" s="1159"/>
      <c r="Y24" s="1159"/>
      <c r="Z24" s="1159"/>
      <c r="AA24" s="1159"/>
      <c r="AB24" s="1159"/>
      <c r="AC24" s="1159"/>
      <c r="AD24" s="1159"/>
      <c r="AE24" s="1159"/>
      <c r="AF24" s="1159"/>
      <c r="AG24" s="1159"/>
      <c r="AH24" s="1159"/>
      <c r="AI24" s="1159"/>
      <c r="AJ24" s="1159"/>
      <c r="AK24" s="1159"/>
      <c r="AL24" s="1159"/>
      <c r="AM24" s="1159"/>
      <c r="AN24" s="1159"/>
      <c r="AO24" s="1159"/>
      <c r="AP24" s="1159"/>
      <c r="AQ24" s="1159"/>
      <c r="AR24" s="1159"/>
      <c r="AS24" s="1159"/>
      <c r="AT24" s="1159"/>
      <c r="AU24" s="1159"/>
      <c r="AV24" s="1159"/>
      <c r="AW24" s="1159"/>
      <c r="AX24" s="1159"/>
      <c r="AY24" s="1159"/>
      <c r="AZ24" s="254"/>
      <c r="BA24" s="254"/>
      <c r="BB24" s="254"/>
      <c r="BC24" s="254"/>
      <c r="BD24" s="254"/>
      <c r="BE24" s="255"/>
      <c r="BF24" s="255"/>
      <c r="BG24" s="255"/>
      <c r="BH24" s="255"/>
      <c r="BI24" s="255"/>
      <c r="BJ24" s="255"/>
      <c r="BK24" s="255"/>
      <c r="BL24" s="255"/>
      <c r="BM24" s="255"/>
      <c r="BN24" s="255"/>
      <c r="BO24" s="255"/>
      <c r="BP24" s="255"/>
      <c r="BQ24" s="264">
        <v>18</v>
      </c>
      <c r="BR24" s="265"/>
      <c r="BS24" s="1109"/>
      <c r="BT24" s="1110"/>
      <c r="BU24" s="1110"/>
      <c r="BV24" s="1110"/>
      <c r="BW24" s="1110"/>
      <c r="BX24" s="1110"/>
      <c r="BY24" s="1110"/>
      <c r="BZ24" s="1110"/>
      <c r="CA24" s="1110"/>
      <c r="CB24" s="1110"/>
      <c r="CC24" s="1110"/>
      <c r="CD24" s="1110"/>
      <c r="CE24" s="1110"/>
      <c r="CF24" s="1110"/>
      <c r="CG24" s="1111"/>
      <c r="CH24" s="1084"/>
      <c r="CI24" s="1085"/>
      <c r="CJ24" s="1085"/>
      <c r="CK24" s="1085"/>
      <c r="CL24" s="1086"/>
      <c r="CM24" s="1084"/>
      <c r="CN24" s="1085"/>
      <c r="CO24" s="1085"/>
      <c r="CP24" s="1085"/>
      <c r="CQ24" s="1086"/>
      <c r="CR24" s="1084"/>
      <c r="CS24" s="1085"/>
      <c r="CT24" s="1085"/>
      <c r="CU24" s="1085"/>
      <c r="CV24" s="1086"/>
      <c r="CW24" s="1084"/>
      <c r="CX24" s="1085"/>
      <c r="CY24" s="1085"/>
      <c r="CZ24" s="1085"/>
      <c r="DA24" s="1086"/>
      <c r="DB24" s="1084"/>
      <c r="DC24" s="1085"/>
      <c r="DD24" s="1085"/>
      <c r="DE24" s="1085"/>
      <c r="DF24" s="1086"/>
      <c r="DG24" s="1084"/>
      <c r="DH24" s="1085"/>
      <c r="DI24" s="1085"/>
      <c r="DJ24" s="1085"/>
      <c r="DK24" s="1086"/>
      <c r="DL24" s="1084"/>
      <c r="DM24" s="1085"/>
      <c r="DN24" s="1085"/>
      <c r="DO24" s="1085"/>
      <c r="DP24" s="1086"/>
      <c r="DQ24" s="1084"/>
      <c r="DR24" s="1085"/>
      <c r="DS24" s="1085"/>
      <c r="DT24" s="1085"/>
      <c r="DU24" s="1086"/>
      <c r="DV24" s="1087"/>
      <c r="DW24" s="1088"/>
      <c r="DX24" s="1088"/>
      <c r="DY24" s="1088"/>
      <c r="DZ24" s="1089"/>
      <c r="EA24" s="256"/>
    </row>
    <row r="25" spans="1:131" s="249" customFormat="1" ht="26.25" customHeight="1" thickBot="1" x14ac:dyDescent="0.25">
      <c r="A25" s="1158" t="s">
        <v>394</v>
      </c>
      <c r="B25" s="1158"/>
      <c r="C25" s="1158"/>
      <c r="D25" s="1158"/>
      <c r="E25" s="1158"/>
      <c r="F25" s="1158"/>
      <c r="G25" s="1158"/>
      <c r="H25" s="1158"/>
      <c r="I25" s="1158"/>
      <c r="J25" s="1158"/>
      <c r="K25" s="1158"/>
      <c r="L25" s="1158"/>
      <c r="M25" s="1158"/>
      <c r="N25" s="1158"/>
      <c r="O25" s="1158"/>
      <c r="P25" s="1158"/>
      <c r="Q25" s="1158"/>
      <c r="R25" s="1158"/>
      <c r="S25" s="1158"/>
      <c r="T25" s="1158"/>
      <c r="U25" s="1158"/>
      <c r="V25" s="1158"/>
      <c r="W25" s="1158"/>
      <c r="X25" s="1158"/>
      <c r="Y25" s="1158"/>
      <c r="Z25" s="1158"/>
      <c r="AA25" s="1158"/>
      <c r="AB25" s="1158"/>
      <c r="AC25" s="1158"/>
      <c r="AD25" s="1158"/>
      <c r="AE25" s="1158"/>
      <c r="AF25" s="1158"/>
      <c r="AG25" s="1158"/>
      <c r="AH25" s="1158"/>
      <c r="AI25" s="1158"/>
      <c r="AJ25" s="1158"/>
      <c r="AK25" s="1158"/>
      <c r="AL25" s="1158"/>
      <c r="AM25" s="1158"/>
      <c r="AN25" s="1158"/>
      <c r="AO25" s="1158"/>
      <c r="AP25" s="1158"/>
      <c r="AQ25" s="1158"/>
      <c r="AR25" s="1158"/>
      <c r="AS25" s="1158"/>
      <c r="AT25" s="1158"/>
      <c r="AU25" s="1158"/>
      <c r="AV25" s="1158"/>
      <c r="AW25" s="1158"/>
      <c r="AX25" s="1158"/>
      <c r="AY25" s="1158"/>
      <c r="AZ25" s="1158"/>
      <c r="BA25" s="1158"/>
      <c r="BB25" s="1158"/>
      <c r="BC25" s="1158"/>
      <c r="BD25" s="1158"/>
      <c r="BE25" s="1158"/>
      <c r="BF25" s="1158"/>
      <c r="BG25" s="1158"/>
      <c r="BH25" s="1158"/>
      <c r="BI25" s="1158"/>
      <c r="BJ25" s="254"/>
      <c r="BK25" s="254"/>
      <c r="BL25" s="254"/>
      <c r="BM25" s="254"/>
      <c r="BN25" s="254"/>
      <c r="BO25" s="267"/>
      <c r="BP25" s="267"/>
      <c r="BQ25" s="264">
        <v>19</v>
      </c>
      <c r="BR25" s="265"/>
      <c r="BS25" s="1109"/>
      <c r="BT25" s="1110"/>
      <c r="BU25" s="1110"/>
      <c r="BV25" s="1110"/>
      <c r="BW25" s="1110"/>
      <c r="BX25" s="1110"/>
      <c r="BY25" s="1110"/>
      <c r="BZ25" s="1110"/>
      <c r="CA25" s="1110"/>
      <c r="CB25" s="1110"/>
      <c r="CC25" s="1110"/>
      <c r="CD25" s="1110"/>
      <c r="CE25" s="1110"/>
      <c r="CF25" s="1110"/>
      <c r="CG25" s="1111"/>
      <c r="CH25" s="1084"/>
      <c r="CI25" s="1085"/>
      <c r="CJ25" s="1085"/>
      <c r="CK25" s="1085"/>
      <c r="CL25" s="1086"/>
      <c r="CM25" s="1084"/>
      <c r="CN25" s="1085"/>
      <c r="CO25" s="1085"/>
      <c r="CP25" s="1085"/>
      <c r="CQ25" s="1086"/>
      <c r="CR25" s="1084"/>
      <c r="CS25" s="1085"/>
      <c r="CT25" s="1085"/>
      <c r="CU25" s="1085"/>
      <c r="CV25" s="1086"/>
      <c r="CW25" s="1084"/>
      <c r="CX25" s="1085"/>
      <c r="CY25" s="1085"/>
      <c r="CZ25" s="1085"/>
      <c r="DA25" s="1086"/>
      <c r="DB25" s="1084"/>
      <c r="DC25" s="1085"/>
      <c r="DD25" s="1085"/>
      <c r="DE25" s="1085"/>
      <c r="DF25" s="1086"/>
      <c r="DG25" s="1084"/>
      <c r="DH25" s="1085"/>
      <c r="DI25" s="1085"/>
      <c r="DJ25" s="1085"/>
      <c r="DK25" s="1086"/>
      <c r="DL25" s="1084"/>
      <c r="DM25" s="1085"/>
      <c r="DN25" s="1085"/>
      <c r="DO25" s="1085"/>
      <c r="DP25" s="1086"/>
      <c r="DQ25" s="1084"/>
      <c r="DR25" s="1085"/>
      <c r="DS25" s="1085"/>
      <c r="DT25" s="1085"/>
      <c r="DU25" s="1086"/>
      <c r="DV25" s="1087"/>
      <c r="DW25" s="1088"/>
      <c r="DX25" s="1088"/>
      <c r="DY25" s="1088"/>
      <c r="DZ25" s="1089"/>
      <c r="EA25" s="248"/>
    </row>
    <row r="26" spans="1:131" s="249" customFormat="1" ht="26.25" customHeight="1" x14ac:dyDescent="0.2">
      <c r="A26" s="1090" t="s">
        <v>371</v>
      </c>
      <c r="B26" s="1091"/>
      <c r="C26" s="1091"/>
      <c r="D26" s="1091"/>
      <c r="E26" s="1091"/>
      <c r="F26" s="1091"/>
      <c r="G26" s="1091"/>
      <c r="H26" s="1091"/>
      <c r="I26" s="1091"/>
      <c r="J26" s="1091"/>
      <c r="K26" s="1091"/>
      <c r="L26" s="1091"/>
      <c r="M26" s="1091"/>
      <c r="N26" s="1091"/>
      <c r="O26" s="1091"/>
      <c r="P26" s="1092"/>
      <c r="Q26" s="1096" t="s">
        <v>395</v>
      </c>
      <c r="R26" s="1097"/>
      <c r="S26" s="1097"/>
      <c r="T26" s="1097"/>
      <c r="U26" s="1098"/>
      <c r="V26" s="1096" t="s">
        <v>396</v>
      </c>
      <c r="W26" s="1097"/>
      <c r="X26" s="1097"/>
      <c r="Y26" s="1097"/>
      <c r="Z26" s="1098"/>
      <c r="AA26" s="1096" t="s">
        <v>397</v>
      </c>
      <c r="AB26" s="1097"/>
      <c r="AC26" s="1097"/>
      <c r="AD26" s="1097"/>
      <c r="AE26" s="1097"/>
      <c r="AF26" s="1154" t="s">
        <v>398</v>
      </c>
      <c r="AG26" s="1103"/>
      <c r="AH26" s="1103"/>
      <c r="AI26" s="1103"/>
      <c r="AJ26" s="1155"/>
      <c r="AK26" s="1097" t="s">
        <v>399</v>
      </c>
      <c r="AL26" s="1097"/>
      <c r="AM26" s="1097"/>
      <c r="AN26" s="1097"/>
      <c r="AO26" s="1098"/>
      <c r="AP26" s="1096" t="s">
        <v>400</v>
      </c>
      <c r="AQ26" s="1097"/>
      <c r="AR26" s="1097"/>
      <c r="AS26" s="1097"/>
      <c r="AT26" s="1098"/>
      <c r="AU26" s="1096" t="s">
        <v>401</v>
      </c>
      <c r="AV26" s="1097"/>
      <c r="AW26" s="1097"/>
      <c r="AX26" s="1097"/>
      <c r="AY26" s="1098"/>
      <c r="AZ26" s="1096" t="s">
        <v>402</v>
      </c>
      <c r="BA26" s="1097"/>
      <c r="BB26" s="1097"/>
      <c r="BC26" s="1097"/>
      <c r="BD26" s="1098"/>
      <c r="BE26" s="1096" t="s">
        <v>378</v>
      </c>
      <c r="BF26" s="1097"/>
      <c r="BG26" s="1097"/>
      <c r="BH26" s="1097"/>
      <c r="BI26" s="1112"/>
      <c r="BJ26" s="254"/>
      <c r="BK26" s="254"/>
      <c r="BL26" s="254"/>
      <c r="BM26" s="254"/>
      <c r="BN26" s="254"/>
      <c r="BO26" s="267"/>
      <c r="BP26" s="267"/>
      <c r="BQ26" s="264">
        <v>20</v>
      </c>
      <c r="BR26" s="265"/>
      <c r="BS26" s="1109"/>
      <c r="BT26" s="1110"/>
      <c r="BU26" s="1110"/>
      <c r="BV26" s="1110"/>
      <c r="BW26" s="1110"/>
      <c r="BX26" s="1110"/>
      <c r="BY26" s="1110"/>
      <c r="BZ26" s="1110"/>
      <c r="CA26" s="1110"/>
      <c r="CB26" s="1110"/>
      <c r="CC26" s="1110"/>
      <c r="CD26" s="1110"/>
      <c r="CE26" s="1110"/>
      <c r="CF26" s="1110"/>
      <c r="CG26" s="1111"/>
      <c r="CH26" s="1084"/>
      <c r="CI26" s="1085"/>
      <c r="CJ26" s="1085"/>
      <c r="CK26" s="1085"/>
      <c r="CL26" s="1086"/>
      <c r="CM26" s="1084"/>
      <c r="CN26" s="1085"/>
      <c r="CO26" s="1085"/>
      <c r="CP26" s="1085"/>
      <c r="CQ26" s="1086"/>
      <c r="CR26" s="1084"/>
      <c r="CS26" s="1085"/>
      <c r="CT26" s="1085"/>
      <c r="CU26" s="1085"/>
      <c r="CV26" s="1086"/>
      <c r="CW26" s="1084"/>
      <c r="CX26" s="1085"/>
      <c r="CY26" s="1085"/>
      <c r="CZ26" s="1085"/>
      <c r="DA26" s="1086"/>
      <c r="DB26" s="1084"/>
      <c r="DC26" s="1085"/>
      <c r="DD26" s="1085"/>
      <c r="DE26" s="1085"/>
      <c r="DF26" s="1086"/>
      <c r="DG26" s="1084"/>
      <c r="DH26" s="1085"/>
      <c r="DI26" s="1085"/>
      <c r="DJ26" s="1085"/>
      <c r="DK26" s="1086"/>
      <c r="DL26" s="1084"/>
      <c r="DM26" s="1085"/>
      <c r="DN26" s="1085"/>
      <c r="DO26" s="1085"/>
      <c r="DP26" s="1086"/>
      <c r="DQ26" s="1084"/>
      <c r="DR26" s="1085"/>
      <c r="DS26" s="1085"/>
      <c r="DT26" s="1085"/>
      <c r="DU26" s="1086"/>
      <c r="DV26" s="1087"/>
      <c r="DW26" s="1088"/>
      <c r="DX26" s="1088"/>
      <c r="DY26" s="1088"/>
      <c r="DZ26" s="1089"/>
      <c r="EA26" s="248"/>
    </row>
    <row r="27" spans="1:131" s="249" customFormat="1" ht="26.25" customHeight="1" thickBot="1" x14ac:dyDescent="0.25">
      <c r="A27" s="1093"/>
      <c r="B27" s="1094"/>
      <c r="C27" s="1094"/>
      <c r="D27" s="1094"/>
      <c r="E27" s="1094"/>
      <c r="F27" s="1094"/>
      <c r="G27" s="1094"/>
      <c r="H27" s="1094"/>
      <c r="I27" s="1094"/>
      <c r="J27" s="1094"/>
      <c r="K27" s="1094"/>
      <c r="L27" s="1094"/>
      <c r="M27" s="1094"/>
      <c r="N27" s="1094"/>
      <c r="O27" s="1094"/>
      <c r="P27" s="1095"/>
      <c r="Q27" s="1099"/>
      <c r="R27" s="1100"/>
      <c r="S27" s="1100"/>
      <c r="T27" s="1100"/>
      <c r="U27" s="1101"/>
      <c r="V27" s="1099"/>
      <c r="W27" s="1100"/>
      <c r="X27" s="1100"/>
      <c r="Y27" s="1100"/>
      <c r="Z27" s="1101"/>
      <c r="AA27" s="1099"/>
      <c r="AB27" s="1100"/>
      <c r="AC27" s="1100"/>
      <c r="AD27" s="1100"/>
      <c r="AE27" s="1100"/>
      <c r="AF27" s="1156"/>
      <c r="AG27" s="1106"/>
      <c r="AH27" s="1106"/>
      <c r="AI27" s="1106"/>
      <c r="AJ27" s="1157"/>
      <c r="AK27" s="1100"/>
      <c r="AL27" s="1100"/>
      <c r="AM27" s="1100"/>
      <c r="AN27" s="1100"/>
      <c r="AO27" s="1101"/>
      <c r="AP27" s="1099"/>
      <c r="AQ27" s="1100"/>
      <c r="AR27" s="1100"/>
      <c r="AS27" s="1100"/>
      <c r="AT27" s="1101"/>
      <c r="AU27" s="1099"/>
      <c r="AV27" s="1100"/>
      <c r="AW27" s="1100"/>
      <c r="AX27" s="1100"/>
      <c r="AY27" s="1101"/>
      <c r="AZ27" s="1099"/>
      <c r="BA27" s="1100"/>
      <c r="BB27" s="1100"/>
      <c r="BC27" s="1100"/>
      <c r="BD27" s="1101"/>
      <c r="BE27" s="1099"/>
      <c r="BF27" s="1100"/>
      <c r="BG27" s="1100"/>
      <c r="BH27" s="1100"/>
      <c r="BI27" s="1113"/>
      <c r="BJ27" s="254"/>
      <c r="BK27" s="254"/>
      <c r="BL27" s="254"/>
      <c r="BM27" s="254"/>
      <c r="BN27" s="254"/>
      <c r="BO27" s="267"/>
      <c r="BP27" s="267"/>
      <c r="BQ27" s="264">
        <v>21</v>
      </c>
      <c r="BR27" s="265"/>
      <c r="BS27" s="1109"/>
      <c r="BT27" s="1110"/>
      <c r="BU27" s="1110"/>
      <c r="BV27" s="1110"/>
      <c r="BW27" s="1110"/>
      <c r="BX27" s="1110"/>
      <c r="BY27" s="1110"/>
      <c r="BZ27" s="1110"/>
      <c r="CA27" s="1110"/>
      <c r="CB27" s="1110"/>
      <c r="CC27" s="1110"/>
      <c r="CD27" s="1110"/>
      <c r="CE27" s="1110"/>
      <c r="CF27" s="1110"/>
      <c r="CG27" s="1111"/>
      <c r="CH27" s="1084"/>
      <c r="CI27" s="1085"/>
      <c r="CJ27" s="1085"/>
      <c r="CK27" s="1085"/>
      <c r="CL27" s="1086"/>
      <c r="CM27" s="1084"/>
      <c r="CN27" s="1085"/>
      <c r="CO27" s="1085"/>
      <c r="CP27" s="1085"/>
      <c r="CQ27" s="1086"/>
      <c r="CR27" s="1084"/>
      <c r="CS27" s="1085"/>
      <c r="CT27" s="1085"/>
      <c r="CU27" s="1085"/>
      <c r="CV27" s="1086"/>
      <c r="CW27" s="1084"/>
      <c r="CX27" s="1085"/>
      <c r="CY27" s="1085"/>
      <c r="CZ27" s="1085"/>
      <c r="DA27" s="1086"/>
      <c r="DB27" s="1084"/>
      <c r="DC27" s="1085"/>
      <c r="DD27" s="1085"/>
      <c r="DE27" s="1085"/>
      <c r="DF27" s="1086"/>
      <c r="DG27" s="1084"/>
      <c r="DH27" s="1085"/>
      <c r="DI27" s="1085"/>
      <c r="DJ27" s="1085"/>
      <c r="DK27" s="1086"/>
      <c r="DL27" s="1084"/>
      <c r="DM27" s="1085"/>
      <c r="DN27" s="1085"/>
      <c r="DO27" s="1085"/>
      <c r="DP27" s="1086"/>
      <c r="DQ27" s="1084"/>
      <c r="DR27" s="1085"/>
      <c r="DS27" s="1085"/>
      <c r="DT27" s="1085"/>
      <c r="DU27" s="1086"/>
      <c r="DV27" s="1087"/>
      <c r="DW27" s="1088"/>
      <c r="DX27" s="1088"/>
      <c r="DY27" s="1088"/>
      <c r="DZ27" s="1089"/>
      <c r="EA27" s="248"/>
    </row>
    <row r="28" spans="1:131" s="249" customFormat="1" ht="26.25" customHeight="1" thickTop="1" x14ac:dyDescent="0.2">
      <c r="A28" s="268">
        <v>1</v>
      </c>
      <c r="B28" s="1145" t="s">
        <v>403</v>
      </c>
      <c r="C28" s="1146"/>
      <c r="D28" s="1146"/>
      <c r="E28" s="1146"/>
      <c r="F28" s="1146"/>
      <c r="G28" s="1146"/>
      <c r="H28" s="1146"/>
      <c r="I28" s="1146"/>
      <c r="J28" s="1146"/>
      <c r="K28" s="1146"/>
      <c r="L28" s="1146"/>
      <c r="M28" s="1146"/>
      <c r="N28" s="1146"/>
      <c r="O28" s="1146"/>
      <c r="P28" s="1147"/>
      <c r="Q28" s="1148">
        <v>7818</v>
      </c>
      <c r="R28" s="1149"/>
      <c r="S28" s="1149"/>
      <c r="T28" s="1149"/>
      <c r="U28" s="1149"/>
      <c r="V28" s="1149">
        <v>7693</v>
      </c>
      <c r="W28" s="1149"/>
      <c r="X28" s="1149"/>
      <c r="Y28" s="1149"/>
      <c r="Z28" s="1149"/>
      <c r="AA28" s="1149">
        <v>125</v>
      </c>
      <c r="AB28" s="1149"/>
      <c r="AC28" s="1149"/>
      <c r="AD28" s="1149"/>
      <c r="AE28" s="1150"/>
      <c r="AF28" s="1151">
        <v>125</v>
      </c>
      <c r="AG28" s="1149"/>
      <c r="AH28" s="1149"/>
      <c r="AI28" s="1149"/>
      <c r="AJ28" s="1152"/>
      <c r="AK28" s="1153">
        <v>557</v>
      </c>
      <c r="AL28" s="1141"/>
      <c r="AM28" s="1141"/>
      <c r="AN28" s="1141"/>
      <c r="AO28" s="1141"/>
      <c r="AP28" s="1141" t="s">
        <v>583</v>
      </c>
      <c r="AQ28" s="1141"/>
      <c r="AR28" s="1141"/>
      <c r="AS28" s="1141"/>
      <c r="AT28" s="1141"/>
      <c r="AU28" s="1141" t="s">
        <v>583</v>
      </c>
      <c r="AV28" s="1141"/>
      <c r="AW28" s="1141"/>
      <c r="AX28" s="1141"/>
      <c r="AY28" s="1141"/>
      <c r="AZ28" s="1142" t="s">
        <v>583</v>
      </c>
      <c r="BA28" s="1142"/>
      <c r="BB28" s="1142"/>
      <c r="BC28" s="1142"/>
      <c r="BD28" s="1142"/>
      <c r="BE28" s="1143"/>
      <c r="BF28" s="1143"/>
      <c r="BG28" s="1143"/>
      <c r="BH28" s="1143"/>
      <c r="BI28" s="1144"/>
      <c r="BJ28" s="254"/>
      <c r="BK28" s="254"/>
      <c r="BL28" s="254"/>
      <c r="BM28" s="254"/>
      <c r="BN28" s="254"/>
      <c r="BO28" s="267"/>
      <c r="BP28" s="267"/>
      <c r="BQ28" s="264">
        <v>22</v>
      </c>
      <c r="BR28" s="265"/>
      <c r="BS28" s="1109"/>
      <c r="BT28" s="1110"/>
      <c r="BU28" s="1110"/>
      <c r="BV28" s="1110"/>
      <c r="BW28" s="1110"/>
      <c r="BX28" s="1110"/>
      <c r="BY28" s="1110"/>
      <c r="BZ28" s="1110"/>
      <c r="CA28" s="1110"/>
      <c r="CB28" s="1110"/>
      <c r="CC28" s="1110"/>
      <c r="CD28" s="1110"/>
      <c r="CE28" s="1110"/>
      <c r="CF28" s="1110"/>
      <c r="CG28" s="1111"/>
      <c r="CH28" s="1084"/>
      <c r="CI28" s="1085"/>
      <c r="CJ28" s="1085"/>
      <c r="CK28" s="1085"/>
      <c r="CL28" s="1086"/>
      <c r="CM28" s="1084"/>
      <c r="CN28" s="1085"/>
      <c r="CO28" s="1085"/>
      <c r="CP28" s="1085"/>
      <c r="CQ28" s="1086"/>
      <c r="CR28" s="1084"/>
      <c r="CS28" s="1085"/>
      <c r="CT28" s="1085"/>
      <c r="CU28" s="1085"/>
      <c r="CV28" s="1086"/>
      <c r="CW28" s="1084"/>
      <c r="CX28" s="1085"/>
      <c r="CY28" s="1085"/>
      <c r="CZ28" s="1085"/>
      <c r="DA28" s="1086"/>
      <c r="DB28" s="1084"/>
      <c r="DC28" s="1085"/>
      <c r="DD28" s="1085"/>
      <c r="DE28" s="1085"/>
      <c r="DF28" s="1086"/>
      <c r="DG28" s="1084"/>
      <c r="DH28" s="1085"/>
      <c r="DI28" s="1085"/>
      <c r="DJ28" s="1085"/>
      <c r="DK28" s="1086"/>
      <c r="DL28" s="1084"/>
      <c r="DM28" s="1085"/>
      <c r="DN28" s="1085"/>
      <c r="DO28" s="1085"/>
      <c r="DP28" s="1086"/>
      <c r="DQ28" s="1084"/>
      <c r="DR28" s="1085"/>
      <c r="DS28" s="1085"/>
      <c r="DT28" s="1085"/>
      <c r="DU28" s="1086"/>
      <c r="DV28" s="1087"/>
      <c r="DW28" s="1088"/>
      <c r="DX28" s="1088"/>
      <c r="DY28" s="1088"/>
      <c r="DZ28" s="1089"/>
      <c r="EA28" s="248"/>
    </row>
    <row r="29" spans="1:131" s="249" customFormat="1" ht="26.25" customHeight="1" x14ac:dyDescent="0.2">
      <c r="A29" s="268">
        <v>2</v>
      </c>
      <c r="B29" s="1132" t="s">
        <v>404</v>
      </c>
      <c r="C29" s="1133"/>
      <c r="D29" s="1133"/>
      <c r="E29" s="1133"/>
      <c r="F29" s="1133"/>
      <c r="G29" s="1133"/>
      <c r="H29" s="1133"/>
      <c r="I29" s="1133"/>
      <c r="J29" s="1133"/>
      <c r="K29" s="1133"/>
      <c r="L29" s="1133"/>
      <c r="M29" s="1133"/>
      <c r="N29" s="1133"/>
      <c r="O29" s="1133"/>
      <c r="P29" s="1134"/>
      <c r="Q29" s="1138">
        <v>828</v>
      </c>
      <c r="R29" s="1139"/>
      <c r="S29" s="1139"/>
      <c r="T29" s="1139"/>
      <c r="U29" s="1139"/>
      <c r="V29" s="1139">
        <v>822</v>
      </c>
      <c r="W29" s="1139"/>
      <c r="X29" s="1139"/>
      <c r="Y29" s="1139"/>
      <c r="Z29" s="1139"/>
      <c r="AA29" s="1139">
        <v>6</v>
      </c>
      <c r="AB29" s="1139"/>
      <c r="AC29" s="1139"/>
      <c r="AD29" s="1139"/>
      <c r="AE29" s="1140"/>
      <c r="AF29" s="1114">
        <v>6</v>
      </c>
      <c r="AG29" s="1115"/>
      <c r="AH29" s="1115"/>
      <c r="AI29" s="1115"/>
      <c r="AJ29" s="1116"/>
      <c r="AK29" s="1075">
        <v>135</v>
      </c>
      <c r="AL29" s="1066"/>
      <c r="AM29" s="1066"/>
      <c r="AN29" s="1066"/>
      <c r="AO29" s="1066"/>
      <c r="AP29" s="1066" t="s">
        <v>583</v>
      </c>
      <c r="AQ29" s="1066"/>
      <c r="AR29" s="1066"/>
      <c r="AS29" s="1066"/>
      <c r="AT29" s="1066"/>
      <c r="AU29" s="1066" t="s">
        <v>583</v>
      </c>
      <c r="AV29" s="1066"/>
      <c r="AW29" s="1066"/>
      <c r="AX29" s="1066"/>
      <c r="AY29" s="1066"/>
      <c r="AZ29" s="1137" t="s">
        <v>583</v>
      </c>
      <c r="BA29" s="1137"/>
      <c r="BB29" s="1137"/>
      <c r="BC29" s="1137"/>
      <c r="BD29" s="1137"/>
      <c r="BE29" s="1127"/>
      <c r="BF29" s="1127"/>
      <c r="BG29" s="1127"/>
      <c r="BH29" s="1127"/>
      <c r="BI29" s="1128"/>
      <c r="BJ29" s="254"/>
      <c r="BK29" s="254"/>
      <c r="BL29" s="254"/>
      <c r="BM29" s="254"/>
      <c r="BN29" s="254"/>
      <c r="BO29" s="267"/>
      <c r="BP29" s="267"/>
      <c r="BQ29" s="264">
        <v>23</v>
      </c>
      <c r="BR29" s="265"/>
      <c r="BS29" s="1109"/>
      <c r="BT29" s="1110"/>
      <c r="BU29" s="1110"/>
      <c r="BV29" s="1110"/>
      <c r="BW29" s="1110"/>
      <c r="BX29" s="1110"/>
      <c r="BY29" s="1110"/>
      <c r="BZ29" s="1110"/>
      <c r="CA29" s="1110"/>
      <c r="CB29" s="1110"/>
      <c r="CC29" s="1110"/>
      <c r="CD29" s="1110"/>
      <c r="CE29" s="1110"/>
      <c r="CF29" s="1110"/>
      <c r="CG29" s="1111"/>
      <c r="CH29" s="1084"/>
      <c r="CI29" s="1085"/>
      <c r="CJ29" s="1085"/>
      <c r="CK29" s="1085"/>
      <c r="CL29" s="1086"/>
      <c r="CM29" s="1084"/>
      <c r="CN29" s="1085"/>
      <c r="CO29" s="1085"/>
      <c r="CP29" s="1085"/>
      <c r="CQ29" s="1086"/>
      <c r="CR29" s="1084"/>
      <c r="CS29" s="1085"/>
      <c r="CT29" s="1085"/>
      <c r="CU29" s="1085"/>
      <c r="CV29" s="1086"/>
      <c r="CW29" s="1084"/>
      <c r="CX29" s="1085"/>
      <c r="CY29" s="1085"/>
      <c r="CZ29" s="1085"/>
      <c r="DA29" s="1086"/>
      <c r="DB29" s="1084"/>
      <c r="DC29" s="1085"/>
      <c r="DD29" s="1085"/>
      <c r="DE29" s="1085"/>
      <c r="DF29" s="1086"/>
      <c r="DG29" s="1084"/>
      <c r="DH29" s="1085"/>
      <c r="DI29" s="1085"/>
      <c r="DJ29" s="1085"/>
      <c r="DK29" s="1086"/>
      <c r="DL29" s="1084"/>
      <c r="DM29" s="1085"/>
      <c r="DN29" s="1085"/>
      <c r="DO29" s="1085"/>
      <c r="DP29" s="1086"/>
      <c r="DQ29" s="1084"/>
      <c r="DR29" s="1085"/>
      <c r="DS29" s="1085"/>
      <c r="DT29" s="1085"/>
      <c r="DU29" s="1086"/>
      <c r="DV29" s="1087"/>
      <c r="DW29" s="1088"/>
      <c r="DX29" s="1088"/>
      <c r="DY29" s="1088"/>
      <c r="DZ29" s="1089"/>
      <c r="EA29" s="248"/>
    </row>
    <row r="30" spans="1:131" s="249" customFormat="1" ht="26.25" customHeight="1" x14ac:dyDescent="0.2">
      <c r="A30" s="268">
        <v>3</v>
      </c>
      <c r="B30" s="1132" t="s">
        <v>405</v>
      </c>
      <c r="C30" s="1133"/>
      <c r="D30" s="1133"/>
      <c r="E30" s="1133"/>
      <c r="F30" s="1133"/>
      <c r="G30" s="1133"/>
      <c r="H30" s="1133"/>
      <c r="I30" s="1133"/>
      <c r="J30" s="1133"/>
      <c r="K30" s="1133"/>
      <c r="L30" s="1133"/>
      <c r="M30" s="1133"/>
      <c r="N30" s="1133"/>
      <c r="O30" s="1133"/>
      <c r="P30" s="1134"/>
      <c r="Q30" s="1138">
        <v>5633</v>
      </c>
      <c r="R30" s="1139"/>
      <c r="S30" s="1139"/>
      <c r="T30" s="1139"/>
      <c r="U30" s="1139"/>
      <c r="V30" s="1139">
        <v>5539</v>
      </c>
      <c r="W30" s="1139"/>
      <c r="X30" s="1139"/>
      <c r="Y30" s="1139"/>
      <c r="Z30" s="1139"/>
      <c r="AA30" s="1139">
        <v>94</v>
      </c>
      <c r="AB30" s="1139"/>
      <c r="AC30" s="1139"/>
      <c r="AD30" s="1139"/>
      <c r="AE30" s="1140"/>
      <c r="AF30" s="1114">
        <v>94</v>
      </c>
      <c r="AG30" s="1115"/>
      <c r="AH30" s="1115"/>
      <c r="AI30" s="1115"/>
      <c r="AJ30" s="1116"/>
      <c r="AK30" s="1075">
        <v>885</v>
      </c>
      <c r="AL30" s="1066"/>
      <c r="AM30" s="1066"/>
      <c r="AN30" s="1066"/>
      <c r="AO30" s="1066"/>
      <c r="AP30" s="1066" t="s">
        <v>583</v>
      </c>
      <c r="AQ30" s="1066"/>
      <c r="AR30" s="1066"/>
      <c r="AS30" s="1066"/>
      <c r="AT30" s="1066"/>
      <c r="AU30" s="1066" t="s">
        <v>583</v>
      </c>
      <c r="AV30" s="1066"/>
      <c r="AW30" s="1066"/>
      <c r="AX30" s="1066"/>
      <c r="AY30" s="1066"/>
      <c r="AZ30" s="1137" t="s">
        <v>583</v>
      </c>
      <c r="BA30" s="1137"/>
      <c r="BB30" s="1137"/>
      <c r="BC30" s="1137"/>
      <c r="BD30" s="1137"/>
      <c r="BE30" s="1127"/>
      <c r="BF30" s="1127"/>
      <c r="BG30" s="1127"/>
      <c r="BH30" s="1127"/>
      <c r="BI30" s="1128"/>
      <c r="BJ30" s="254"/>
      <c r="BK30" s="254"/>
      <c r="BL30" s="254"/>
      <c r="BM30" s="254"/>
      <c r="BN30" s="254"/>
      <c r="BO30" s="267"/>
      <c r="BP30" s="267"/>
      <c r="BQ30" s="264">
        <v>24</v>
      </c>
      <c r="BR30" s="265"/>
      <c r="BS30" s="1109"/>
      <c r="BT30" s="1110"/>
      <c r="BU30" s="1110"/>
      <c r="BV30" s="1110"/>
      <c r="BW30" s="1110"/>
      <c r="BX30" s="1110"/>
      <c r="BY30" s="1110"/>
      <c r="BZ30" s="1110"/>
      <c r="CA30" s="1110"/>
      <c r="CB30" s="1110"/>
      <c r="CC30" s="1110"/>
      <c r="CD30" s="1110"/>
      <c r="CE30" s="1110"/>
      <c r="CF30" s="1110"/>
      <c r="CG30" s="1111"/>
      <c r="CH30" s="1084"/>
      <c r="CI30" s="1085"/>
      <c r="CJ30" s="1085"/>
      <c r="CK30" s="1085"/>
      <c r="CL30" s="1086"/>
      <c r="CM30" s="1084"/>
      <c r="CN30" s="1085"/>
      <c r="CO30" s="1085"/>
      <c r="CP30" s="1085"/>
      <c r="CQ30" s="1086"/>
      <c r="CR30" s="1084"/>
      <c r="CS30" s="1085"/>
      <c r="CT30" s="1085"/>
      <c r="CU30" s="1085"/>
      <c r="CV30" s="1086"/>
      <c r="CW30" s="1084"/>
      <c r="CX30" s="1085"/>
      <c r="CY30" s="1085"/>
      <c r="CZ30" s="1085"/>
      <c r="DA30" s="1086"/>
      <c r="DB30" s="1084"/>
      <c r="DC30" s="1085"/>
      <c r="DD30" s="1085"/>
      <c r="DE30" s="1085"/>
      <c r="DF30" s="1086"/>
      <c r="DG30" s="1084"/>
      <c r="DH30" s="1085"/>
      <c r="DI30" s="1085"/>
      <c r="DJ30" s="1085"/>
      <c r="DK30" s="1086"/>
      <c r="DL30" s="1084"/>
      <c r="DM30" s="1085"/>
      <c r="DN30" s="1085"/>
      <c r="DO30" s="1085"/>
      <c r="DP30" s="1086"/>
      <c r="DQ30" s="1084"/>
      <c r="DR30" s="1085"/>
      <c r="DS30" s="1085"/>
      <c r="DT30" s="1085"/>
      <c r="DU30" s="1086"/>
      <c r="DV30" s="1087"/>
      <c r="DW30" s="1088"/>
      <c r="DX30" s="1088"/>
      <c r="DY30" s="1088"/>
      <c r="DZ30" s="1089"/>
      <c r="EA30" s="248"/>
    </row>
    <row r="31" spans="1:131" s="249" customFormat="1" ht="26.25" customHeight="1" x14ac:dyDescent="0.2">
      <c r="A31" s="268">
        <v>4</v>
      </c>
      <c r="B31" s="1132" t="s">
        <v>406</v>
      </c>
      <c r="C31" s="1133"/>
      <c r="D31" s="1133"/>
      <c r="E31" s="1133"/>
      <c r="F31" s="1133"/>
      <c r="G31" s="1133"/>
      <c r="H31" s="1133"/>
      <c r="I31" s="1133"/>
      <c r="J31" s="1133"/>
      <c r="K31" s="1133"/>
      <c r="L31" s="1133"/>
      <c r="M31" s="1133"/>
      <c r="N31" s="1133"/>
      <c r="O31" s="1133"/>
      <c r="P31" s="1134"/>
      <c r="Q31" s="1138">
        <v>48</v>
      </c>
      <c r="R31" s="1139"/>
      <c r="S31" s="1139"/>
      <c r="T31" s="1139"/>
      <c r="U31" s="1139"/>
      <c r="V31" s="1139">
        <v>47</v>
      </c>
      <c r="W31" s="1139"/>
      <c r="X31" s="1139"/>
      <c r="Y31" s="1139"/>
      <c r="Z31" s="1139"/>
      <c r="AA31" s="1139">
        <v>1</v>
      </c>
      <c r="AB31" s="1139"/>
      <c r="AC31" s="1139"/>
      <c r="AD31" s="1139"/>
      <c r="AE31" s="1140"/>
      <c r="AF31" s="1114">
        <v>1</v>
      </c>
      <c r="AG31" s="1115"/>
      <c r="AH31" s="1115"/>
      <c r="AI31" s="1115"/>
      <c r="AJ31" s="1116"/>
      <c r="AK31" s="1075" t="s">
        <v>583</v>
      </c>
      <c r="AL31" s="1066"/>
      <c r="AM31" s="1066"/>
      <c r="AN31" s="1066"/>
      <c r="AO31" s="1066"/>
      <c r="AP31" s="1066" t="s">
        <v>583</v>
      </c>
      <c r="AQ31" s="1066"/>
      <c r="AR31" s="1066"/>
      <c r="AS31" s="1066"/>
      <c r="AT31" s="1066"/>
      <c r="AU31" s="1066" t="s">
        <v>583</v>
      </c>
      <c r="AV31" s="1066"/>
      <c r="AW31" s="1066"/>
      <c r="AX31" s="1066"/>
      <c r="AY31" s="1066"/>
      <c r="AZ31" s="1137" t="s">
        <v>583</v>
      </c>
      <c r="BA31" s="1137"/>
      <c r="BB31" s="1137"/>
      <c r="BC31" s="1137"/>
      <c r="BD31" s="1137"/>
      <c r="BE31" s="1127"/>
      <c r="BF31" s="1127"/>
      <c r="BG31" s="1127"/>
      <c r="BH31" s="1127"/>
      <c r="BI31" s="1128"/>
      <c r="BJ31" s="254"/>
      <c r="BK31" s="254"/>
      <c r="BL31" s="254"/>
      <c r="BM31" s="254"/>
      <c r="BN31" s="254"/>
      <c r="BO31" s="267"/>
      <c r="BP31" s="267"/>
      <c r="BQ31" s="264">
        <v>25</v>
      </c>
      <c r="BR31" s="265"/>
      <c r="BS31" s="1109"/>
      <c r="BT31" s="1110"/>
      <c r="BU31" s="1110"/>
      <c r="BV31" s="1110"/>
      <c r="BW31" s="1110"/>
      <c r="BX31" s="1110"/>
      <c r="BY31" s="1110"/>
      <c r="BZ31" s="1110"/>
      <c r="CA31" s="1110"/>
      <c r="CB31" s="1110"/>
      <c r="CC31" s="1110"/>
      <c r="CD31" s="1110"/>
      <c r="CE31" s="1110"/>
      <c r="CF31" s="1110"/>
      <c r="CG31" s="1111"/>
      <c r="CH31" s="1084"/>
      <c r="CI31" s="1085"/>
      <c r="CJ31" s="1085"/>
      <c r="CK31" s="1085"/>
      <c r="CL31" s="1086"/>
      <c r="CM31" s="1084"/>
      <c r="CN31" s="1085"/>
      <c r="CO31" s="1085"/>
      <c r="CP31" s="1085"/>
      <c r="CQ31" s="1086"/>
      <c r="CR31" s="1084"/>
      <c r="CS31" s="1085"/>
      <c r="CT31" s="1085"/>
      <c r="CU31" s="1085"/>
      <c r="CV31" s="1086"/>
      <c r="CW31" s="1084"/>
      <c r="CX31" s="1085"/>
      <c r="CY31" s="1085"/>
      <c r="CZ31" s="1085"/>
      <c r="DA31" s="1086"/>
      <c r="DB31" s="1084"/>
      <c r="DC31" s="1085"/>
      <c r="DD31" s="1085"/>
      <c r="DE31" s="1085"/>
      <c r="DF31" s="1086"/>
      <c r="DG31" s="1084"/>
      <c r="DH31" s="1085"/>
      <c r="DI31" s="1085"/>
      <c r="DJ31" s="1085"/>
      <c r="DK31" s="1086"/>
      <c r="DL31" s="1084"/>
      <c r="DM31" s="1085"/>
      <c r="DN31" s="1085"/>
      <c r="DO31" s="1085"/>
      <c r="DP31" s="1086"/>
      <c r="DQ31" s="1084"/>
      <c r="DR31" s="1085"/>
      <c r="DS31" s="1085"/>
      <c r="DT31" s="1085"/>
      <c r="DU31" s="1086"/>
      <c r="DV31" s="1087"/>
      <c r="DW31" s="1088"/>
      <c r="DX31" s="1088"/>
      <c r="DY31" s="1088"/>
      <c r="DZ31" s="1089"/>
      <c r="EA31" s="248"/>
    </row>
    <row r="32" spans="1:131" s="249" customFormat="1" ht="26.25" customHeight="1" x14ac:dyDescent="0.2">
      <c r="A32" s="268">
        <v>5</v>
      </c>
      <c r="B32" s="1132" t="s">
        <v>407</v>
      </c>
      <c r="C32" s="1133"/>
      <c r="D32" s="1133"/>
      <c r="E32" s="1133"/>
      <c r="F32" s="1133"/>
      <c r="G32" s="1133"/>
      <c r="H32" s="1133"/>
      <c r="I32" s="1133"/>
      <c r="J32" s="1133"/>
      <c r="K32" s="1133"/>
      <c r="L32" s="1133"/>
      <c r="M32" s="1133"/>
      <c r="N32" s="1133"/>
      <c r="O32" s="1133"/>
      <c r="P32" s="1134"/>
      <c r="Q32" s="1138">
        <v>1665</v>
      </c>
      <c r="R32" s="1139"/>
      <c r="S32" s="1139"/>
      <c r="T32" s="1139"/>
      <c r="U32" s="1139"/>
      <c r="V32" s="1139">
        <v>1468</v>
      </c>
      <c r="W32" s="1139"/>
      <c r="X32" s="1139"/>
      <c r="Y32" s="1139"/>
      <c r="Z32" s="1139"/>
      <c r="AA32" s="1139">
        <v>197</v>
      </c>
      <c r="AB32" s="1139"/>
      <c r="AC32" s="1139"/>
      <c r="AD32" s="1139"/>
      <c r="AE32" s="1140"/>
      <c r="AF32" s="1114">
        <v>1570</v>
      </c>
      <c r="AG32" s="1115"/>
      <c r="AH32" s="1115"/>
      <c r="AI32" s="1115"/>
      <c r="AJ32" s="1116"/>
      <c r="AK32" s="1075">
        <v>9</v>
      </c>
      <c r="AL32" s="1066"/>
      <c r="AM32" s="1066"/>
      <c r="AN32" s="1066"/>
      <c r="AO32" s="1066"/>
      <c r="AP32" s="1066">
        <v>3194</v>
      </c>
      <c r="AQ32" s="1066"/>
      <c r="AR32" s="1066"/>
      <c r="AS32" s="1066"/>
      <c r="AT32" s="1066"/>
      <c r="AU32" s="1066">
        <v>297</v>
      </c>
      <c r="AV32" s="1066"/>
      <c r="AW32" s="1066"/>
      <c r="AX32" s="1066"/>
      <c r="AY32" s="1066"/>
      <c r="AZ32" s="1137" t="s">
        <v>583</v>
      </c>
      <c r="BA32" s="1137"/>
      <c r="BB32" s="1137"/>
      <c r="BC32" s="1137"/>
      <c r="BD32" s="1137"/>
      <c r="BE32" s="1127" t="s">
        <v>408</v>
      </c>
      <c r="BF32" s="1127"/>
      <c r="BG32" s="1127"/>
      <c r="BH32" s="1127"/>
      <c r="BI32" s="1128"/>
      <c r="BJ32" s="254"/>
      <c r="BK32" s="254"/>
      <c r="BL32" s="254"/>
      <c r="BM32" s="254"/>
      <c r="BN32" s="254"/>
      <c r="BO32" s="267"/>
      <c r="BP32" s="267"/>
      <c r="BQ32" s="264">
        <v>26</v>
      </c>
      <c r="BR32" s="265"/>
      <c r="BS32" s="1109"/>
      <c r="BT32" s="1110"/>
      <c r="BU32" s="1110"/>
      <c r="BV32" s="1110"/>
      <c r="BW32" s="1110"/>
      <c r="BX32" s="1110"/>
      <c r="BY32" s="1110"/>
      <c r="BZ32" s="1110"/>
      <c r="CA32" s="1110"/>
      <c r="CB32" s="1110"/>
      <c r="CC32" s="1110"/>
      <c r="CD32" s="1110"/>
      <c r="CE32" s="1110"/>
      <c r="CF32" s="1110"/>
      <c r="CG32" s="1111"/>
      <c r="CH32" s="1084"/>
      <c r="CI32" s="1085"/>
      <c r="CJ32" s="1085"/>
      <c r="CK32" s="1085"/>
      <c r="CL32" s="1086"/>
      <c r="CM32" s="1084"/>
      <c r="CN32" s="1085"/>
      <c r="CO32" s="1085"/>
      <c r="CP32" s="1085"/>
      <c r="CQ32" s="1086"/>
      <c r="CR32" s="1084"/>
      <c r="CS32" s="1085"/>
      <c r="CT32" s="1085"/>
      <c r="CU32" s="1085"/>
      <c r="CV32" s="1086"/>
      <c r="CW32" s="1084"/>
      <c r="CX32" s="1085"/>
      <c r="CY32" s="1085"/>
      <c r="CZ32" s="1085"/>
      <c r="DA32" s="1086"/>
      <c r="DB32" s="1084"/>
      <c r="DC32" s="1085"/>
      <c r="DD32" s="1085"/>
      <c r="DE32" s="1085"/>
      <c r="DF32" s="1086"/>
      <c r="DG32" s="1084"/>
      <c r="DH32" s="1085"/>
      <c r="DI32" s="1085"/>
      <c r="DJ32" s="1085"/>
      <c r="DK32" s="1086"/>
      <c r="DL32" s="1084"/>
      <c r="DM32" s="1085"/>
      <c r="DN32" s="1085"/>
      <c r="DO32" s="1085"/>
      <c r="DP32" s="1086"/>
      <c r="DQ32" s="1084"/>
      <c r="DR32" s="1085"/>
      <c r="DS32" s="1085"/>
      <c r="DT32" s="1085"/>
      <c r="DU32" s="1086"/>
      <c r="DV32" s="1087"/>
      <c r="DW32" s="1088"/>
      <c r="DX32" s="1088"/>
      <c r="DY32" s="1088"/>
      <c r="DZ32" s="1089"/>
      <c r="EA32" s="248"/>
    </row>
    <row r="33" spans="1:131" s="249" customFormat="1" ht="26.25" customHeight="1" x14ac:dyDescent="0.2">
      <c r="A33" s="268">
        <v>6</v>
      </c>
      <c r="B33" s="1132" t="s">
        <v>582</v>
      </c>
      <c r="C33" s="1133"/>
      <c r="D33" s="1133"/>
      <c r="E33" s="1133"/>
      <c r="F33" s="1133"/>
      <c r="G33" s="1133"/>
      <c r="H33" s="1133"/>
      <c r="I33" s="1133"/>
      <c r="J33" s="1133"/>
      <c r="K33" s="1133"/>
      <c r="L33" s="1133"/>
      <c r="M33" s="1133"/>
      <c r="N33" s="1133"/>
      <c r="O33" s="1133"/>
      <c r="P33" s="1134"/>
      <c r="Q33" s="1138">
        <v>1597</v>
      </c>
      <c r="R33" s="1139"/>
      <c r="S33" s="1139"/>
      <c r="T33" s="1139"/>
      <c r="U33" s="1139"/>
      <c r="V33" s="1139">
        <v>1575</v>
      </c>
      <c r="W33" s="1139"/>
      <c r="X33" s="1139"/>
      <c r="Y33" s="1139"/>
      <c r="Z33" s="1139"/>
      <c r="AA33" s="1139">
        <v>22</v>
      </c>
      <c r="AB33" s="1139"/>
      <c r="AC33" s="1139"/>
      <c r="AD33" s="1139"/>
      <c r="AE33" s="1140"/>
      <c r="AF33" s="1114">
        <v>154</v>
      </c>
      <c r="AG33" s="1115"/>
      <c r="AH33" s="1115"/>
      <c r="AI33" s="1115"/>
      <c r="AJ33" s="1116"/>
      <c r="AK33" s="1075">
        <v>668</v>
      </c>
      <c r="AL33" s="1066"/>
      <c r="AM33" s="1066"/>
      <c r="AN33" s="1066"/>
      <c r="AO33" s="1066"/>
      <c r="AP33" s="1066">
        <v>12352</v>
      </c>
      <c r="AQ33" s="1066"/>
      <c r="AR33" s="1066"/>
      <c r="AS33" s="1066"/>
      <c r="AT33" s="1066"/>
      <c r="AU33" s="1066">
        <v>10203</v>
      </c>
      <c r="AV33" s="1066"/>
      <c r="AW33" s="1066"/>
      <c r="AX33" s="1066"/>
      <c r="AY33" s="1066"/>
      <c r="AZ33" s="1137" t="s">
        <v>583</v>
      </c>
      <c r="BA33" s="1137"/>
      <c r="BB33" s="1137"/>
      <c r="BC33" s="1137"/>
      <c r="BD33" s="1137"/>
      <c r="BE33" s="1127" t="s">
        <v>410</v>
      </c>
      <c r="BF33" s="1127"/>
      <c r="BG33" s="1127"/>
      <c r="BH33" s="1127"/>
      <c r="BI33" s="1128"/>
      <c r="BJ33" s="254"/>
      <c r="BK33" s="254"/>
      <c r="BL33" s="254"/>
      <c r="BM33" s="254"/>
      <c r="BN33" s="254"/>
      <c r="BO33" s="267"/>
      <c r="BP33" s="267"/>
      <c r="BQ33" s="264">
        <v>27</v>
      </c>
      <c r="BR33" s="265"/>
      <c r="BS33" s="1109"/>
      <c r="BT33" s="1110"/>
      <c r="BU33" s="1110"/>
      <c r="BV33" s="1110"/>
      <c r="BW33" s="1110"/>
      <c r="BX33" s="1110"/>
      <c r="BY33" s="1110"/>
      <c r="BZ33" s="1110"/>
      <c r="CA33" s="1110"/>
      <c r="CB33" s="1110"/>
      <c r="CC33" s="1110"/>
      <c r="CD33" s="1110"/>
      <c r="CE33" s="1110"/>
      <c r="CF33" s="1110"/>
      <c r="CG33" s="1111"/>
      <c r="CH33" s="1084"/>
      <c r="CI33" s="1085"/>
      <c r="CJ33" s="1085"/>
      <c r="CK33" s="1085"/>
      <c r="CL33" s="1086"/>
      <c r="CM33" s="1084"/>
      <c r="CN33" s="1085"/>
      <c r="CO33" s="1085"/>
      <c r="CP33" s="1085"/>
      <c r="CQ33" s="1086"/>
      <c r="CR33" s="1084"/>
      <c r="CS33" s="1085"/>
      <c r="CT33" s="1085"/>
      <c r="CU33" s="1085"/>
      <c r="CV33" s="1086"/>
      <c r="CW33" s="1084"/>
      <c r="CX33" s="1085"/>
      <c r="CY33" s="1085"/>
      <c r="CZ33" s="1085"/>
      <c r="DA33" s="1086"/>
      <c r="DB33" s="1084"/>
      <c r="DC33" s="1085"/>
      <c r="DD33" s="1085"/>
      <c r="DE33" s="1085"/>
      <c r="DF33" s="1086"/>
      <c r="DG33" s="1084"/>
      <c r="DH33" s="1085"/>
      <c r="DI33" s="1085"/>
      <c r="DJ33" s="1085"/>
      <c r="DK33" s="1086"/>
      <c r="DL33" s="1084"/>
      <c r="DM33" s="1085"/>
      <c r="DN33" s="1085"/>
      <c r="DO33" s="1085"/>
      <c r="DP33" s="1086"/>
      <c r="DQ33" s="1084"/>
      <c r="DR33" s="1085"/>
      <c r="DS33" s="1085"/>
      <c r="DT33" s="1085"/>
      <c r="DU33" s="1086"/>
      <c r="DV33" s="1087"/>
      <c r="DW33" s="1088"/>
      <c r="DX33" s="1088"/>
      <c r="DY33" s="1088"/>
      <c r="DZ33" s="1089"/>
      <c r="EA33" s="248"/>
    </row>
    <row r="34" spans="1:131" s="249" customFormat="1" ht="26.25" customHeight="1" x14ac:dyDescent="0.2">
      <c r="A34" s="268">
        <v>7</v>
      </c>
      <c r="B34" s="1132" t="s">
        <v>411</v>
      </c>
      <c r="C34" s="1133"/>
      <c r="D34" s="1133"/>
      <c r="E34" s="1133"/>
      <c r="F34" s="1133"/>
      <c r="G34" s="1133"/>
      <c r="H34" s="1133"/>
      <c r="I34" s="1133"/>
      <c r="J34" s="1133"/>
      <c r="K34" s="1133"/>
      <c r="L34" s="1133"/>
      <c r="M34" s="1133"/>
      <c r="N34" s="1133"/>
      <c r="O34" s="1133"/>
      <c r="P34" s="1134"/>
      <c r="Q34" s="1138">
        <v>1732</v>
      </c>
      <c r="R34" s="1139"/>
      <c r="S34" s="1139"/>
      <c r="T34" s="1139"/>
      <c r="U34" s="1139"/>
      <c r="V34" s="1139">
        <v>1714</v>
      </c>
      <c r="W34" s="1139"/>
      <c r="X34" s="1139"/>
      <c r="Y34" s="1139"/>
      <c r="Z34" s="1139"/>
      <c r="AA34" s="1139">
        <v>18</v>
      </c>
      <c r="AB34" s="1139"/>
      <c r="AC34" s="1139"/>
      <c r="AD34" s="1139"/>
      <c r="AE34" s="1140"/>
      <c r="AF34" s="1114">
        <v>193</v>
      </c>
      <c r="AG34" s="1115"/>
      <c r="AH34" s="1115"/>
      <c r="AI34" s="1115"/>
      <c r="AJ34" s="1116"/>
      <c r="AK34" s="1075">
        <v>274</v>
      </c>
      <c r="AL34" s="1066"/>
      <c r="AM34" s="1066"/>
      <c r="AN34" s="1066"/>
      <c r="AO34" s="1066"/>
      <c r="AP34" s="1066">
        <v>668</v>
      </c>
      <c r="AQ34" s="1066"/>
      <c r="AR34" s="1066"/>
      <c r="AS34" s="1066"/>
      <c r="AT34" s="1066"/>
      <c r="AU34" s="1066">
        <v>359</v>
      </c>
      <c r="AV34" s="1066"/>
      <c r="AW34" s="1066"/>
      <c r="AX34" s="1066"/>
      <c r="AY34" s="1066"/>
      <c r="AZ34" s="1137" t="s">
        <v>583</v>
      </c>
      <c r="BA34" s="1137"/>
      <c r="BB34" s="1137"/>
      <c r="BC34" s="1137"/>
      <c r="BD34" s="1137"/>
      <c r="BE34" s="1127" t="s">
        <v>412</v>
      </c>
      <c r="BF34" s="1127"/>
      <c r="BG34" s="1127"/>
      <c r="BH34" s="1127"/>
      <c r="BI34" s="1128"/>
      <c r="BJ34" s="254"/>
      <c r="BK34" s="254"/>
      <c r="BL34" s="254"/>
      <c r="BM34" s="254"/>
      <c r="BN34" s="254"/>
      <c r="BO34" s="267"/>
      <c r="BP34" s="267"/>
      <c r="BQ34" s="264">
        <v>28</v>
      </c>
      <c r="BR34" s="265"/>
      <c r="BS34" s="1109"/>
      <c r="BT34" s="1110"/>
      <c r="BU34" s="1110"/>
      <c r="BV34" s="1110"/>
      <c r="BW34" s="1110"/>
      <c r="BX34" s="1110"/>
      <c r="BY34" s="1110"/>
      <c r="BZ34" s="1110"/>
      <c r="CA34" s="1110"/>
      <c r="CB34" s="1110"/>
      <c r="CC34" s="1110"/>
      <c r="CD34" s="1110"/>
      <c r="CE34" s="1110"/>
      <c r="CF34" s="1110"/>
      <c r="CG34" s="1111"/>
      <c r="CH34" s="1084"/>
      <c r="CI34" s="1085"/>
      <c r="CJ34" s="1085"/>
      <c r="CK34" s="1085"/>
      <c r="CL34" s="1086"/>
      <c r="CM34" s="1084"/>
      <c r="CN34" s="1085"/>
      <c r="CO34" s="1085"/>
      <c r="CP34" s="1085"/>
      <c r="CQ34" s="1086"/>
      <c r="CR34" s="1084"/>
      <c r="CS34" s="1085"/>
      <c r="CT34" s="1085"/>
      <c r="CU34" s="1085"/>
      <c r="CV34" s="1086"/>
      <c r="CW34" s="1084"/>
      <c r="CX34" s="1085"/>
      <c r="CY34" s="1085"/>
      <c r="CZ34" s="1085"/>
      <c r="DA34" s="1086"/>
      <c r="DB34" s="1084"/>
      <c r="DC34" s="1085"/>
      <c r="DD34" s="1085"/>
      <c r="DE34" s="1085"/>
      <c r="DF34" s="1086"/>
      <c r="DG34" s="1084"/>
      <c r="DH34" s="1085"/>
      <c r="DI34" s="1085"/>
      <c r="DJ34" s="1085"/>
      <c r="DK34" s="1086"/>
      <c r="DL34" s="1084"/>
      <c r="DM34" s="1085"/>
      <c r="DN34" s="1085"/>
      <c r="DO34" s="1085"/>
      <c r="DP34" s="1086"/>
      <c r="DQ34" s="1084"/>
      <c r="DR34" s="1085"/>
      <c r="DS34" s="1085"/>
      <c r="DT34" s="1085"/>
      <c r="DU34" s="1086"/>
      <c r="DV34" s="1087"/>
      <c r="DW34" s="1088"/>
      <c r="DX34" s="1088"/>
      <c r="DY34" s="1088"/>
      <c r="DZ34" s="1089"/>
      <c r="EA34" s="248"/>
    </row>
    <row r="35" spans="1:131" s="249" customFormat="1" ht="26.25" customHeight="1" x14ac:dyDescent="0.2">
      <c r="A35" s="268">
        <v>8</v>
      </c>
      <c r="B35" s="1132"/>
      <c r="C35" s="1133"/>
      <c r="D35" s="1133"/>
      <c r="E35" s="1133"/>
      <c r="F35" s="1133"/>
      <c r="G35" s="1133"/>
      <c r="H35" s="1133"/>
      <c r="I35" s="1133"/>
      <c r="J35" s="1133"/>
      <c r="K35" s="1133"/>
      <c r="L35" s="1133"/>
      <c r="M35" s="1133"/>
      <c r="N35" s="1133"/>
      <c r="O35" s="1133"/>
      <c r="P35" s="1134"/>
      <c r="Q35" s="1138"/>
      <c r="R35" s="1139"/>
      <c r="S35" s="1139"/>
      <c r="T35" s="1139"/>
      <c r="U35" s="1139"/>
      <c r="V35" s="1139"/>
      <c r="W35" s="1139"/>
      <c r="X35" s="1139"/>
      <c r="Y35" s="1139"/>
      <c r="Z35" s="1139"/>
      <c r="AA35" s="1139"/>
      <c r="AB35" s="1139"/>
      <c r="AC35" s="1139"/>
      <c r="AD35" s="1139"/>
      <c r="AE35" s="1140"/>
      <c r="AF35" s="1114"/>
      <c r="AG35" s="1115"/>
      <c r="AH35" s="1115"/>
      <c r="AI35" s="1115"/>
      <c r="AJ35" s="1116"/>
      <c r="AK35" s="1075"/>
      <c r="AL35" s="1066"/>
      <c r="AM35" s="1066"/>
      <c r="AN35" s="1066"/>
      <c r="AO35" s="1066"/>
      <c r="AP35" s="1066"/>
      <c r="AQ35" s="1066"/>
      <c r="AR35" s="1066"/>
      <c r="AS35" s="1066"/>
      <c r="AT35" s="1066"/>
      <c r="AU35" s="1066"/>
      <c r="AV35" s="1066"/>
      <c r="AW35" s="1066"/>
      <c r="AX35" s="1066"/>
      <c r="AY35" s="1066"/>
      <c r="AZ35" s="1137"/>
      <c r="BA35" s="1137"/>
      <c r="BB35" s="1137"/>
      <c r="BC35" s="1137"/>
      <c r="BD35" s="1137"/>
      <c r="BE35" s="1127"/>
      <c r="BF35" s="1127"/>
      <c r="BG35" s="1127"/>
      <c r="BH35" s="1127"/>
      <c r="BI35" s="1128"/>
      <c r="BJ35" s="254"/>
      <c r="BK35" s="254"/>
      <c r="BL35" s="254"/>
      <c r="BM35" s="254"/>
      <c r="BN35" s="254"/>
      <c r="BO35" s="267"/>
      <c r="BP35" s="267"/>
      <c r="BQ35" s="264">
        <v>29</v>
      </c>
      <c r="BR35" s="265"/>
      <c r="BS35" s="1109"/>
      <c r="BT35" s="1110"/>
      <c r="BU35" s="1110"/>
      <c r="BV35" s="1110"/>
      <c r="BW35" s="1110"/>
      <c r="BX35" s="1110"/>
      <c r="BY35" s="1110"/>
      <c r="BZ35" s="1110"/>
      <c r="CA35" s="1110"/>
      <c r="CB35" s="1110"/>
      <c r="CC35" s="1110"/>
      <c r="CD35" s="1110"/>
      <c r="CE35" s="1110"/>
      <c r="CF35" s="1110"/>
      <c r="CG35" s="1111"/>
      <c r="CH35" s="1084"/>
      <c r="CI35" s="1085"/>
      <c r="CJ35" s="1085"/>
      <c r="CK35" s="1085"/>
      <c r="CL35" s="1086"/>
      <c r="CM35" s="1084"/>
      <c r="CN35" s="1085"/>
      <c r="CO35" s="1085"/>
      <c r="CP35" s="1085"/>
      <c r="CQ35" s="1086"/>
      <c r="CR35" s="1084"/>
      <c r="CS35" s="1085"/>
      <c r="CT35" s="1085"/>
      <c r="CU35" s="1085"/>
      <c r="CV35" s="1086"/>
      <c r="CW35" s="1084"/>
      <c r="CX35" s="1085"/>
      <c r="CY35" s="1085"/>
      <c r="CZ35" s="1085"/>
      <c r="DA35" s="1086"/>
      <c r="DB35" s="1084"/>
      <c r="DC35" s="1085"/>
      <c r="DD35" s="1085"/>
      <c r="DE35" s="1085"/>
      <c r="DF35" s="1086"/>
      <c r="DG35" s="1084"/>
      <c r="DH35" s="1085"/>
      <c r="DI35" s="1085"/>
      <c r="DJ35" s="1085"/>
      <c r="DK35" s="1086"/>
      <c r="DL35" s="1084"/>
      <c r="DM35" s="1085"/>
      <c r="DN35" s="1085"/>
      <c r="DO35" s="1085"/>
      <c r="DP35" s="1086"/>
      <c r="DQ35" s="1084"/>
      <c r="DR35" s="1085"/>
      <c r="DS35" s="1085"/>
      <c r="DT35" s="1085"/>
      <c r="DU35" s="1086"/>
      <c r="DV35" s="1087"/>
      <c r="DW35" s="1088"/>
      <c r="DX35" s="1088"/>
      <c r="DY35" s="1088"/>
      <c r="DZ35" s="1089"/>
      <c r="EA35" s="248"/>
    </row>
    <row r="36" spans="1:131" s="249" customFormat="1" ht="26.25" customHeight="1" x14ac:dyDescent="0.2">
      <c r="A36" s="268">
        <v>9</v>
      </c>
      <c r="B36" s="1132"/>
      <c r="C36" s="1133"/>
      <c r="D36" s="1133"/>
      <c r="E36" s="1133"/>
      <c r="F36" s="1133"/>
      <c r="G36" s="1133"/>
      <c r="H36" s="1133"/>
      <c r="I36" s="1133"/>
      <c r="J36" s="1133"/>
      <c r="K36" s="1133"/>
      <c r="L36" s="1133"/>
      <c r="M36" s="1133"/>
      <c r="N36" s="1133"/>
      <c r="O36" s="1133"/>
      <c r="P36" s="1134"/>
      <c r="Q36" s="1138"/>
      <c r="R36" s="1139"/>
      <c r="S36" s="1139"/>
      <c r="T36" s="1139"/>
      <c r="U36" s="1139"/>
      <c r="V36" s="1139"/>
      <c r="W36" s="1139"/>
      <c r="X36" s="1139"/>
      <c r="Y36" s="1139"/>
      <c r="Z36" s="1139"/>
      <c r="AA36" s="1139"/>
      <c r="AB36" s="1139"/>
      <c r="AC36" s="1139"/>
      <c r="AD36" s="1139"/>
      <c r="AE36" s="1140"/>
      <c r="AF36" s="1114"/>
      <c r="AG36" s="1115"/>
      <c r="AH36" s="1115"/>
      <c r="AI36" s="1115"/>
      <c r="AJ36" s="1116"/>
      <c r="AK36" s="1075"/>
      <c r="AL36" s="1066"/>
      <c r="AM36" s="1066"/>
      <c r="AN36" s="1066"/>
      <c r="AO36" s="1066"/>
      <c r="AP36" s="1066"/>
      <c r="AQ36" s="1066"/>
      <c r="AR36" s="1066"/>
      <c r="AS36" s="1066"/>
      <c r="AT36" s="1066"/>
      <c r="AU36" s="1066"/>
      <c r="AV36" s="1066"/>
      <c r="AW36" s="1066"/>
      <c r="AX36" s="1066"/>
      <c r="AY36" s="1066"/>
      <c r="AZ36" s="1137"/>
      <c r="BA36" s="1137"/>
      <c r="BB36" s="1137"/>
      <c r="BC36" s="1137"/>
      <c r="BD36" s="1137"/>
      <c r="BE36" s="1127"/>
      <c r="BF36" s="1127"/>
      <c r="BG36" s="1127"/>
      <c r="BH36" s="1127"/>
      <c r="BI36" s="1128"/>
      <c r="BJ36" s="254"/>
      <c r="BK36" s="254"/>
      <c r="BL36" s="254"/>
      <c r="BM36" s="254"/>
      <c r="BN36" s="254"/>
      <c r="BO36" s="267"/>
      <c r="BP36" s="267"/>
      <c r="BQ36" s="264">
        <v>30</v>
      </c>
      <c r="BR36" s="265"/>
      <c r="BS36" s="1109"/>
      <c r="BT36" s="1110"/>
      <c r="BU36" s="1110"/>
      <c r="BV36" s="1110"/>
      <c r="BW36" s="1110"/>
      <c r="BX36" s="1110"/>
      <c r="BY36" s="1110"/>
      <c r="BZ36" s="1110"/>
      <c r="CA36" s="1110"/>
      <c r="CB36" s="1110"/>
      <c r="CC36" s="1110"/>
      <c r="CD36" s="1110"/>
      <c r="CE36" s="1110"/>
      <c r="CF36" s="1110"/>
      <c r="CG36" s="1111"/>
      <c r="CH36" s="1084"/>
      <c r="CI36" s="1085"/>
      <c r="CJ36" s="1085"/>
      <c r="CK36" s="1085"/>
      <c r="CL36" s="1086"/>
      <c r="CM36" s="1084"/>
      <c r="CN36" s="1085"/>
      <c r="CO36" s="1085"/>
      <c r="CP36" s="1085"/>
      <c r="CQ36" s="1086"/>
      <c r="CR36" s="1084"/>
      <c r="CS36" s="1085"/>
      <c r="CT36" s="1085"/>
      <c r="CU36" s="1085"/>
      <c r="CV36" s="1086"/>
      <c r="CW36" s="1084"/>
      <c r="CX36" s="1085"/>
      <c r="CY36" s="1085"/>
      <c r="CZ36" s="1085"/>
      <c r="DA36" s="1086"/>
      <c r="DB36" s="1084"/>
      <c r="DC36" s="1085"/>
      <c r="DD36" s="1085"/>
      <c r="DE36" s="1085"/>
      <c r="DF36" s="1086"/>
      <c r="DG36" s="1084"/>
      <c r="DH36" s="1085"/>
      <c r="DI36" s="1085"/>
      <c r="DJ36" s="1085"/>
      <c r="DK36" s="1086"/>
      <c r="DL36" s="1084"/>
      <c r="DM36" s="1085"/>
      <c r="DN36" s="1085"/>
      <c r="DO36" s="1085"/>
      <c r="DP36" s="1086"/>
      <c r="DQ36" s="1084"/>
      <c r="DR36" s="1085"/>
      <c r="DS36" s="1085"/>
      <c r="DT36" s="1085"/>
      <c r="DU36" s="1086"/>
      <c r="DV36" s="1087"/>
      <c r="DW36" s="1088"/>
      <c r="DX36" s="1088"/>
      <c r="DY36" s="1088"/>
      <c r="DZ36" s="1089"/>
      <c r="EA36" s="248"/>
    </row>
    <row r="37" spans="1:131" s="249" customFormat="1" ht="26.25" customHeight="1" x14ac:dyDescent="0.2">
      <c r="A37" s="268">
        <v>10</v>
      </c>
      <c r="B37" s="1132"/>
      <c r="C37" s="1133"/>
      <c r="D37" s="1133"/>
      <c r="E37" s="1133"/>
      <c r="F37" s="1133"/>
      <c r="G37" s="1133"/>
      <c r="H37" s="1133"/>
      <c r="I37" s="1133"/>
      <c r="J37" s="1133"/>
      <c r="K37" s="1133"/>
      <c r="L37" s="1133"/>
      <c r="M37" s="1133"/>
      <c r="N37" s="1133"/>
      <c r="O37" s="1133"/>
      <c r="P37" s="1134"/>
      <c r="Q37" s="1138"/>
      <c r="R37" s="1139"/>
      <c r="S37" s="1139"/>
      <c r="T37" s="1139"/>
      <c r="U37" s="1139"/>
      <c r="V37" s="1139"/>
      <c r="W37" s="1139"/>
      <c r="X37" s="1139"/>
      <c r="Y37" s="1139"/>
      <c r="Z37" s="1139"/>
      <c r="AA37" s="1139"/>
      <c r="AB37" s="1139"/>
      <c r="AC37" s="1139"/>
      <c r="AD37" s="1139"/>
      <c r="AE37" s="1140"/>
      <c r="AF37" s="1114"/>
      <c r="AG37" s="1115"/>
      <c r="AH37" s="1115"/>
      <c r="AI37" s="1115"/>
      <c r="AJ37" s="1116"/>
      <c r="AK37" s="1075"/>
      <c r="AL37" s="1066"/>
      <c r="AM37" s="1066"/>
      <c r="AN37" s="1066"/>
      <c r="AO37" s="1066"/>
      <c r="AP37" s="1066"/>
      <c r="AQ37" s="1066"/>
      <c r="AR37" s="1066"/>
      <c r="AS37" s="1066"/>
      <c r="AT37" s="1066"/>
      <c r="AU37" s="1066"/>
      <c r="AV37" s="1066"/>
      <c r="AW37" s="1066"/>
      <c r="AX37" s="1066"/>
      <c r="AY37" s="1066"/>
      <c r="AZ37" s="1137"/>
      <c r="BA37" s="1137"/>
      <c r="BB37" s="1137"/>
      <c r="BC37" s="1137"/>
      <c r="BD37" s="1137"/>
      <c r="BE37" s="1127"/>
      <c r="BF37" s="1127"/>
      <c r="BG37" s="1127"/>
      <c r="BH37" s="1127"/>
      <c r="BI37" s="1128"/>
      <c r="BJ37" s="254"/>
      <c r="BK37" s="254"/>
      <c r="BL37" s="254"/>
      <c r="BM37" s="254"/>
      <c r="BN37" s="254"/>
      <c r="BO37" s="267"/>
      <c r="BP37" s="267"/>
      <c r="BQ37" s="264">
        <v>31</v>
      </c>
      <c r="BR37" s="265"/>
      <c r="BS37" s="1109"/>
      <c r="BT37" s="1110"/>
      <c r="BU37" s="1110"/>
      <c r="BV37" s="1110"/>
      <c r="BW37" s="1110"/>
      <c r="BX37" s="1110"/>
      <c r="BY37" s="1110"/>
      <c r="BZ37" s="1110"/>
      <c r="CA37" s="1110"/>
      <c r="CB37" s="1110"/>
      <c r="CC37" s="1110"/>
      <c r="CD37" s="1110"/>
      <c r="CE37" s="1110"/>
      <c r="CF37" s="1110"/>
      <c r="CG37" s="1111"/>
      <c r="CH37" s="1084"/>
      <c r="CI37" s="1085"/>
      <c r="CJ37" s="1085"/>
      <c r="CK37" s="1085"/>
      <c r="CL37" s="1086"/>
      <c r="CM37" s="1084"/>
      <c r="CN37" s="1085"/>
      <c r="CO37" s="1085"/>
      <c r="CP37" s="1085"/>
      <c r="CQ37" s="1086"/>
      <c r="CR37" s="1084"/>
      <c r="CS37" s="1085"/>
      <c r="CT37" s="1085"/>
      <c r="CU37" s="1085"/>
      <c r="CV37" s="1086"/>
      <c r="CW37" s="1084"/>
      <c r="CX37" s="1085"/>
      <c r="CY37" s="1085"/>
      <c r="CZ37" s="1085"/>
      <c r="DA37" s="1086"/>
      <c r="DB37" s="1084"/>
      <c r="DC37" s="1085"/>
      <c r="DD37" s="1085"/>
      <c r="DE37" s="1085"/>
      <c r="DF37" s="1086"/>
      <c r="DG37" s="1084"/>
      <c r="DH37" s="1085"/>
      <c r="DI37" s="1085"/>
      <c r="DJ37" s="1085"/>
      <c r="DK37" s="1086"/>
      <c r="DL37" s="1084"/>
      <c r="DM37" s="1085"/>
      <c r="DN37" s="1085"/>
      <c r="DO37" s="1085"/>
      <c r="DP37" s="1086"/>
      <c r="DQ37" s="1084"/>
      <c r="DR37" s="1085"/>
      <c r="DS37" s="1085"/>
      <c r="DT37" s="1085"/>
      <c r="DU37" s="1086"/>
      <c r="DV37" s="1087"/>
      <c r="DW37" s="1088"/>
      <c r="DX37" s="1088"/>
      <c r="DY37" s="1088"/>
      <c r="DZ37" s="1089"/>
      <c r="EA37" s="248"/>
    </row>
    <row r="38" spans="1:131" s="249" customFormat="1" ht="26.25" customHeight="1" x14ac:dyDescent="0.2">
      <c r="A38" s="268">
        <v>11</v>
      </c>
      <c r="B38" s="1132"/>
      <c r="C38" s="1133"/>
      <c r="D38" s="1133"/>
      <c r="E38" s="1133"/>
      <c r="F38" s="1133"/>
      <c r="G38" s="1133"/>
      <c r="H38" s="1133"/>
      <c r="I38" s="1133"/>
      <c r="J38" s="1133"/>
      <c r="K38" s="1133"/>
      <c r="L38" s="1133"/>
      <c r="M38" s="1133"/>
      <c r="N38" s="1133"/>
      <c r="O38" s="1133"/>
      <c r="P38" s="1134"/>
      <c r="Q38" s="1138"/>
      <c r="R38" s="1139"/>
      <c r="S38" s="1139"/>
      <c r="T38" s="1139"/>
      <c r="U38" s="1139"/>
      <c r="V38" s="1139"/>
      <c r="W38" s="1139"/>
      <c r="X38" s="1139"/>
      <c r="Y38" s="1139"/>
      <c r="Z38" s="1139"/>
      <c r="AA38" s="1139"/>
      <c r="AB38" s="1139"/>
      <c r="AC38" s="1139"/>
      <c r="AD38" s="1139"/>
      <c r="AE38" s="1140"/>
      <c r="AF38" s="1114"/>
      <c r="AG38" s="1115"/>
      <c r="AH38" s="1115"/>
      <c r="AI38" s="1115"/>
      <c r="AJ38" s="1116"/>
      <c r="AK38" s="1075"/>
      <c r="AL38" s="1066"/>
      <c r="AM38" s="1066"/>
      <c r="AN38" s="1066"/>
      <c r="AO38" s="1066"/>
      <c r="AP38" s="1066"/>
      <c r="AQ38" s="1066"/>
      <c r="AR38" s="1066"/>
      <c r="AS38" s="1066"/>
      <c r="AT38" s="1066"/>
      <c r="AU38" s="1066"/>
      <c r="AV38" s="1066"/>
      <c r="AW38" s="1066"/>
      <c r="AX38" s="1066"/>
      <c r="AY38" s="1066"/>
      <c r="AZ38" s="1137"/>
      <c r="BA38" s="1137"/>
      <c r="BB38" s="1137"/>
      <c r="BC38" s="1137"/>
      <c r="BD38" s="1137"/>
      <c r="BE38" s="1127"/>
      <c r="BF38" s="1127"/>
      <c r="BG38" s="1127"/>
      <c r="BH38" s="1127"/>
      <c r="BI38" s="1128"/>
      <c r="BJ38" s="254"/>
      <c r="BK38" s="254"/>
      <c r="BL38" s="254"/>
      <c r="BM38" s="254"/>
      <c r="BN38" s="254"/>
      <c r="BO38" s="267"/>
      <c r="BP38" s="267"/>
      <c r="BQ38" s="264">
        <v>32</v>
      </c>
      <c r="BR38" s="265"/>
      <c r="BS38" s="1109"/>
      <c r="BT38" s="1110"/>
      <c r="BU38" s="1110"/>
      <c r="BV38" s="1110"/>
      <c r="BW38" s="1110"/>
      <c r="BX38" s="1110"/>
      <c r="BY38" s="1110"/>
      <c r="BZ38" s="1110"/>
      <c r="CA38" s="1110"/>
      <c r="CB38" s="1110"/>
      <c r="CC38" s="1110"/>
      <c r="CD38" s="1110"/>
      <c r="CE38" s="1110"/>
      <c r="CF38" s="1110"/>
      <c r="CG38" s="1111"/>
      <c r="CH38" s="1084"/>
      <c r="CI38" s="1085"/>
      <c r="CJ38" s="1085"/>
      <c r="CK38" s="1085"/>
      <c r="CL38" s="1086"/>
      <c r="CM38" s="1084"/>
      <c r="CN38" s="1085"/>
      <c r="CO38" s="1085"/>
      <c r="CP38" s="1085"/>
      <c r="CQ38" s="1086"/>
      <c r="CR38" s="1084"/>
      <c r="CS38" s="1085"/>
      <c r="CT38" s="1085"/>
      <c r="CU38" s="1085"/>
      <c r="CV38" s="1086"/>
      <c r="CW38" s="1084"/>
      <c r="CX38" s="1085"/>
      <c r="CY38" s="1085"/>
      <c r="CZ38" s="1085"/>
      <c r="DA38" s="1086"/>
      <c r="DB38" s="1084"/>
      <c r="DC38" s="1085"/>
      <c r="DD38" s="1085"/>
      <c r="DE38" s="1085"/>
      <c r="DF38" s="1086"/>
      <c r="DG38" s="1084"/>
      <c r="DH38" s="1085"/>
      <c r="DI38" s="1085"/>
      <c r="DJ38" s="1085"/>
      <c r="DK38" s="1086"/>
      <c r="DL38" s="1084"/>
      <c r="DM38" s="1085"/>
      <c r="DN38" s="1085"/>
      <c r="DO38" s="1085"/>
      <c r="DP38" s="1086"/>
      <c r="DQ38" s="1084"/>
      <c r="DR38" s="1085"/>
      <c r="DS38" s="1085"/>
      <c r="DT38" s="1085"/>
      <c r="DU38" s="1086"/>
      <c r="DV38" s="1087"/>
      <c r="DW38" s="1088"/>
      <c r="DX38" s="1088"/>
      <c r="DY38" s="1088"/>
      <c r="DZ38" s="1089"/>
      <c r="EA38" s="248"/>
    </row>
    <row r="39" spans="1:131" s="249" customFormat="1" ht="26.25" customHeight="1" x14ac:dyDescent="0.2">
      <c r="A39" s="268">
        <v>12</v>
      </c>
      <c r="B39" s="1132"/>
      <c r="C39" s="1133"/>
      <c r="D39" s="1133"/>
      <c r="E39" s="1133"/>
      <c r="F39" s="1133"/>
      <c r="G39" s="1133"/>
      <c r="H39" s="1133"/>
      <c r="I39" s="1133"/>
      <c r="J39" s="1133"/>
      <c r="K39" s="1133"/>
      <c r="L39" s="1133"/>
      <c r="M39" s="1133"/>
      <c r="N39" s="1133"/>
      <c r="O39" s="1133"/>
      <c r="P39" s="1134"/>
      <c r="Q39" s="1138"/>
      <c r="R39" s="1139"/>
      <c r="S39" s="1139"/>
      <c r="T39" s="1139"/>
      <c r="U39" s="1139"/>
      <c r="V39" s="1139"/>
      <c r="W39" s="1139"/>
      <c r="X39" s="1139"/>
      <c r="Y39" s="1139"/>
      <c r="Z39" s="1139"/>
      <c r="AA39" s="1139"/>
      <c r="AB39" s="1139"/>
      <c r="AC39" s="1139"/>
      <c r="AD39" s="1139"/>
      <c r="AE39" s="1140"/>
      <c r="AF39" s="1114"/>
      <c r="AG39" s="1115"/>
      <c r="AH39" s="1115"/>
      <c r="AI39" s="1115"/>
      <c r="AJ39" s="1116"/>
      <c r="AK39" s="1075"/>
      <c r="AL39" s="1066"/>
      <c r="AM39" s="1066"/>
      <c r="AN39" s="1066"/>
      <c r="AO39" s="1066"/>
      <c r="AP39" s="1066"/>
      <c r="AQ39" s="1066"/>
      <c r="AR39" s="1066"/>
      <c r="AS39" s="1066"/>
      <c r="AT39" s="1066"/>
      <c r="AU39" s="1066"/>
      <c r="AV39" s="1066"/>
      <c r="AW39" s="1066"/>
      <c r="AX39" s="1066"/>
      <c r="AY39" s="1066"/>
      <c r="AZ39" s="1137"/>
      <c r="BA39" s="1137"/>
      <c r="BB39" s="1137"/>
      <c r="BC39" s="1137"/>
      <c r="BD39" s="1137"/>
      <c r="BE39" s="1127"/>
      <c r="BF39" s="1127"/>
      <c r="BG39" s="1127"/>
      <c r="BH39" s="1127"/>
      <c r="BI39" s="1128"/>
      <c r="BJ39" s="254"/>
      <c r="BK39" s="254"/>
      <c r="BL39" s="254"/>
      <c r="BM39" s="254"/>
      <c r="BN39" s="254"/>
      <c r="BO39" s="267"/>
      <c r="BP39" s="267"/>
      <c r="BQ39" s="264">
        <v>33</v>
      </c>
      <c r="BR39" s="265"/>
      <c r="BS39" s="1109"/>
      <c r="BT39" s="1110"/>
      <c r="BU39" s="1110"/>
      <c r="BV39" s="1110"/>
      <c r="BW39" s="1110"/>
      <c r="BX39" s="1110"/>
      <c r="BY39" s="1110"/>
      <c r="BZ39" s="1110"/>
      <c r="CA39" s="1110"/>
      <c r="CB39" s="1110"/>
      <c r="CC39" s="1110"/>
      <c r="CD39" s="1110"/>
      <c r="CE39" s="1110"/>
      <c r="CF39" s="1110"/>
      <c r="CG39" s="1111"/>
      <c r="CH39" s="1084"/>
      <c r="CI39" s="1085"/>
      <c r="CJ39" s="1085"/>
      <c r="CK39" s="1085"/>
      <c r="CL39" s="1086"/>
      <c r="CM39" s="1084"/>
      <c r="CN39" s="1085"/>
      <c r="CO39" s="1085"/>
      <c r="CP39" s="1085"/>
      <c r="CQ39" s="1086"/>
      <c r="CR39" s="1084"/>
      <c r="CS39" s="1085"/>
      <c r="CT39" s="1085"/>
      <c r="CU39" s="1085"/>
      <c r="CV39" s="1086"/>
      <c r="CW39" s="1084"/>
      <c r="CX39" s="1085"/>
      <c r="CY39" s="1085"/>
      <c r="CZ39" s="1085"/>
      <c r="DA39" s="1086"/>
      <c r="DB39" s="1084"/>
      <c r="DC39" s="1085"/>
      <c r="DD39" s="1085"/>
      <c r="DE39" s="1085"/>
      <c r="DF39" s="1086"/>
      <c r="DG39" s="1084"/>
      <c r="DH39" s="1085"/>
      <c r="DI39" s="1085"/>
      <c r="DJ39" s="1085"/>
      <c r="DK39" s="1086"/>
      <c r="DL39" s="1084"/>
      <c r="DM39" s="1085"/>
      <c r="DN39" s="1085"/>
      <c r="DO39" s="1085"/>
      <c r="DP39" s="1086"/>
      <c r="DQ39" s="1084"/>
      <c r="DR39" s="1085"/>
      <c r="DS39" s="1085"/>
      <c r="DT39" s="1085"/>
      <c r="DU39" s="1086"/>
      <c r="DV39" s="1087"/>
      <c r="DW39" s="1088"/>
      <c r="DX39" s="1088"/>
      <c r="DY39" s="1088"/>
      <c r="DZ39" s="1089"/>
      <c r="EA39" s="248"/>
    </row>
    <row r="40" spans="1:131" s="249" customFormat="1" ht="26.25" customHeight="1" x14ac:dyDescent="0.2">
      <c r="A40" s="263">
        <v>13</v>
      </c>
      <c r="B40" s="1132"/>
      <c r="C40" s="1133"/>
      <c r="D40" s="1133"/>
      <c r="E40" s="1133"/>
      <c r="F40" s="1133"/>
      <c r="G40" s="1133"/>
      <c r="H40" s="1133"/>
      <c r="I40" s="1133"/>
      <c r="J40" s="1133"/>
      <c r="K40" s="1133"/>
      <c r="L40" s="1133"/>
      <c r="M40" s="1133"/>
      <c r="N40" s="1133"/>
      <c r="O40" s="1133"/>
      <c r="P40" s="1134"/>
      <c r="Q40" s="1138"/>
      <c r="R40" s="1139"/>
      <c r="S40" s="1139"/>
      <c r="T40" s="1139"/>
      <c r="U40" s="1139"/>
      <c r="V40" s="1139"/>
      <c r="W40" s="1139"/>
      <c r="X40" s="1139"/>
      <c r="Y40" s="1139"/>
      <c r="Z40" s="1139"/>
      <c r="AA40" s="1139"/>
      <c r="AB40" s="1139"/>
      <c r="AC40" s="1139"/>
      <c r="AD40" s="1139"/>
      <c r="AE40" s="1140"/>
      <c r="AF40" s="1114"/>
      <c r="AG40" s="1115"/>
      <c r="AH40" s="1115"/>
      <c r="AI40" s="1115"/>
      <c r="AJ40" s="1116"/>
      <c r="AK40" s="1075"/>
      <c r="AL40" s="1066"/>
      <c r="AM40" s="1066"/>
      <c r="AN40" s="1066"/>
      <c r="AO40" s="1066"/>
      <c r="AP40" s="1066"/>
      <c r="AQ40" s="1066"/>
      <c r="AR40" s="1066"/>
      <c r="AS40" s="1066"/>
      <c r="AT40" s="1066"/>
      <c r="AU40" s="1066"/>
      <c r="AV40" s="1066"/>
      <c r="AW40" s="1066"/>
      <c r="AX40" s="1066"/>
      <c r="AY40" s="1066"/>
      <c r="AZ40" s="1137"/>
      <c r="BA40" s="1137"/>
      <c r="BB40" s="1137"/>
      <c r="BC40" s="1137"/>
      <c r="BD40" s="1137"/>
      <c r="BE40" s="1127"/>
      <c r="BF40" s="1127"/>
      <c r="BG40" s="1127"/>
      <c r="BH40" s="1127"/>
      <c r="BI40" s="1128"/>
      <c r="BJ40" s="254"/>
      <c r="BK40" s="254"/>
      <c r="BL40" s="254"/>
      <c r="BM40" s="254"/>
      <c r="BN40" s="254"/>
      <c r="BO40" s="267"/>
      <c r="BP40" s="267"/>
      <c r="BQ40" s="264">
        <v>34</v>
      </c>
      <c r="BR40" s="265"/>
      <c r="BS40" s="1109"/>
      <c r="BT40" s="1110"/>
      <c r="BU40" s="1110"/>
      <c r="BV40" s="1110"/>
      <c r="BW40" s="1110"/>
      <c r="BX40" s="1110"/>
      <c r="BY40" s="1110"/>
      <c r="BZ40" s="1110"/>
      <c r="CA40" s="1110"/>
      <c r="CB40" s="1110"/>
      <c r="CC40" s="1110"/>
      <c r="CD40" s="1110"/>
      <c r="CE40" s="1110"/>
      <c r="CF40" s="1110"/>
      <c r="CG40" s="1111"/>
      <c r="CH40" s="1084"/>
      <c r="CI40" s="1085"/>
      <c r="CJ40" s="1085"/>
      <c r="CK40" s="1085"/>
      <c r="CL40" s="1086"/>
      <c r="CM40" s="1084"/>
      <c r="CN40" s="1085"/>
      <c r="CO40" s="1085"/>
      <c r="CP40" s="1085"/>
      <c r="CQ40" s="1086"/>
      <c r="CR40" s="1084"/>
      <c r="CS40" s="1085"/>
      <c r="CT40" s="1085"/>
      <c r="CU40" s="1085"/>
      <c r="CV40" s="1086"/>
      <c r="CW40" s="1084"/>
      <c r="CX40" s="1085"/>
      <c r="CY40" s="1085"/>
      <c r="CZ40" s="1085"/>
      <c r="DA40" s="1086"/>
      <c r="DB40" s="1084"/>
      <c r="DC40" s="1085"/>
      <c r="DD40" s="1085"/>
      <c r="DE40" s="1085"/>
      <c r="DF40" s="1086"/>
      <c r="DG40" s="1084"/>
      <c r="DH40" s="1085"/>
      <c r="DI40" s="1085"/>
      <c r="DJ40" s="1085"/>
      <c r="DK40" s="1086"/>
      <c r="DL40" s="1084"/>
      <c r="DM40" s="1085"/>
      <c r="DN40" s="1085"/>
      <c r="DO40" s="1085"/>
      <c r="DP40" s="1086"/>
      <c r="DQ40" s="1084"/>
      <c r="DR40" s="1085"/>
      <c r="DS40" s="1085"/>
      <c r="DT40" s="1085"/>
      <c r="DU40" s="1086"/>
      <c r="DV40" s="1087"/>
      <c r="DW40" s="1088"/>
      <c r="DX40" s="1088"/>
      <c r="DY40" s="1088"/>
      <c r="DZ40" s="1089"/>
      <c r="EA40" s="248"/>
    </row>
    <row r="41" spans="1:131" s="249" customFormat="1" ht="26.25" customHeight="1" x14ac:dyDescent="0.2">
      <c r="A41" s="263">
        <v>14</v>
      </c>
      <c r="B41" s="1132"/>
      <c r="C41" s="1133"/>
      <c r="D41" s="1133"/>
      <c r="E41" s="1133"/>
      <c r="F41" s="1133"/>
      <c r="G41" s="1133"/>
      <c r="H41" s="1133"/>
      <c r="I41" s="1133"/>
      <c r="J41" s="1133"/>
      <c r="K41" s="1133"/>
      <c r="L41" s="1133"/>
      <c r="M41" s="1133"/>
      <c r="N41" s="1133"/>
      <c r="O41" s="1133"/>
      <c r="P41" s="1134"/>
      <c r="Q41" s="1138"/>
      <c r="R41" s="1139"/>
      <c r="S41" s="1139"/>
      <c r="T41" s="1139"/>
      <c r="U41" s="1139"/>
      <c r="V41" s="1139"/>
      <c r="W41" s="1139"/>
      <c r="X41" s="1139"/>
      <c r="Y41" s="1139"/>
      <c r="Z41" s="1139"/>
      <c r="AA41" s="1139"/>
      <c r="AB41" s="1139"/>
      <c r="AC41" s="1139"/>
      <c r="AD41" s="1139"/>
      <c r="AE41" s="1140"/>
      <c r="AF41" s="1114"/>
      <c r="AG41" s="1115"/>
      <c r="AH41" s="1115"/>
      <c r="AI41" s="1115"/>
      <c r="AJ41" s="1116"/>
      <c r="AK41" s="1075"/>
      <c r="AL41" s="1066"/>
      <c r="AM41" s="1066"/>
      <c r="AN41" s="1066"/>
      <c r="AO41" s="1066"/>
      <c r="AP41" s="1066"/>
      <c r="AQ41" s="1066"/>
      <c r="AR41" s="1066"/>
      <c r="AS41" s="1066"/>
      <c r="AT41" s="1066"/>
      <c r="AU41" s="1066"/>
      <c r="AV41" s="1066"/>
      <c r="AW41" s="1066"/>
      <c r="AX41" s="1066"/>
      <c r="AY41" s="1066"/>
      <c r="AZ41" s="1137"/>
      <c r="BA41" s="1137"/>
      <c r="BB41" s="1137"/>
      <c r="BC41" s="1137"/>
      <c r="BD41" s="1137"/>
      <c r="BE41" s="1127"/>
      <c r="BF41" s="1127"/>
      <c r="BG41" s="1127"/>
      <c r="BH41" s="1127"/>
      <c r="BI41" s="1128"/>
      <c r="BJ41" s="254"/>
      <c r="BK41" s="254"/>
      <c r="BL41" s="254"/>
      <c r="BM41" s="254"/>
      <c r="BN41" s="254"/>
      <c r="BO41" s="267"/>
      <c r="BP41" s="267"/>
      <c r="BQ41" s="264">
        <v>35</v>
      </c>
      <c r="BR41" s="265"/>
      <c r="BS41" s="1109"/>
      <c r="BT41" s="1110"/>
      <c r="BU41" s="1110"/>
      <c r="BV41" s="1110"/>
      <c r="BW41" s="1110"/>
      <c r="BX41" s="1110"/>
      <c r="BY41" s="1110"/>
      <c r="BZ41" s="1110"/>
      <c r="CA41" s="1110"/>
      <c r="CB41" s="1110"/>
      <c r="CC41" s="1110"/>
      <c r="CD41" s="1110"/>
      <c r="CE41" s="1110"/>
      <c r="CF41" s="1110"/>
      <c r="CG41" s="1111"/>
      <c r="CH41" s="1084"/>
      <c r="CI41" s="1085"/>
      <c r="CJ41" s="1085"/>
      <c r="CK41" s="1085"/>
      <c r="CL41" s="1086"/>
      <c r="CM41" s="1084"/>
      <c r="CN41" s="1085"/>
      <c r="CO41" s="1085"/>
      <c r="CP41" s="1085"/>
      <c r="CQ41" s="1086"/>
      <c r="CR41" s="1084"/>
      <c r="CS41" s="1085"/>
      <c r="CT41" s="1085"/>
      <c r="CU41" s="1085"/>
      <c r="CV41" s="1086"/>
      <c r="CW41" s="1084"/>
      <c r="CX41" s="1085"/>
      <c r="CY41" s="1085"/>
      <c r="CZ41" s="1085"/>
      <c r="DA41" s="1086"/>
      <c r="DB41" s="1084"/>
      <c r="DC41" s="1085"/>
      <c r="DD41" s="1085"/>
      <c r="DE41" s="1085"/>
      <c r="DF41" s="1086"/>
      <c r="DG41" s="1084"/>
      <c r="DH41" s="1085"/>
      <c r="DI41" s="1085"/>
      <c r="DJ41" s="1085"/>
      <c r="DK41" s="1086"/>
      <c r="DL41" s="1084"/>
      <c r="DM41" s="1085"/>
      <c r="DN41" s="1085"/>
      <c r="DO41" s="1085"/>
      <c r="DP41" s="1086"/>
      <c r="DQ41" s="1084"/>
      <c r="DR41" s="1085"/>
      <c r="DS41" s="1085"/>
      <c r="DT41" s="1085"/>
      <c r="DU41" s="1086"/>
      <c r="DV41" s="1087"/>
      <c r="DW41" s="1088"/>
      <c r="DX41" s="1088"/>
      <c r="DY41" s="1088"/>
      <c r="DZ41" s="1089"/>
      <c r="EA41" s="248"/>
    </row>
    <row r="42" spans="1:131" s="249" customFormat="1" ht="26.25" customHeight="1" x14ac:dyDescent="0.2">
      <c r="A42" s="263">
        <v>15</v>
      </c>
      <c r="B42" s="1132"/>
      <c r="C42" s="1133"/>
      <c r="D42" s="1133"/>
      <c r="E42" s="1133"/>
      <c r="F42" s="1133"/>
      <c r="G42" s="1133"/>
      <c r="H42" s="1133"/>
      <c r="I42" s="1133"/>
      <c r="J42" s="1133"/>
      <c r="K42" s="1133"/>
      <c r="L42" s="1133"/>
      <c r="M42" s="1133"/>
      <c r="N42" s="1133"/>
      <c r="O42" s="1133"/>
      <c r="P42" s="1134"/>
      <c r="Q42" s="1138"/>
      <c r="R42" s="1139"/>
      <c r="S42" s="1139"/>
      <c r="T42" s="1139"/>
      <c r="U42" s="1139"/>
      <c r="V42" s="1139"/>
      <c r="W42" s="1139"/>
      <c r="X42" s="1139"/>
      <c r="Y42" s="1139"/>
      <c r="Z42" s="1139"/>
      <c r="AA42" s="1139"/>
      <c r="AB42" s="1139"/>
      <c r="AC42" s="1139"/>
      <c r="AD42" s="1139"/>
      <c r="AE42" s="1140"/>
      <c r="AF42" s="1114"/>
      <c r="AG42" s="1115"/>
      <c r="AH42" s="1115"/>
      <c r="AI42" s="1115"/>
      <c r="AJ42" s="1116"/>
      <c r="AK42" s="1075"/>
      <c r="AL42" s="1066"/>
      <c r="AM42" s="1066"/>
      <c r="AN42" s="1066"/>
      <c r="AO42" s="1066"/>
      <c r="AP42" s="1066"/>
      <c r="AQ42" s="1066"/>
      <c r="AR42" s="1066"/>
      <c r="AS42" s="1066"/>
      <c r="AT42" s="1066"/>
      <c r="AU42" s="1066"/>
      <c r="AV42" s="1066"/>
      <c r="AW42" s="1066"/>
      <c r="AX42" s="1066"/>
      <c r="AY42" s="1066"/>
      <c r="AZ42" s="1137"/>
      <c r="BA42" s="1137"/>
      <c r="BB42" s="1137"/>
      <c r="BC42" s="1137"/>
      <c r="BD42" s="1137"/>
      <c r="BE42" s="1127"/>
      <c r="BF42" s="1127"/>
      <c r="BG42" s="1127"/>
      <c r="BH42" s="1127"/>
      <c r="BI42" s="1128"/>
      <c r="BJ42" s="254"/>
      <c r="BK42" s="254"/>
      <c r="BL42" s="254"/>
      <c r="BM42" s="254"/>
      <c r="BN42" s="254"/>
      <c r="BO42" s="267"/>
      <c r="BP42" s="267"/>
      <c r="BQ42" s="264">
        <v>36</v>
      </c>
      <c r="BR42" s="265"/>
      <c r="BS42" s="1109"/>
      <c r="BT42" s="1110"/>
      <c r="BU42" s="1110"/>
      <c r="BV42" s="1110"/>
      <c r="BW42" s="1110"/>
      <c r="BX42" s="1110"/>
      <c r="BY42" s="1110"/>
      <c r="BZ42" s="1110"/>
      <c r="CA42" s="1110"/>
      <c r="CB42" s="1110"/>
      <c r="CC42" s="1110"/>
      <c r="CD42" s="1110"/>
      <c r="CE42" s="1110"/>
      <c r="CF42" s="1110"/>
      <c r="CG42" s="1111"/>
      <c r="CH42" s="1084"/>
      <c r="CI42" s="1085"/>
      <c r="CJ42" s="1085"/>
      <c r="CK42" s="1085"/>
      <c r="CL42" s="1086"/>
      <c r="CM42" s="1084"/>
      <c r="CN42" s="1085"/>
      <c r="CO42" s="1085"/>
      <c r="CP42" s="1085"/>
      <c r="CQ42" s="1086"/>
      <c r="CR42" s="1084"/>
      <c r="CS42" s="1085"/>
      <c r="CT42" s="1085"/>
      <c r="CU42" s="1085"/>
      <c r="CV42" s="1086"/>
      <c r="CW42" s="1084"/>
      <c r="CX42" s="1085"/>
      <c r="CY42" s="1085"/>
      <c r="CZ42" s="1085"/>
      <c r="DA42" s="1086"/>
      <c r="DB42" s="1084"/>
      <c r="DC42" s="1085"/>
      <c r="DD42" s="1085"/>
      <c r="DE42" s="1085"/>
      <c r="DF42" s="1086"/>
      <c r="DG42" s="1084"/>
      <c r="DH42" s="1085"/>
      <c r="DI42" s="1085"/>
      <c r="DJ42" s="1085"/>
      <c r="DK42" s="1086"/>
      <c r="DL42" s="1084"/>
      <c r="DM42" s="1085"/>
      <c r="DN42" s="1085"/>
      <c r="DO42" s="1085"/>
      <c r="DP42" s="1086"/>
      <c r="DQ42" s="1084"/>
      <c r="DR42" s="1085"/>
      <c r="DS42" s="1085"/>
      <c r="DT42" s="1085"/>
      <c r="DU42" s="1086"/>
      <c r="DV42" s="1087"/>
      <c r="DW42" s="1088"/>
      <c r="DX42" s="1088"/>
      <c r="DY42" s="1088"/>
      <c r="DZ42" s="1089"/>
      <c r="EA42" s="248"/>
    </row>
    <row r="43" spans="1:131" s="249" customFormat="1" ht="26.25" customHeight="1" x14ac:dyDescent="0.2">
      <c r="A43" s="263">
        <v>16</v>
      </c>
      <c r="B43" s="1132"/>
      <c r="C43" s="1133"/>
      <c r="D43" s="1133"/>
      <c r="E43" s="1133"/>
      <c r="F43" s="1133"/>
      <c r="G43" s="1133"/>
      <c r="H43" s="1133"/>
      <c r="I43" s="1133"/>
      <c r="J43" s="1133"/>
      <c r="K43" s="1133"/>
      <c r="L43" s="1133"/>
      <c r="M43" s="1133"/>
      <c r="N43" s="1133"/>
      <c r="O43" s="1133"/>
      <c r="P43" s="1134"/>
      <c r="Q43" s="1138"/>
      <c r="R43" s="1139"/>
      <c r="S43" s="1139"/>
      <c r="T43" s="1139"/>
      <c r="U43" s="1139"/>
      <c r="V43" s="1139"/>
      <c r="W43" s="1139"/>
      <c r="X43" s="1139"/>
      <c r="Y43" s="1139"/>
      <c r="Z43" s="1139"/>
      <c r="AA43" s="1139"/>
      <c r="AB43" s="1139"/>
      <c r="AC43" s="1139"/>
      <c r="AD43" s="1139"/>
      <c r="AE43" s="1140"/>
      <c r="AF43" s="1114"/>
      <c r="AG43" s="1115"/>
      <c r="AH43" s="1115"/>
      <c r="AI43" s="1115"/>
      <c r="AJ43" s="1116"/>
      <c r="AK43" s="1075"/>
      <c r="AL43" s="1066"/>
      <c r="AM43" s="1066"/>
      <c r="AN43" s="1066"/>
      <c r="AO43" s="1066"/>
      <c r="AP43" s="1066"/>
      <c r="AQ43" s="1066"/>
      <c r="AR43" s="1066"/>
      <c r="AS43" s="1066"/>
      <c r="AT43" s="1066"/>
      <c r="AU43" s="1066"/>
      <c r="AV43" s="1066"/>
      <c r="AW43" s="1066"/>
      <c r="AX43" s="1066"/>
      <c r="AY43" s="1066"/>
      <c r="AZ43" s="1137"/>
      <c r="BA43" s="1137"/>
      <c r="BB43" s="1137"/>
      <c r="BC43" s="1137"/>
      <c r="BD43" s="1137"/>
      <c r="BE43" s="1127"/>
      <c r="BF43" s="1127"/>
      <c r="BG43" s="1127"/>
      <c r="BH43" s="1127"/>
      <c r="BI43" s="1128"/>
      <c r="BJ43" s="254"/>
      <c r="BK43" s="254"/>
      <c r="BL43" s="254"/>
      <c r="BM43" s="254"/>
      <c r="BN43" s="254"/>
      <c r="BO43" s="267"/>
      <c r="BP43" s="267"/>
      <c r="BQ43" s="264">
        <v>37</v>
      </c>
      <c r="BR43" s="265"/>
      <c r="BS43" s="1109"/>
      <c r="BT43" s="1110"/>
      <c r="BU43" s="1110"/>
      <c r="BV43" s="1110"/>
      <c r="BW43" s="1110"/>
      <c r="BX43" s="1110"/>
      <c r="BY43" s="1110"/>
      <c r="BZ43" s="1110"/>
      <c r="CA43" s="1110"/>
      <c r="CB43" s="1110"/>
      <c r="CC43" s="1110"/>
      <c r="CD43" s="1110"/>
      <c r="CE43" s="1110"/>
      <c r="CF43" s="1110"/>
      <c r="CG43" s="1111"/>
      <c r="CH43" s="1084"/>
      <c r="CI43" s="1085"/>
      <c r="CJ43" s="1085"/>
      <c r="CK43" s="1085"/>
      <c r="CL43" s="1086"/>
      <c r="CM43" s="1084"/>
      <c r="CN43" s="1085"/>
      <c r="CO43" s="1085"/>
      <c r="CP43" s="1085"/>
      <c r="CQ43" s="1086"/>
      <c r="CR43" s="1084"/>
      <c r="CS43" s="1085"/>
      <c r="CT43" s="1085"/>
      <c r="CU43" s="1085"/>
      <c r="CV43" s="1086"/>
      <c r="CW43" s="1084"/>
      <c r="CX43" s="1085"/>
      <c r="CY43" s="1085"/>
      <c r="CZ43" s="1085"/>
      <c r="DA43" s="1086"/>
      <c r="DB43" s="1084"/>
      <c r="DC43" s="1085"/>
      <c r="DD43" s="1085"/>
      <c r="DE43" s="1085"/>
      <c r="DF43" s="1086"/>
      <c r="DG43" s="1084"/>
      <c r="DH43" s="1085"/>
      <c r="DI43" s="1085"/>
      <c r="DJ43" s="1085"/>
      <c r="DK43" s="1086"/>
      <c r="DL43" s="1084"/>
      <c r="DM43" s="1085"/>
      <c r="DN43" s="1085"/>
      <c r="DO43" s="1085"/>
      <c r="DP43" s="1086"/>
      <c r="DQ43" s="1084"/>
      <c r="DR43" s="1085"/>
      <c r="DS43" s="1085"/>
      <c r="DT43" s="1085"/>
      <c r="DU43" s="1086"/>
      <c r="DV43" s="1087"/>
      <c r="DW43" s="1088"/>
      <c r="DX43" s="1088"/>
      <c r="DY43" s="1088"/>
      <c r="DZ43" s="1089"/>
      <c r="EA43" s="248"/>
    </row>
    <row r="44" spans="1:131" s="249" customFormat="1" ht="26.25" customHeight="1" x14ac:dyDescent="0.2">
      <c r="A44" s="263">
        <v>17</v>
      </c>
      <c r="B44" s="1132"/>
      <c r="C44" s="1133"/>
      <c r="D44" s="1133"/>
      <c r="E44" s="1133"/>
      <c r="F44" s="1133"/>
      <c r="G44" s="1133"/>
      <c r="H44" s="1133"/>
      <c r="I44" s="1133"/>
      <c r="J44" s="1133"/>
      <c r="K44" s="1133"/>
      <c r="L44" s="1133"/>
      <c r="M44" s="1133"/>
      <c r="N44" s="1133"/>
      <c r="O44" s="1133"/>
      <c r="P44" s="1134"/>
      <c r="Q44" s="1138"/>
      <c r="R44" s="1139"/>
      <c r="S44" s="1139"/>
      <c r="T44" s="1139"/>
      <c r="U44" s="1139"/>
      <c r="V44" s="1139"/>
      <c r="W44" s="1139"/>
      <c r="X44" s="1139"/>
      <c r="Y44" s="1139"/>
      <c r="Z44" s="1139"/>
      <c r="AA44" s="1139"/>
      <c r="AB44" s="1139"/>
      <c r="AC44" s="1139"/>
      <c r="AD44" s="1139"/>
      <c r="AE44" s="1140"/>
      <c r="AF44" s="1114"/>
      <c r="AG44" s="1115"/>
      <c r="AH44" s="1115"/>
      <c r="AI44" s="1115"/>
      <c r="AJ44" s="1116"/>
      <c r="AK44" s="1075"/>
      <c r="AL44" s="1066"/>
      <c r="AM44" s="1066"/>
      <c r="AN44" s="1066"/>
      <c r="AO44" s="1066"/>
      <c r="AP44" s="1066"/>
      <c r="AQ44" s="1066"/>
      <c r="AR44" s="1066"/>
      <c r="AS44" s="1066"/>
      <c r="AT44" s="1066"/>
      <c r="AU44" s="1066"/>
      <c r="AV44" s="1066"/>
      <c r="AW44" s="1066"/>
      <c r="AX44" s="1066"/>
      <c r="AY44" s="1066"/>
      <c r="AZ44" s="1137"/>
      <c r="BA44" s="1137"/>
      <c r="BB44" s="1137"/>
      <c r="BC44" s="1137"/>
      <c r="BD44" s="1137"/>
      <c r="BE44" s="1127"/>
      <c r="BF44" s="1127"/>
      <c r="BG44" s="1127"/>
      <c r="BH44" s="1127"/>
      <c r="BI44" s="1128"/>
      <c r="BJ44" s="254"/>
      <c r="BK44" s="254"/>
      <c r="BL44" s="254"/>
      <c r="BM44" s="254"/>
      <c r="BN44" s="254"/>
      <c r="BO44" s="267"/>
      <c r="BP44" s="267"/>
      <c r="BQ44" s="264">
        <v>38</v>
      </c>
      <c r="BR44" s="265"/>
      <c r="BS44" s="1109"/>
      <c r="BT44" s="1110"/>
      <c r="BU44" s="1110"/>
      <c r="BV44" s="1110"/>
      <c r="BW44" s="1110"/>
      <c r="BX44" s="1110"/>
      <c r="BY44" s="1110"/>
      <c r="BZ44" s="1110"/>
      <c r="CA44" s="1110"/>
      <c r="CB44" s="1110"/>
      <c r="CC44" s="1110"/>
      <c r="CD44" s="1110"/>
      <c r="CE44" s="1110"/>
      <c r="CF44" s="1110"/>
      <c r="CG44" s="1111"/>
      <c r="CH44" s="1084"/>
      <c r="CI44" s="1085"/>
      <c r="CJ44" s="1085"/>
      <c r="CK44" s="1085"/>
      <c r="CL44" s="1086"/>
      <c r="CM44" s="1084"/>
      <c r="CN44" s="1085"/>
      <c r="CO44" s="1085"/>
      <c r="CP44" s="1085"/>
      <c r="CQ44" s="1086"/>
      <c r="CR44" s="1084"/>
      <c r="CS44" s="1085"/>
      <c r="CT44" s="1085"/>
      <c r="CU44" s="1085"/>
      <c r="CV44" s="1086"/>
      <c r="CW44" s="1084"/>
      <c r="CX44" s="1085"/>
      <c r="CY44" s="1085"/>
      <c r="CZ44" s="1085"/>
      <c r="DA44" s="1086"/>
      <c r="DB44" s="1084"/>
      <c r="DC44" s="1085"/>
      <c r="DD44" s="1085"/>
      <c r="DE44" s="1085"/>
      <c r="DF44" s="1086"/>
      <c r="DG44" s="1084"/>
      <c r="DH44" s="1085"/>
      <c r="DI44" s="1085"/>
      <c r="DJ44" s="1085"/>
      <c r="DK44" s="1086"/>
      <c r="DL44" s="1084"/>
      <c r="DM44" s="1085"/>
      <c r="DN44" s="1085"/>
      <c r="DO44" s="1085"/>
      <c r="DP44" s="1086"/>
      <c r="DQ44" s="1084"/>
      <c r="DR44" s="1085"/>
      <c r="DS44" s="1085"/>
      <c r="DT44" s="1085"/>
      <c r="DU44" s="1086"/>
      <c r="DV44" s="1087"/>
      <c r="DW44" s="1088"/>
      <c r="DX44" s="1088"/>
      <c r="DY44" s="1088"/>
      <c r="DZ44" s="1089"/>
      <c r="EA44" s="248"/>
    </row>
    <row r="45" spans="1:131" s="249" customFormat="1" ht="26.25" customHeight="1" x14ac:dyDescent="0.2">
      <c r="A45" s="263">
        <v>18</v>
      </c>
      <c r="B45" s="1132"/>
      <c r="C45" s="1133"/>
      <c r="D45" s="1133"/>
      <c r="E45" s="1133"/>
      <c r="F45" s="1133"/>
      <c r="G45" s="1133"/>
      <c r="H45" s="1133"/>
      <c r="I45" s="1133"/>
      <c r="J45" s="1133"/>
      <c r="K45" s="1133"/>
      <c r="L45" s="1133"/>
      <c r="M45" s="1133"/>
      <c r="N45" s="1133"/>
      <c r="O45" s="1133"/>
      <c r="P45" s="1134"/>
      <c r="Q45" s="1138"/>
      <c r="R45" s="1139"/>
      <c r="S45" s="1139"/>
      <c r="T45" s="1139"/>
      <c r="U45" s="1139"/>
      <c r="V45" s="1139"/>
      <c r="W45" s="1139"/>
      <c r="X45" s="1139"/>
      <c r="Y45" s="1139"/>
      <c r="Z45" s="1139"/>
      <c r="AA45" s="1139"/>
      <c r="AB45" s="1139"/>
      <c r="AC45" s="1139"/>
      <c r="AD45" s="1139"/>
      <c r="AE45" s="1140"/>
      <c r="AF45" s="1114"/>
      <c r="AG45" s="1115"/>
      <c r="AH45" s="1115"/>
      <c r="AI45" s="1115"/>
      <c r="AJ45" s="1116"/>
      <c r="AK45" s="1075"/>
      <c r="AL45" s="1066"/>
      <c r="AM45" s="1066"/>
      <c r="AN45" s="1066"/>
      <c r="AO45" s="1066"/>
      <c r="AP45" s="1066"/>
      <c r="AQ45" s="1066"/>
      <c r="AR45" s="1066"/>
      <c r="AS45" s="1066"/>
      <c r="AT45" s="1066"/>
      <c r="AU45" s="1066"/>
      <c r="AV45" s="1066"/>
      <c r="AW45" s="1066"/>
      <c r="AX45" s="1066"/>
      <c r="AY45" s="1066"/>
      <c r="AZ45" s="1137"/>
      <c r="BA45" s="1137"/>
      <c r="BB45" s="1137"/>
      <c r="BC45" s="1137"/>
      <c r="BD45" s="1137"/>
      <c r="BE45" s="1127"/>
      <c r="BF45" s="1127"/>
      <c r="BG45" s="1127"/>
      <c r="BH45" s="1127"/>
      <c r="BI45" s="1128"/>
      <c r="BJ45" s="254"/>
      <c r="BK45" s="254"/>
      <c r="BL45" s="254"/>
      <c r="BM45" s="254"/>
      <c r="BN45" s="254"/>
      <c r="BO45" s="267"/>
      <c r="BP45" s="267"/>
      <c r="BQ45" s="264">
        <v>39</v>
      </c>
      <c r="BR45" s="265"/>
      <c r="BS45" s="1109"/>
      <c r="BT45" s="1110"/>
      <c r="BU45" s="1110"/>
      <c r="BV45" s="1110"/>
      <c r="BW45" s="1110"/>
      <c r="BX45" s="1110"/>
      <c r="BY45" s="1110"/>
      <c r="BZ45" s="1110"/>
      <c r="CA45" s="1110"/>
      <c r="CB45" s="1110"/>
      <c r="CC45" s="1110"/>
      <c r="CD45" s="1110"/>
      <c r="CE45" s="1110"/>
      <c r="CF45" s="1110"/>
      <c r="CG45" s="1111"/>
      <c r="CH45" s="1084"/>
      <c r="CI45" s="1085"/>
      <c r="CJ45" s="1085"/>
      <c r="CK45" s="1085"/>
      <c r="CL45" s="1086"/>
      <c r="CM45" s="1084"/>
      <c r="CN45" s="1085"/>
      <c r="CO45" s="1085"/>
      <c r="CP45" s="1085"/>
      <c r="CQ45" s="1086"/>
      <c r="CR45" s="1084"/>
      <c r="CS45" s="1085"/>
      <c r="CT45" s="1085"/>
      <c r="CU45" s="1085"/>
      <c r="CV45" s="1086"/>
      <c r="CW45" s="1084"/>
      <c r="CX45" s="1085"/>
      <c r="CY45" s="1085"/>
      <c r="CZ45" s="1085"/>
      <c r="DA45" s="1086"/>
      <c r="DB45" s="1084"/>
      <c r="DC45" s="1085"/>
      <c r="DD45" s="1085"/>
      <c r="DE45" s="1085"/>
      <c r="DF45" s="1086"/>
      <c r="DG45" s="1084"/>
      <c r="DH45" s="1085"/>
      <c r="DI45" s="1085"/>
      <c r="DJ45" s="1085"/>
      <c r="DK45" s="1086"/>
      <c r="DL45" s="1084"/>
      <c r="DM45" s="1085"/>
      <c r="DN45" s="1085"/>
      <c r="DO45" s="1085"/>
      <c r="DP45" s="1086"/>
      <c r="DQ45" s="1084"/>
      <c r="DR45" s="1085"/>
      <c r="DS45" s="1085"/>
      <c r="DT45" s="1085"/>
      <c r="DU45" s="1086"/>
      <c r="DV45" s="1087"/>
      <c r="DW45" s="1088"/>
      <c r="DX45" s="1088"/>
      <c r="DY45" s="1088"/>
      <c r="DZ45" s="1089"/>
      <c r="EA45" s="248"/>
    </row>
    <row r="46" spans="1:131" s="249" customFormat="1" ht="26.25" customHeight="1" x14ac:dyDescent="0.2">
      <c r="A46" s="263">
        <v>19</v>
      </c>
      <c r="B46" s="1132"/>
      <c r="C46" s="1133"/>
      <c r="D46" s="1133"/>
      <c r="E46" s="1133"/>
      <c r="F46" s="1133"/>
      <c r="G46" s="1133"/>
      <c r="H46" s="1133"/>
      <c r="I46" s="1133"/>
      <c r="J46" s="1133"/>
      <c r="K46" s="1133"/>
      <c r="L46" s="1133"/>
      <c r="M46" s="1133"/>
      <c r="N46" s="1133"/>
      <c r="O46" s="1133"/>
      <c r="P46" s="1134"/>
      <c r="Q46" s="1138"/>
      <c r="R46" s="1139"/>
      <c r="S46" s="1139"/>
      <c r="T46" s="1139"/>
      <c r="U46" s="1139"/>
      <c r="V46" s="1139"/>
      <c r="W46" s="1139"/>
      <c r="X46" s="1139"/>
      <c r="Y46" s="1139"/>
      <c r="Z46" s="1139"/>
      <c r="AA46" s="1139"/>
      <c r="AB46" s="1139"/>
      <c r="AC46" s="1139"/>
      <c r="AD46" s="1139"/>
      <c r="AE46" s="1140"/>
      <c r="AF46" s="1114"/>
      <c r="AG46" s="1115"/>
      <c r="AH46" s="1115"/>
      <c r="AI46" s="1115"/>
      <c r="AJ46" s="1116"/>
      <c r="AK46" s="1075"/>
      <c r="AL46" s="1066"/>
      <c r="AM46" s="1066"/>
      <c r="AN46" s="1066"/>
      <c r="AO46" s="1066"/>
      <c r="AP46" s="1066"/>
      <c r="AQ46" s="1066"/>
      <c r="AR46" s="1066"/>
      <c r="AS46" s="1066"/>
      <c r="AT46" s="1066"/>
      <c r="AU46" s="1066"/>
      <c r="AV46" s="1066"/>
      <c r="AW46" s="1066"/>
      <c r="AX46" s="1066"/>
      <c r="AY46" s="1066"/>
      <c r="AZ46" s="1137"/>
      <c r="BA46" s="1137"/>
      <c r="BB46" s="1137"/>
      <c r="BC46" s="1137"/>
      <c r="BD46" s="1137"/>
      <c r="BE46" s="1127"/>
      <c r="BF46" s="1127"/>
      <c r="BG46" s="1127"/>
      <c r="BH46" s="1127"/>
      <c r="BI46" s="1128"/>
      <c r="BJ46" s="254"/>
      <c r="BK46" s="254"/>
      <c r="BL46" s="254"/>
      <c r="BM46" s="254"/>
      <c r="BN46" s="254"/>
      <c r="BO46" s="267"/>
      <c r="BP46" s="267"/>
      <c r="BQ46" s="264">
        <v>40</v>
      </c>
      <c r="BR46" s="265"/>
      <c r="BS46" s="1109"/>
      <c r="BT46" s="1110"/>
      <c r="BU46" s="1110"/>
      <c r="BV46" s="1110"/>
      <c r="BW46" s="1110"/>
      <c r="BX46" s="1110"/>
      <c r="BY46" s="1110"/>
      <c r="BZ46" s="1110"/>
      <c r="CA46" s="1110"/>
      <c r="CB46" s="1110"/>
      <c r="CC46" s="1110"/>
      <c r="CD46" s="1110"/>
      <c r="CE46" s="1110"/>
      <c r="CF46" s="1110"/>
      <c r="CG46" s="1111"/>
      <c r="CH46" s="1084"/>
      <c r="CI46" s="1085"/>
      <c r="CJ46" s="1085"/>
      <c r="CK46" s="1085"/>
      <c r="CL46" s="1086"/>
      <c r="CM46" s="1084"/>
      <c r="CN46" s="1085"/>
      <c r="CO46" s="1085"/>
      <c r="CP46" s="1085"/>
      <c r="CQ46" s="1086"/>
      <c r="CR46" s="1084"/>
      <c r="CS46" s="1085"/>
      <c r="CT46" s="1085"/>
      <c r="CU46" s="1085"/>
      <c r="CV46" s="1086"/>
      <c r="CW46" s="1084"/>
      <c r="CX46" s="1085"/>
      <c r="CY46" s="1085"/>
      <c r="CZ46" s="1085"/>
      <c r="DA46" s="1086"/>
      <c r="DB46" s="1084"/>
      <c r="DC46" s="1085"/>
      <c r="DD46" s="1085"/>
      <c r="DE46" s="1085"/>
      <c r="DF46" s="1086"/>
      <c r="DG46" s="1084"/>
      <c r="DH46" s="1085"/>
      <c r="DI46" s="1085"/>
      <c r="DJ46" s="1085"/>
      <c r="DK46" s="1086"/>
      <c r="DL46" s="1084"/>
      <c r="DM46" s="1085"/>
      <c r="DN46" s="1085"/>
      <c r="DO46" s="1085"/>
      <c r="DP46" s="1086"/>
      <c r="DQ46" s="1084"/>
      <c r="DR46" s="1085"/>
      <c r="DS46" s="1085"/>
      <c r="DT46" s="1085"/>
      <c r="DU46" s="1086"/>
      <c r="DV46" s="1087"/>
      <c r="DW46" s="1088"/>
      <c r="DX46" s="1088"/>
      <c r="DY46" s="1088"/>
      <c r="DZ46" s="1089"/>
      <c r="EA46" s="248"/>
    </row>
    <row r="47" spans="1:131" s="249" customFormat="1" ht="26.25" customHeight="1" x14ac:dyDescent="0.2">
      <c r="A47" s="263">
        <v>20</v>
      </c>
      <c r="B47" s="1132"/>
      <c r="C47" s="1133"/>
      <c r="D47" s="1133"/>
      <c r="E47" s="1133"/>
      <c r="F47" s="1133"/>
      <c r="G47" s="1133"/>
      <c r="H47" s="1133"/>
      <c r="I47" s="1133"/>
      <c r="J47" s="1133"/>
      <c r="K47" s="1133"/>
      <c r="L47" s="1133"/>
      <c r="M47" s="1133"/>
      <c r="N47" s="1133"/>
      <c r="O47" s="1133"/>
      <c r="P47" s="1134"/>
      <c r="Q47" s="1138"/>
      <c r="R47" s="1139"/>
      <c r="S47" s="1139"/>
      <c r="T47" s="1139"/>
      <c r="U47" s="1139"/>
      <c r="V47" s="1139"/>
      <c r="W47" s="1139"/>
      <c r="X47" s="1139"/>
      <c r="Y47" s="1139"/>
      <c r="Z47" s="1139"/>
      <c r="AA47" s="1139"/>
      <c r="AB47" s="1139"/>
      <c r="AC47" s="1139"/>
      <c r="AD47" s="1139"/>
      <c r="AE47" s="1140"/>
      <c r="AF47" s="1114"/>
      <c r="AG47" s="1115"/>
      <c r="AH47" s="1115"/>
      <c r="AI47" s="1115"/>
      <c r="AJ47" s="1116"/>
      <c r="AK47" s="1075"/>
      <c r="AL47" s="1066"/>
      <c r="AM47" s="1066"/>
      <c r="AN47" s="1066"/>
      <c r="AO47" s="1066"/>
      <c r="AP47" s="1066"/>
      <c r="AQ47" s="1066"/>
      <c r="AR47" s="1066"/>
      <c r="AS47" s="1066"/>
      <c r="AT47" s="1066"/>
      <c r="AU47" s="1066"/>
      <c r="AV47" s="1066"/>
      <c r="AW47" s="1066"/>
      <c r="AX47" s="1066"/>
      <c r="AY47" s="1066"/>
      <c r="AZ47" s="1137"/>
      <c r="BA47" s="1137"/>
      <c r="BB47" s="1137"/>
      <c r="BC47" s="1137"/>
      <c r="BD47" s="1137"/>
      <c r="BE47" s="1127"/>
      <c r="BF47" s="1127"/>
      <c r="BG47" s="1127"/>
      <c r="BH47" s="1127"/>
      <c r="BI47" s="1128"/>
      <c r="BJ47" s="254"/>
      <c r="BK47" s="254"/>
      <c r="BL47" s="254"/>
      <c r="BM47" s="254"/>
      <c r="BN47" s="254"/>
      <c r="BO47" s="267"/>
      <c r="BP47" s="267"/>
      <c r="BQ47" s="264">
        <v>41</v>
      </c>
      <c r="BR47" s="265"/>
      <c r="BS47" s="1109"/>
      <c r="BT47" s="1110"/>
      <c r="BU47" s="1110"/>
      <c r="BV47" s="1110"/>
      <c r="BW47" s="1110"/>
      <c r="BX47" s="1110"/>
      <c r="BY47" s="1110"/>
      <c r="BZ47" s="1110"/>
      <c r="CA47" s="1110"/>
      <c r="CB47" s="1110"/>
      <c r="CC47" s="1110"/>
      <c r="CD47" s="1110"/>
      <c r="CE47" s="1110"/>
      <c r="CF47" s="1110"/>
      <c r="CG47" s="1111"/>
      <c r="CH47" s="1084"/>
      <c r="CI47" s="1085"/>
      <c r="CJ47" s="1085"/>
      <c r="CK47" s="1085"/>
      <c r="CL47" s="1086"/>
      <c r="CM47" s="1084"/>
      <c r="CN47" s="1085"/>
      <c r="CO47" s="1085"/>
      <c r="CP47" s="1085"/>
      <c r="CQ47" s="1086"/>
      <c r="CR47" s="1084"/>
      <c r="CS47" s="1085"/>
      <c r="CT47" s="1085"/>
      <c r="CU47" s="1085"/>
      <c r="CV47" s="1086"/>
      <c r="CW47" s="1084"/>
      <c r="CX47" s="1085"/>
      <c r="CY47" s="1085"/>
      <c r="CZ47" s="1085"/>
      <c r="DA47" s="1086"/>
      <c r="DB47" s="1084"/>
      <c r="DC47" s="1085"/>
      <c r="DD47" s="1085"/>
      <c r="DE47" s="1085"/>
      <c r="DF47" s="1086"/>
      <c r="DG47" s="1084"/>
      <c r="DH47" s="1085"/>
      <c r="DI47" s="1085"/>
      <c r="DJ47" s="1085"/>
      <c r="DK47" s="1086"/>
      <c r="DL47" s="1084"/>
      <c r="DM47" s="1085"/>
      <c r="DN47" s="1085"/>
      <c r="DO47" s="1085"/>
      <c r="DP47" s="1086"/>
      <c r="DQ47" s="1084"/>
      <c r="DR47" s="1085"/>
      <c r="DS47" s="1085"/>
      <c r="DT47" s="1085"/>
      <c r="DU47" s="1086"/>
      <c r="DV47" s="1087"/>
      <c r="DW47" s="1088"/>
      <c r="DX47" s="1088"/>
      <c r="DY47" s="1088"/>
      <c r="DZ47" s="1089"/>
      <c r="EA47" s="248"/>
    </row>
    <row r="48" spans="1:131" s="249" customFormat="1" ht="26.25" customHeight="1" x14ac:dyDescent="0.2">
      <c r="A48" s="263">
        <v>21</v>
      </c>
      <c r="B48" s="1132"/>
      <c r="C48" s="1133"/>
      <c r="D48" s="1133"/>
      <c r="E48" s="1133"/>
      <c r="F48" s="1133"/>
      <c r="G48" s="1133"/>
      <c r="H48" s="1133"/>
      <c r="I48" s="1133"/>
      <c r="J48" s="1133"/>
      <c r="K48" s="1133"/>
      <c r="L48" s="1133"/>
      <c r="M48" s="1133"/>
      <c r="N48" s="1133"/>
      <c r="O48" s="1133"/>
      <c r="P48" s="1134"/>
      <c r="Q48" s="1138"/>
      <c r="R48" s="1139"/>
      <c r="S48" s="1139"/>
      <c r="T48" s="1139"/>
      <c r="U48" s="1139"/>
      <c r="V48" s="1139"/>
      <c r="W48" s="1139"/>
      <c r="X48" s="1139"/>
      <c r="Y48" s="1139"/>
      <c r="Z48" s="1139"/>
      <c r="AA48" s="1139"/>
      <c r="AB48" s="1139"/>
      <c r="AC48" s="1139"/>
      <c r="AD48" s="1139"/>
      <c r="AE48" s="1140"/>
      <c r="AF48" s="1114"/>
      <c r="AG48" s="1115"/>
      <c r="AH48" s="1115"/>
      <c r="AI48" s="1115"/>
      <c r="AJ48" s="1116"/>
      <c r="AK48" s="1075"/>
      <c r="AL48" s="1066"/>
      <c r="AM48" s="1066"/>
      <c r="AN48" s="1066"/>
      <c r="AO48" s="1066"/>
      <c r="AP48" s="1066"/>
      <c r="AQ48" s="1066"/>
      <c r="AR48" s="1066"/>
      <c r="AS48" s="1066"/>
      <c r="AT48" s="1066"/>
      <c r="AU48" s="1066"/>
      <c r="AV48" s="1066"/>
      <c r="AW48" s="1066"/>
      <c r="AX48" s="1066"/>
      <c r="AY48" s="1066"/>
      <c r="AZ48" s="1137"/>
      <c r="BA48" s="1137"/>
      <c r="BB48" s="1137"/>
      <c r="BC48" s="1137"/>
      <c r="BD48" s="1137"/>
      <c r="BE48" s="1127"/>
      <c r="BF48" s="1127"/>
      <c r="BG48" s="1127"/>
      <c r="BH48" s="1127"/>
      <c r="BI48" s="1128"/>
      <c r="BJ48" s="254"/>
      <c r="BK48" s="254"/>
      <c r="BL48" s="254"/>
      <c r="BM48" s="254"/>
      <c r="BN48" s="254"/>
      <c r="BO48" s="267"/>
      <c r="BP48" s="267"/>
      <c r="BQ48" s="264">
        <v>42</v>
      </c>
      <c r="BR48" s="265"/>
      <c r="BS48" s="1109"/>
      <c r="BT48" s="1110"/>
      <c r="BU48" s="1110"/>
      <c r="BV48" s="1110"/>
      <c r="BW48" s="1110"/>
      <c r="BX48" s="1110"/>
      <c r="BY48" s="1110"/>
      <c r="BZ48" s="1110"/>
      <c r="CA48" s="1110"/>
      <c r="CB48" s="1110"/>
      <c r="CC48" s="1110"/>
      <c r="CD48" s="1110"/>
      <c r="CE48" s="1110"/>
      <c r="CF48" s="1110"/>
      <c r="CG48" s="1111"/>
      <c r="CH48" s="1084"/>
      <c r="CI48" s="1085"/>
      <c r="CJ48" s="1085"/>
      <c r="CK48" s="1085"/>
      <c r="CL48" s="1086"/>
      <c r="CM48" s="1084"/>
      <c r="CN48" s="1085"/>
      <c r="CO48" s="1085"/>
      <c r="CP48" s="1085"/>
      <c r="CQ48" s="1086"/>
      <c r="CR48" s="1084"/>
      <c r="CS48" s="1085"/>
      <c r="CT48" s="1085"/>
      <c r="CU48" s="1085"/>
      <c r="CV48" s="1086"/>
      <c r="CW48" s="1084"/>
      <c r="CX48" s="1085"/>
      <c r="CY48" s="1085"/>
      <c r="CZ48" s="1085"/>
      <c r="DA48" s="1086"/>
      <c r="DB48" s="1084"/>
      <c r="DC48" s="1085"/>
      <c r="DD48" s="1085"/>
      <c r="DE48" s="1085"/>
      <c r="DF48" s="1086"/>
      <c r="DG48" s="1084"/>
      <c r="DH48" s="1085"/>
      <c r="DI48" s="1085"/>
      <c r="DJ48" s="1085"/>
      <c r="DK48" s="1086"/>
      <c r="DL48" s="1084"/>
      <c r="DM48" s="1085"/>
      <c r="DN48" s="1085"/>
      <c r="DO48" s="1085"/>
      <c r="DP48" s="1086"/>
      <c r="DQ48" s="1084"/>
      <c r="DR48" s="1085"/>
      <c r="DS48" s="1085"/>
      <c r="DT48" s="1085"/>
      <c r="DU48" s="1086"/>
      <c r="DV48" s="1087"/>
      <c r="DW48" s="1088"/>
      <c r="DX48" s="1088"/>
      <c r="DY48" s="1088"/>
      <c r="DZ48" s="1089"/>
      <c r="EA48" s="248"/>
    </row>
    <row r="49" spans="1:131" s="249" customFormat="1" ht="26.25" customHeight="1" x14ac:dyDescent="0.2">
      <c r="A49" s="263">
        <v>22</v>
      </c>
      <c r="B49" s="1132"/>
      <c r="C49" s="1133"/>
      <c r="D49" s="1133"/>
      <c r="E49" s="1133"/>
      <c r="F49" s="1133"/>
      <c r="G49" s="1133"/>
      <c r="H49" s="1133"/>
      <c r="I49" s="1133"/>
      <c r="J49" s="1133"/>
      <c r="K49" s="1133"/>
      <c r="L49" s="1133"/>
      <c r="M49" s="1133"/>
      <c r="N49" s="1133"/>
      <c r="O49" s="1133"/>
      <c r="P49" s="1134"/>
      <c r="Q49" s="1138"/>
      <c r="R49" s="1139"/>
      <c r="S49" s="1139"/>
      <c r="T49" s="1139"/>
      <c r="U49" s="1139"/>
      <c r="V49" s="1139"/>
      <c r="W49" s="1139"/>
      <c r="X49" s="1139"/>
      <c r="Y49" s="1139"/>
      <c r="Z49" s="1139"/>
      <c r="AA49" s="1139"/>
      <c r="AB49" s="1139"/>
      <c r="AC49" s="1139"/>
      <c r="AD49" s="1139"/>
      <c r="AE49" s="1140"/>
      <c r="AF49" s="1114"/>
      <c r="AG49" s="1115"/>
      <c r="AH49" s="1115"/>
      <c r="AI49" s="1115"/>
      <c r="AJ49" s="1116"/>
      <c r="AK49" s="1075"/>
      <c r="AL49" s="1066"/>
      <c r="AM49" s="1066"/>
      <c r="AN49" s="1066"/>
      <c r="AO49" s="1066"/>
      <c r="AP49" s="1066"/>
      <c r="AQ49" s="1066"/>
      <c r="AR49" s="1066"/>
      <c r="AS49" s="1066"/>
      <c r="AT49" s="1066"/>
      <c r="AU49" s="1066"/>
      <c r="AV49" s="1066"/>
      <c r="AW49" s="1066"/>
      <c r="AX49" s="1066"/>
      <c r="AY49" s="1066"/>
      <c r="AZ49" s="1137"/>
      <c r="BA49" s="1137"/>
      <c r="BB49" s="1137"/>
      <c r="BC49" s="1137"/>
      <c r="BD49" s="1137"/>
      <c r="BE49" s="1127"/>
      <c r="BF49" s="1127"/>
      <c r="BG49" s="1127"/>
      <c r="BH49" s="1127"/>
      <c r="BI49" s="1128"/>
      <c r="BJ49" s="254"/>
      <c r="BK49" s="254"/>
      <c r="BL49" s="254"/>
      <c r="BM49" s="254"/>
      <c r="BN49" s="254"/>
      <c r="BO49" s="267"/>
      <c r="BP49" s="267"/>
      <c r="BQ49" s="264">
        <v>43</v>
      </c>
      <c r="BR49" s="265"/>
      <c r="BS49" s="1109"/>
      <c r="BT49" s="1110"/>
      <c r="BU49" s="1110"/>
      <c r="BV49" s="1110"/>
      <c r="BW49" s="1110"/>
      <c r="BX49" s="1110"/>
      <c r="BY49" s="1110"/>
      <c r="BZ49" s="1110"/>
      <c r="CA49" s="1110"/>
      <c r="CB49" s="1110"/>
      <c r="CC49" s="1110"/>
      <c r="CD49" s="1110"/>
      <c r="CE49" s="1110"/>
      <c r="CF49" s="1110"/>
      <c r="CG49" s="1111"/>
      <c r="CH49" s="1084"/>
      <c r="CI49" s="1085"/>
      <c r="CJ49" s="1085"/>
      <c r="CK49" s="1085"/>
      <c r="CL49" s="1086"/>
      <c r="CM49" s="1084"/>
      <c r="CN49" s="1085"/>
      <c r="CO49" s="1085"/>
      <c r="CP49" s="1085"/>
      <c r="CQ49" s="1086"/>
      <c r="CR49" s="1084"/>
      <c r="CS49" s="1085"/>
      <c r="CT49" s="1085"/>
      <c r="CU49" s="1085"/>
      <c r="CV49" s="1086"/>
      <c r="CW49" s="1084"/>
      <c r="CX49" s="1085"/>
      <c r="CY49" s="1085"/>
      <c r="CZ49" s="1085"/>
      <c r="DA49" s="1086"/>
      <c r="DB49" s="1084"/>
      <c r="DC49" s="1085"/>
      <c r="DD49" s="1085"/>
      <c r="DE49" s="1085"/>
      <c r="DF49" s="1086"/>
      <c r="DG49" s="1084"/>
      <c r="DH49" s="1085"/>
      <c r="DI49" s="1085"/>
      <c r="DJ49" s="1085"/>
      <c r="DK49" s="1086"/>
      <c r="DL49" s="1084"/>
      <c r="DM49" s="1085"/>
      <c r="DN49" s="1085"/>
      <c r="DO49" s="1085"/>
      <c r="DP49" s="1086"/>
      <c r="DQ49" s="1084"/>
      <c r="DR49" s="1085"/>
      <c r="DS49" s="1085"/>
      <c r="DT49" s="1085"/>
      <c r="DU49" s="1086"/>
      <c r="DV49" s="1087"/>
      <c r="DW49" s="1088"/>
      <c r="DX49" s="1088"/>
      <c r="DY49" s="1088"/>
      <c r="DZ49" s="1089"/>
      <c r="EA49" s="248"/>
    </row>
    <row r="50" spans="1:131" s="249" customFormat="1" ht="26.25" customHeight="1" x14ac:dyDescent="0.2">
      <c r="A50" s="263">
        <v>23</v>
      </c>
      <c r="B50" s="1132"/>
      <c r="C50" s="1133"/>
      <c r="D50" s="1133"/>
      <c r="E50" s="1133"/>
      <c r="F50" s="1133"/>
      <c r="G50" s="1133"/>
      <c r="H50" s="1133"/>
      <c r="I50" s="1133"/>
      <c r="J50" s="1133"/>
      <c r="K50" s="1133"/>
      <c r="L50" s="1133"/>
      <c r="M50" s="1133"/>
      <c r="N50" s="1133"/>
      <c r="O50" s="1133"/>
      <c r="P50" s="1134"/>
      <c r="Q50" s="1135"/>
      <c r="R50" s="1118"/>
      <c r="S50" s="1118"/>
      <c r="T50" s="1118"/>
      <c r="U50" s="1118"/>
      <c r="V50" s="1118"/>
      <c r="W50" s="1118"/>
      <c r="X50" s="1118"/>
      <c r="Y50" s="1118"/>
      <c r="Z50" s="1118"/>
      <c r="AA50" s="1118"/>
      <c r="AB50" s="1118"/>
      <c r="AC50" s="1118"/>
      <c r="AD50" s="1118"/>
      <c r="AE50" s="1136"/>
      <c r="AF50" s="1114"/>
      <c r="AG50" s="1115"/>
      <c r="AH50" s="1115"/>
      <c r="AI50" s="1115"/>
      <c r="AJ50" s="1116"/>
      <c r="AK50" s="1117"/>
      <c r="AL50" s="1118"/>
      <c r="AM50" s="1118"/>
      <c r="AN50" s="1118"/>
      <c r="AO50" s="1118"/>
      <c r="AP50" s="1118"/>
      <c r="AQ50" s="1118"/>
      <c r="AR50" s="1118"/>
      <c r="AS50" s="1118"/>
      <c r="AT50" s="1118"/>
      <c r="AU50" s="1118"/>
      <c r="AV50" s="1118"/>
      <c r="AW50" s="1118"/>
      <c r="AX50" s="1118"/>
      <c r="AY50" s="1118"/>
      <c r="AZ50" s="1119"/>
      <c r="BA50" s="1119"/>
      <c r="BB50" s="1119"/>
      <c r="BC50" s="1119"/>
      <c r="BD50" s="1119"/>
      <c r="BE50" s="1127"/>
      <c r="BF50" s="1127"/>
      <c r="BG50" s="1127"/>
      <c r="BH50" s="1127"/>
      <c r="BI50" s="1128"/>
      <c r="BJ50" s="254"/>
      <c r="BK50" s="254"/>
      <c r="BL50" s="254"/>
      <c r="BM50" s="254"/>
      <c r="BN50" s="254"/>
      <c r="BO50" s="267"/>
      <c r="BP50" s="267"/>
      <c r="BQ50" s="264">
        <v>44</v>
      </c>
      <c r="BR50" s="265"/>
      <c r="BS50" s="1109"/>
      <c r="BT50" s="1110"/>
      <c r="BU50" s="1110"/>
      <c r="BV50" s="1110"/>
      <c r="BW50" s="1110"/>
      <c r="BX50" s="1110"/>
      <c r="BY50" s="1110"/>
      <c r="BZ50" s="1110"/>
      <c r="CA50" s="1110"/>
      <c r="CB50" s="1110"/>
      <c r="CC50" s="1110"/>
      <c r="CD50" s="1110"/>
      <c r="CE50" s="1110"/>
      <c r="CF50" s="1110"/>
      <c r="CG50" s="1111"/>
      <c r="CH50" s="1084"/>
      <c r="CI50" s="1085"/>
      <c r="CJ50" s="1085"/>
      <c r="CK50" s="1085"/>
      <c r="CL50" s="1086"/>
      <c r="CM50" s="1084"/>
      <c r="CN50" s="1085"/>
      <c r="CO50" s="1085"/>
      <c r="CP50" s="1085"/>
      <c r="CQ50" s="1086"/>
      <c r="CR50" s="1084"/>
      <c r="CS50" s="1085"/>
      <c r="CT50" s="1085"/>
      <c r="CU50" s="1085"/>
      <c r="CV50" s="1086"/>
      <c r="CW50" s="1084"/>
      <c r="CX50" s="1085"/>
      <c r="CY50" s="1085"/>
      <c r="CZ50" s="1085"/>
      <c r="DA50" s="1086"/>
      <c r="DB50" s="1084"/>
      <c r="DC50" s="1085"/>
      <c r="DD50" s="1085"/>
      <c r="DE50" s="1085"/>
      <c r="DF50" s="1086"/>
      <c r="DG50" s="1084"/>
      <c r="DH50" s="1085"/>
      <c r="DI50" s="1085"/>
      <c r="DJ50" s="1085"/>
      <c r="DK50" s="1086"/>
      <c r="DL50" s="1084"/>
      <c r="DM50" s="1085"/>
      <c r="DN50" s="1085"/>
      <c r="DO50" s="1085"/>
      <c r="DP50" s="1086"/>
      <c r="DQ50" s="1084"/>
      <c r="DR50" s="1085"/>
      <c r="DS50" s="1085"/>
      <c r="DT50" s="1085"/>
      <c r="DU50" s="1086"/>
      <c r="DV50" s="1087"/>
      <c r="DW50" s="1088"/>
      <c r="DX50" s="1088"/>
      <c r="DY50" s="1088"/>
      <c r="DZ50" s="1089"/>
      <c r="EA50" s="248"/>
    </row>
    <row r="51" spans="1:131" s="249" customFormat="1" ht="26.25" customHeight="1" x14ac:dyDescent="0.2">
      <c r="A51" s="263">
        <v>24</v>
      </c>
      <c r="B51" s="1132"/>
      <c r="C51" s="1133"/>
      <c r="D51" s="1133"/>
      <c r="E51" s="1133"/>
      <c r="F51" s="1133"/>
      <c r="G51" s="1133"/>
      <c r="H51" s="1133"/>
      <c r="I51" s="1133"/>
      <c r="J51" s="1133"/>
      <c r="K51" s="1133"/>
      <c r="L51" s="1133"/>
      <c r="M51" s="1133"/>
      <c r="N51" s="1133"/>
      <c r="O51" s="1133"/>
      <c r="P51" s="1134"/>
      <c r="Q51" s="1135"/>
      <c r="R51" s="1118"/>
      <c r="S51" s="1118"/>
      <c r="T51" s="1118"/>
      <c r="U51" s="1118"/>
      <c r="V51" s="1118"/>
      <c r="W51" s="1118"/>
      <c r="X51" s="1118"/>
      <c r="Y51" s="1118"/>
      <c r="Z51" s="1118"/>
      <c r="AA51" s="1118"/>
      <c r="AB51" s="1118"/>
      <c r="AC51" s="1118"/>
      <c r="AD51" s="1118"/>
      <c r="AE51" s="1136"/>
      <c r="AF51" s="1114"/>
      <c r="AG51" s="1115"/>
      <c r="AH51" s="1115"/>
      <c r="AI51" s="1115"/>
      <c r="AJ51" s="1116"/>
      <c r="AK51" s="1117"/>
      <c r="AL51" s="1118"/>
      <c r="AM51" s="1118"/>
      <c r="AN51" s="1118"/>
      <c r="AO51" s="1118"/>
      <c r="AP51" s="1118"/>
      <c r="AQ51" s="1118"/>
      <c r="AR51" s="1118"/>
      <c r="AS51" s="1118"/>
      <c r="AT51" s="1118"/>
      <c r="AU51" s="1118"/>
      <c r="AV51" s="1118"/>
      <c r="AW51" s="1118"/>
      <c r="AX51" s="1118"/>
      <c r="AY51" s="1118"/>
      <c r="AZ51" s="1119"/>
      <c r="BA51" s="1119"/>
      <c r="BB51" s="1119"/>
      <c r="BC51" s="1119"/>
      <c r="BD51" s="1119"/>
      <c r="BE51" s="1127"/>
      <c r="BF51" s="1127"/>
      <c r="BG51" s="1127"/>
      <c r="BH51" s="1127"/>
      <c r="BI51" s="1128"/>
      <c r="BJ51" s="254"/>
      <c r="BK51" s="254"/>
      <c r="BL51" s="254"/>
      <c r="BM51" s="254"/>
      <c r="BN51" s="254"/>
      <c r="BO51" s="267"/>
      <c r="BP51" s="267"/>
      <c r="BQ51" s="264">
        <v>45</v>
      </c>
      <c r="BR51" s="265"/>
      <c r="BS51" s="1109"/>
      <c r="BT51" s="1110"/>
      <c r="BU51" s="1110"/>
      <c r="BV51" s="1110"/>
      <c r="BW51" s="1110"/>
      <c r="BX51" s="1110"/>
      <c r="BY51" s="1110"/>
      <c r="BZ51" s="1110"/>
      <c r="CA51" s="1110"/>
      <c r="CB51" s="1110"/>
      <c r="CC51" s="1110"/>
      <c r="CD51" s="1110"/>
      <c r="CE51" s="1110"/>
      <c r="CF51" s="1110"/>
      <c r="CG51" s="1111"/>
      <c r="CH51" s="1084"/>
      <c r="CI51" s="1085"/>
      <c r="CJ51" s="1085"/>
      <c r="CK51" s="1085"/>
      <c r="CL51" s="1086"/>
      <c r="CM51" s="1084"/>
      <c r="CN51" s="1085"/>
      <c r="CO51" s="1085"/>
      <c r="CP51" s="1085"/>
      <c r="CQ51" s="1086"/>
      <c r="CR51" s="1084"/>
      <c r="CS51" s="1085"/>
      <c r="CT51" s="1085"/>
      <c r="CU51" s="1085"/>
      <c r="CV51" s="1086"/>
      <c r="CW51" s="1084"/>
      <c r="CX51" s="1085"/>
      <c r="CY51" s="1085"/>
      <c r="CZ51" s="1085"/>
      <c r="DA51" s="1086"/>
      <c r="DB51" s="1084"/>
      <c r="DC51" s="1085"/>
      <c r="DD51" s="1085"/>
      <c r="DE51" s="1085"/>
      <c r="DF51" s="1086"/>
      <c r="DG51" s="1084"/>
      <c r="DH51" s="1085"/>
      <c r="DI51" s="1085"/>
      <c r="DJ51" s="1085"/>
      <c r="DK51" s="1086"/>
      <c r="DL51" s="1084"/>
      <c r="DM51" s="1085"/>
      <c r="DN51" s="1085"/>
      <c r="DO51" s="1085"/>
      <c r="DP51" s="1086"/>
      <c r="DQ51" s="1084"/>
      <c r="DR51" s="1085"/>
      <c r="DS51" s="1085"/>
      <c r="DT51" s="1085"/>
      <c r="DU51" s="1086"/>
      <c r="DV51" s="1087"/>
      <c r="DW51" s="1088"/>
      <c r="DX51" s="1088"/>
      <c r="DY51" s="1088"/>
      <c r="DZ51" s="1089"/>
      <c r="EA51" s="248"/>
    </row>
    <row r="52" spans="1:131" s="249" customFormat="1" ht="26.25" customHeight="1" x14ac:dyDescent="0.2">
      <c r="A52" s="263">
        <v>25</v>
      </c>
      <c r="B52" s="1132"/>
      <c r="C52" s="1133"/>
      <c r="D52" s="1133"/>
      <c r="E52" s="1133"/>
      <c r="F52" s="1133"/>
      <c r="G52" s="1133"/>
      <c r="H52" s="1133"/>
      <c r="I52" s="1133"/>
      <c r="J52" s="1133"/>
      <c r="K52" s="1133"/>
      <c r="L52" s="1133"/>
      <c r="M52" s="1133"/>
      <c r="N52" s="1133"/>
      <c r="O52" s="1133"/>
      <c r="P52" s="1134"/>
      <c r="Q52" s="1135"/>
      <c r="R52" s="1118"/>
      <c r="S52" s="1118"/>
      <c r="T52" s="1118"/>
      <c r="U52" s="1118"/>
      <c r="V52" s="1118"/>
      <c r="W52" s="1118"/>
      <c r="X52" s="1118"/>
      <c r="Y52" s="1118"/>
      <c r="Z52" s="1118"/>
      <c r="AA52" s="1118"/>
      <c r="AB52" s="1118"/>
      <c r="AC52" s="1118"/>
      <c r="AD52" s="1118"/>
      <c r="AE52" s="1136"/>
      <c r="AF52" s="1114"/>
      <c r="AG52" s="1115"/>
      <c r="AH52" s="1115"/>
      <c r="AI52" s="1115"/>
      <c r="AJ52" s="1116"/>
      <c r="AK52" s="1117"/>
      <c r="AL52" s="1118"/>
      <c r="AM52" s="1118"/>
      <c r="AN52" s="1118"/>
      <c r="AO52" s="1118"/>
      <c r="AP52" s="1118"/>
      <c r="AQ52" s="1118"/>
      <c r="AR52" s="1118"/>
      <c r="AS52" s="1118"/>
      <c r="AT52" s="1118"/>
      <c r="AU52" s="1118"/>
      <c r="AV52" s="1118"/>
      <c r="AW52" s="1118"/>
      <c r="AX52" s="1118"/>
      <c r="AY52" s="1118"/>
      <c r="AZ52" s="1119"/>
      <c r="BA52" s="1119"/>
      <c r="BB52" s="1119"/>
      <c r="BC52" s="1119"/>
      <c r="BD52" s="1119"/>
      <c r="BE52" s="1127"/>
      <c r="BF52" s="1127"/>
      <c r="BG52" s="1127"/>
      <c r="BH52" s="1127"/>
      <c r="BI52" s="1128"/>
      <c r="BJ52" s="254"/>
      <c r="BK52" s="254"/>
      <c r="BL52" s="254"/>
      <c r="BM52" s="254"/>
      <c r="BN52" s="254"/>
      <c r="BO52" s="267"/>
      <c r="BP52" s="267"/>
      <c r="BQ52" s="264">
        <v>46</v>
      </c>
      <c r="BR52" s="265"/>
      <c r="BS52" s="1109"/>
      <c r="BT52" s="1110"/>
      <c r="BU52" s="1110"/>
      <c r="BV52" s="1110"/>
      <c r="BW52" s="1110"/>
      <c r="BX52" s="1110"/>
      <c r="BY52" s="1110"/>
      <c r="BZ52" s="1110"/>
      <c r="CA52" s="1110"/>
      <c r="CB52" s="1110"/>
      <c r="CC52" s="1110"/>
      <c r="CD52" s="1110"/>
      <c r="CE52" s="1110"/>
      <c r="CF52" s="1110"/>
      <c r="CG52" s="1111"/>
      <c r="CH52" s="1084"/>
      <c r="CI52" s="1085"/>
      <c r="CJ52" s="1085"/>
      <c r="CK52" s="1085"/>
      <c r="CL52" s="1086"/>
      <c r="CM52" s="1084"/>
      <c r="CN52" s="1085"/>
      <c r="CO52" s="1085"/>
      <c r="CP52" s="1085"/>
      <c r="CQ52" s="1086"/>
      <c r="CR52" s="1084"/>
      <c r="CS52" s="1085"/>
      <c r="CT52" s="1085"/>
      <c r="CU52" s="1085"/>
      <c r="CV52" s="1086"/>
      <c r="CW52" s="1084"/>
      <c r="CX52" s="1085"/>
      <c r="CY52" s="1085"/>
      <c r="CZ52" s="1085"/>
      <c r="DA52" s="1086"/>
      <c r="DB52" s="1084"/>
      <c r="DC52" s="1085"/>
      <c r="DD52" s="1085"/>
      <c r="DE52" s="1085"/>
      <c r="DF52" s="1086"/>
      <c r="DG52" s="1084"/>
      <c r="DH52" s="1085"/>
      <c r="DI52" s="1085"/>
      <c r="DJ52" s="1085"/>
      <c r="DK52" s="1086"/>
      <c r="DL52" s="1084"/>
      <c r="DM52" s="1085"/>
      <c r="DN52" s="1085"/>
      <c r="DO52" s="1085"/>
      <c r="DP52" s="1086"/>
      <c r="DQ52" s="1084"/>
      <c r="DR52" s="1085"/>
      <c r="DS52" s="1085"/>
      <c r="DT52" s="1085"/>
      <c r="DU52" s="1086"/>
      <c r="DV52" s="1087"/>
      <c r="DW52" s="1088"/>
      <c r="DX52" s="1088"/>
      <c r="DY52" s="1088"/>
      <c r="DZ52" s="1089"/>
      <c r="EA52" s="248"/>
    </row>
    <row r="53" spans="1:131" s="249" customFormat="1" ht="26.25" customHeight="1" x14ac:dyDescent="0.2">
      <c r="A53" s="263">
        <v>26</v>
      </c>
      <c r="B53" s="1132"/>
      <c r="C53" s="1133"/>
      <c r="D53" s="1133"/>
      <c r="E53" s="1133"/>
      <c r="F53" s="1133"/>
      <c r="G53" s="1133"/>
      <c r="H53" s="1133"/>
      <c r="I53" s="1133"/>
      <c r="J53" s="1133"/>
      <c r="K53" s="1133"/>
      <c r="L53" s="1133"/>
      <c r="M53" s="1133"/>
      <c r="N53" s="1133"/>
      <c r="O53" s="1133"/>
      <c r="P53" s="1134"/>
      <c r="Q53" s="1135"/>
      <c r="R53" s="1118"/>
      <c r="S53" s="1118"/>
      <c r="T53" s="1118"/>
      <c r="U53" s="1118"/>
      <c r="V53" s="1118"/>
      <c r="W53" s="1118"/>
      <c r="X53" s="1118"/>
      <c r="Y53" s="1118"/>
      <c r="Z53" s="1118"/>
      <c r="AA53" s="1118"/>
      <c r="AB53" s="1118"/>
      <c r="AC53" s="1118"/>
      <c r="AD53" s="1118"/>
      <c r="AE53" s="1136"/>
      <c r="AF53" s="1114"/>
      <c r="AG53" s="1115"/>
      <c r="AH53" s="1115"/>
      <c r="AI53" s="1115"/>
      <c r="AJ53" s="1116"/>
      <c r="AK53" s="1117"/>
      <c r="AL53" s="1118"/>
      <c r="AM53" s="1118"/>
      <c r="AN53" s="1118"/>
      <c r="AO53" s="1118"/>
      <c r="AP53" s="1118"/>
      <c r="AQ53" s="1118"/>
      <c r="AR53" s="1118"/>
      <c r="AS53" s="1118"/>
      <c r="AT53" s="1118"/>
      <c r="AU53" s="1118"/>
      <c r="AV53" s="1118"/>
      <c r="AW53" s="1118"/>
      <c r="AX53" s="1118"/>
      <c r="AY53" s="1118"/>
      <c r="AZ53" s="1119"/>
      <c r="BA53" s="1119"/>
      <c r="BB53" s="1119"/>
      <c r="BC53" s="1119"/>
      <c r="BD53" s="1119"/>
      <c r="BE53" s="1127"/>
      <c r="BF53" s="1127"/>
      <c r="BG53" s="1127"/>
      <c r="BH53" s="1127"/>
      <c r="BI53" s="1128"/>
      <c r="BJ53" s="254"/>
      <c r="BK53" s="254"/>
      <c r="BL53" s="254"/>
      <c r="BM53" s="254"/>
      <c r="BN53" s="254"/>
      <c r="BO53" s="267"/>
      <c r="BP53" s="267"/>
      <c r="BQ53" s="264">
        <v>47</v>
      </c>
      <c r="BR53" s="265"/>
      <c r="BS53" s="1109"/>
      <c r="BT53" s="1110"/>
      <c r="BU53" s="1110"/>
      <c r="BV53" s="1110"/>
      <c r="BW53" s="1110"/>
      <c r="BX53" s="1110"/>
      <c r="BY53" s="1110"/>
      <c r="BZ53" s="1110"/>
      <c r="CA53" s="1110"/>
      <c r="CB53" s="1110"/>
      <c r="CC53" s="1110"/>
      <c r="CD53" s="1110"/>
      <c r="CE53" s="1110"/>
      <c r="CF53" s="1110"/>
      <c r="CG53" s="1111"/>
      <c r="CH53" s="1084"/>
      <c r="CI53" s="1085"/>
      <c r="CJ53" s="1085"/>
      <c r="CK53" s="1085"/>
      <c r="CL53" s="1086"/>
      <c r="CM53" s="1084"/>
      <c r="CN53" s="1085"/>
      <c r="CO53" s="1085"/>
      <c r="CP53" s="1085"/>
      <c r="CQ53" s="1086"/>
      <c r="CR53" s="1084"/>
      <c r="CS53" s="1085"/>
      <c r="CT53" s="1085"/>
      <c r="CU53" s="1085"/>
      <c r="CV53" s="1086"/>
      <c r="CW53" s="1084"/>
      <c r="CX53" s="1085"/>
      <c r="CY53" s="1085"/>
      <c r="CZ53" s="1085"/>
      <c r="DA53" s="1086"/>
      <c r="DB53" s="1084"/>
      <c r="DC53" s="1085"/>
      <c r="DD53" s="1085"/>
      <c r="DE53" s="1085"/>
      <c r="DF53" s="1086"/>
      <c r="DG53" s="1084"/>
      <c r="DH53" s="1085"/>
      <c r="DI53" s="1085"/>
      <c r="DJ53" s="1085"/>
      <c r="DK53" s="1086"/>
      <c r="DL53" s="1084"/>
      <c r="DM53" s="1085"/>
      <c r="DN53" s="1085"/>
      <c r="DO53" s="1085"/>
      <c r="DP53" s="1086"/>
      <c r="DQ53" s="1084"/>
      <c r="DR53" s="1085"/>
      <c r="DS53" s="1085"/>
      <c r="DT53" s="1085"/>
      <c r="DU53" s="1086"/>
      <c r="DV53" s="1087"/>
      <c r="DW53" s="1088"/>
      <c r="DX53" s="1088"/>
      <c r="DY53" s="1088"/>
      <c r="DZ53" s="1089"/>
      <c r="EA53" s="248"/>
    </row>
    <row r="54" spans="1:131" s="249" customFormat="1" ht="26.25" customHeight="1" x14ac:dyDescent="0.2">
      <c r="A54" s="263">
        <v>27</v>
      </c>
      <c r="B54" s="1132"/>
      <c r="C54" s="1133"/>
      <c r="D54" s="1133"/>
      <c r="E54" s="1133"/>
      <c r="F54" s="1133"/>
      <c r="G54" s="1133"/>
      <c r="H54" s="1133"/>
      <c r="I54" s="1133"/>
      <c r="J54" s="1133"/>
      <c r="K54" s="1133"/>
      <c r="L54" s="1133"/>
      <c r="M54" s="1133"/>
      <c r="N54" s="1133"/>
      <c r="O54" s="1133"/>
      <c r="P54" s="1134"/>
      <c r="Q54" s="1135"/>
      <c r="R54" s="1118"/>
      <c r="S54" s="1118"/>
      <c r="T54" s="1118"/>
      <c r="U54" s="1118"/>
      <c r="V54" s="1118"/>
      <c r="W54" s="1118"/>
      <c r="X54" s="1118"/>
      <c r="Y54" s="1118"/>
      <c r="Z54" s="1118"/>
      <c r="AA54" s="1118"/>
      <c r="AB54" s="1118"/>
      <c r="AC54" s="1118"/>
      <c r="AD54" s="1118"/>
      <c r="AE54" s="1136"/>
      <c r="AF54" s="1114"/>
      <c r="AG54" s="1115"/>
      <c r="AH54" s="1115"/>
      <c r="AI54" s="1115"/>
      <c r="AJ54" s="1116"/>
      <c r="AK54" s="1117"/>
      <c r="AL54" s="1118"/>
      <c r="AM54" s="1118"/>
      <c r="AN54" s="1118"/>
      <c r="AO54" s="1118"/>
      <c r="AP54" s="1118"/>
      <c r="AQ54" s="1118"/>
      <c r="AR54" s="1118"/>
      <c r="AS54" s="1118"/>
      <c r="AT54" s="1118"/>
      <c r="AU54" s="1118"/>
      <c r="AV54" s="1118"/>
      <c r="AW54" s="1118"/>
      <c r="AX54" s="1118"/>
      <c r="AY54" s="1118"/>
      <c r="AZ54" s="1119"/>
      <c r="BA54" s="1119"/>
      <c r="BB54" s="1119"/>
      <c r="BC54" s="1119"/>
      <c r="BD54" s="1119"/>
      <c r="BE54" s="1127"/>
      <c r="BF54" s="1127"/>
      <c r="BG54" s="1127"/>
      <c r="BH54" s="1127"/>
      <c r="BI54" s="1128"/>
      <c r="BJ54" s="254"/>
      <c r="BK54" s="254"/>
      <c r="BL54" s="254"/>
      <c r="BM54" s="254"/>
      <c r="BN54" s="254"/>
      <c r="BO54" s="267"/>
      <c r="BP54" s="267"/>
      <c r="BQ54" s="264">
        <v>48</v>
      </c>
      <c r="BR54" s="265"/>
      <c r="BS54" s="1109"/>
      <c r="BT54" s="1110"/>
      <c r="BU54" s="1110"/>
      <c r="BV54" s="1110"/>
      <c r="BW54" s="1110"/>
      <c r="BX54" s="1110"/>
      <c r="BY54" s="1110"/>
      <c r="BZ54" s="1110"/>
      <c r="CA54" s="1110"/>
      <c r="CB54" s="1110"/>
      <c r="CC54" s="1110"/>
      <c r="CD54" s="1110"/>
      <c r="CE54" s="1110"/>
      <c r="CF54" s="1110"/>
      <c r="CG54" s="1111"/>
      <c r="CH54" s="1084"/>
      <c r="CI54" s="1085"/>
      <c r="CJ54" s="1085"/>
      <c r="CK54" s="1085"/>
      <c r="CL54" s="1086"/>
      <c r="CM54" s="1084"/>
      <c r="CN54" s="1085"/>
      <c r="CO54" s="1085"/>
      <c r="CP54" s="1085"/>
      <c r="CQ54" s="1086"/>
      <c r="CR54" s="1084"/>
      <c r="CS54" s="1085"/>
      <c r="CT54" s="1085"/>
      <c r="CU54" s="1085"/>
      <c r="CV54" s="1086"/>
      <c r="CW54" s="1084"/>
      <c r="CX54" s="1085"/>
      <c r="CY54" s="1085"/>
      <c r="CZ54" s="1085"/>
      <c r="DA54" s="1086"/>
      <c r="DB54" s="1084"/>
      <c r="DC54" s="1085"/>
      <c r="DD54" s="1085"/>
      <c r="DE54" s="1085"/>
      <c r="DF54" s="1086"/>
      <c r="DG54" s="1084"/>
      <c r="DH54" s="1085"/>
      <c r="DI54" s="1085"/>
      <c r="DJ54" s="1085"/>
      <c r="DK54" s="1086"/>
      <c r="DL54" s="1084"/>
      <c r="DM54" s="1085"/>
      <c r="DN54" s="1085"/>
      <c r="DO54" s="1085"/>
      <c r="DP54" s="1086"/>
      <c r="DQ54" s="1084"/>
      <c r="DR54" s="1085"/>
      <c r="DS54" s="1085"/>
      <c r="DT54" s="1085"/>
      <c r="DU54" s="1086"/>
      <c r="DV54" s="1087"/>
      <c r="DW54" s="1088"/>
      <c r="DX54" s="1088"/>
      <c r="DY54" s="1088"/>
      <c r="DZ54" s="1089"/>
      <c r="EA54" s="248"/>
    </row>
    <row r="55" spans="1:131" s="249" customFormat="1" ht="26.25" customHeight="1" x14ac:dyDescent="0.2">
      <c r="A55" s="263">
        <v>28</v>
      </c>
      <c r="B55" s="1132"/>
      <c r="C55" s="1133"/>
      <c r="D55" s="1133"/>
      <c r="E55" s="1133"/>
      <c r="F55" s="1133"/>
      <c r="G55" s="1133"/>
      <c r="H55" s="1133"/>
      <c r="I55" s="1133"/>
      <c r="J55" s="1133"/>
      <c r="K55" s="1133"/>
      <c r="L55" s="1133"/>
      <c r="M55" s="1133"/>
      <c r="N55" s="1133"/>
      <c r="O55" s="1133"/>
      <c r="P55" s="1134"/>
      <c r="Q55" s="1135"/>
      <c r="R55" s="1118"/>
      <c r="S55" s="1118"/>
      <c r="T55" s="1118"/>
      <c r="U55" s="1118"/>
      <c r="V55" s="1118"/>
      <c r="W55" s="1118"/>
      <c r="X55" s="1118"/>
      <c r="Y55" s="1118"/>
      <c r="Z55" s="1118"/>
      <c r="AA55" s="1118"/>
      <c r="AB55" s="1118"/>
      <c r="AC55" s="1118"/>
      <c r="AD55" s="1118"/>
      <c r="AE55" s="1136"/>
      <c r="AF55" s="1114"/>
      <c r="AG55" s="1115"/>
      <c r="AH55" s="1115"/>
      <c r="AI55" s="1115"/>
      <c r="AJ55" s="1116"/>
      <c r="AK55" s="1117"/>
      <c r="AL55" s="1118"/>
      <c r="AM55" s="1118"/>
      <c r="AN55" s="1118"/>
      <c r="AO55" s="1118"/>
      <c r="AP55" s="1118"/>
      <c r="AQ55" s="1118"/>
      <c r="AR55" s="1118"/>
      <c r="AS55" s="1118"/>
      <c r="AT55" s="1118"/>
      <c r="AU55" s="1118"/>
      <c r="AV55" s="1118"/>
      <c r="AW55" s="1118"/>
      <c r="AX55" s="1118"/>
      <c r="AY55" s="1118"/>
      <c r="AZ55" s="1119"/>
      <c r="BA55" s="1119"/>
      <c r="BB55" s="1119"/>
      <c r="BC55" s="1119"/>
      <c r="BD55" s="1119"/>
      <c r="BE55" s="1127"/>
      <c r="BF55" s="1127"/>
      <c r="BG55" s="1127"/>
      <c r="BH55" s="1127"/>
      <c r="BI55" s="1128"/>
      <c r="BJ55" s="254"/>
      <c r="BK55" s="254"/>
      <c r="BL55" s="254"/>
      <c r="BM55" s="254"/>
      <c r="BN55" s="254"/>
      <c r="BO55" s="267"/>
      <c r="BP55" s="267"/>
      <c r="BQ55" s="264">
        <v>49</v>
      </c>
      <c r="BR55" s="265"/>
      <c r="BS55" s="1109"/>
      <c r="BT55" s="1110"/>
      <c r="BU55" s="1110"/>
      <c r="BV55" s="1110"/>
      <c r="BW55" s="1110"/>
      <c r="BX55" s="1110"/>
      <c r="BY55" s="1110"/>
      <c r="BZ55" s="1110"/>
      <c r="CA55" s="1110"/>
      <c r="CB55" s="1110"/>
      <c r="CC55" s="1110"/>
      <c r="CD55" s="1110"/>
      <c r="CE55" s="1110"/>
      <c r="CF55" s="1110"/>
      <c r="CG55" s="1111"/>
      <c r="CH55" s="1084"/>
      <c r="CI55" s="1085"/>
      <c r="CJ55" s="1085"/>
      <c r="CK55" s="1085"/>
      <c r="CL55" s="1086"/>
      <c r="CM55" s="1084"/>
      <c r="CN55" s="1085"/>
      <c r="CO55" s="1085"/>
      <c r="CP55" s="1085"/>
      <c r="CQ55" s="1086"/>
      <c r="CR55" s="1084"/>
      <c r="CS55" s="1085"/>
      <c r="CT55" s="1085"/>
      <c r="CU55" s="1085"/>
      <c r="CV55" s="1086"/>
      <c r="CW55" s="1084"/>
      <c r="CX55" s="1085"/>
      <c r="CY55" s="1085"/>
      <c r="CZ55" s="1085"/>
      <c r="DA55" s="1086"/>
      <c r="DB55" s="1084"/>
      <c r="DC55" s="1085"/>
      <c r="DD55" s="1085"/>
      <c r="DE55" s="1085"/>
      <c r="DF55" s="1086"/>
      <c r="DG55" s="1084"/>
      <c r="DH55" s="1085"/>
      <c r="DI55" s="1085"/>
      <c r="DJ55" s="1085"/>
      <c r="DK55" s="1086"/>
      <c r="DL55" s="1084"/>
      <c r="DM55" s="1085"/>
      <c r="DN55" s="1085"/>
      <c r="DO55" s="1085"/>
      <c r="DP55" s="1086"/>
      <c r="DQ55" s="1084"/>
      <c r="DR55" s="1085"/>
      <c r="DS55" s="1085"/>
      <c r="DT55" s="1085"/>
      <c r="DU55" s="1086"/>
      <c r="DV55" s="1087"/>
      <c r="DW55" s="1088"/>
      <c r="DX55" s="1088"/>
      <c r="DY55" s="1088"/>
      <c r="DZ55" s="1089"/>
      <c r="EA55" s="248"/>
    </row>
    <row r="56" spans="1:131" s="249" customFormat="1" ht="26.25" customHeight="1" x14ac:dyDescent="0.2">
      <c r="A56" s="263">
        <v>29</v>
      </c>
      <c r="B56" s="1132"/>
      <c r="C56" s="1133"/>
      <c r="D56" s="1133"/>
      <c r="E56" s="1133"/>
      <c r="F56" s="1133"/>
      <c r="G56" s="1133"/>
      <c r="H56" s="1133"/>
      <c r="I56" s="1133"/>
      <c r="J56" s="1133"/>
      <c r="K56" s="1133"/>
      <c r="L56" s="1133"/>
      <c r="M56" s="1133"/>
      <c r="N56" s="1133"/>
      <c r="O56" s="1133"/>
      <c r="P56" s="1134"/>
      <c r="Q56" s="1135"/>
      <c r="R56" s="1118"/>
      <c r="S56" s="1118"/>
      <c r="T56" s="1118"/>
      <c r="U56" s="1118"/>
      <c r="V56" s="1118"/>
      <c r="W56" s="1118"/>
      <c r="X56" s="1118"/>
      <c r="Y56" s="1118"/>
      <c r="Z56" s="1118"/>
      <c r="AA56" s="1118"/>
      <c r="AB56" s="1118"/>
      <c r="AC56" s="1118"/>
      <c r="AD56" s="1118"/>
      <c r="AE56" s="1136"/>
      <c r="AF56" s="1114"/>
      <c r="AG56" s="1115"/>
      <c r="AH56" s="1115"/>
      <c r="AI56" s="1115"/>
      <c r="AJ56" s="1116"/>
      <c r="AK56" s="1117"/>
      <c r="AL56" s="1118"/>
      <c r="AM56" s="1118"/>
      <c r="AN56" s="1118"/>
      <c r="AO56" s="1118"/>
      <c r="AP56" s="1118"/>
      <c r="AQ56" s="1118"/>
      <c r="AR56" s="1118"/>
      <c r="AS56" s="1118"/>
      <c r="AT56" s="1118"/>
      <c r="AU56" s="1118"/>
      <c r="AV56" s="1118"/>
      <c r="AW56" s="1118"/>
      <c r="AX56" s="1118"/>
      <c r="AY56" s="1118"/>
      <c r="AZ56" s="1119"/>
      <c r="BA56" s="1119"/>
      <c r="BB56" s="1119"/>
      <c r="BC56" s="1119"/>
      <c r="BD56" s="1119"/>
      <c r="BE56" s="1127"/>
      <c r="BF56" s="1127"/>
      <c r="BG56" s="1127"/>
      <c r="BH56" s="1127"/>
      <c r="BI56" s="1128"/>
      <c r="BJ56" s="254"/>
      <c r="BK56" s="254"/>
      <c r="BL56" s="254"/>
      <c r="BM56" s="254"/>
      <c r="BN56" s="254"/>
      <c r="BO56" s="267"/>
      <c r="BP56" s="267"/>
      <c r="BQ56" s="264">
        <v>50</v>
      </c>
      <c r="BR56" s="265"/>
      <c r="BS56" s="1109"/>
      <c r="BT56" s="1110"/>
      <c r="BU56" s="1110"/>
      <c r="BV56" s="1110"/>
      <c r="BW56" s="1110"/>
      <c r="BX56" s="1110"/>
      <c r="BY56" s="1110"/>
      <c r="BZ56" s="1110"/>
      <c r="CA56" s="1110"/>
      <c r="CB56" s="1110"/>
      <c r="CC56" s="1110"/>
      <c r="CD56" s="1110"/>
      <c r="CE56" s="1110"/>
      <c r="CF56" s="1110"/>
      <c r="CG56" s="1111"/>
      <c r="CH56" s="1084"/>
      <c r="CI56" s="1085"/>
      <c r="CJ56" s="1085"/>
      <c r="CK56" s="1085"/>
      <c r="CL56" s="1086"/>
      <c r="CM56" s="1084"/>
      <c r="CN56" s="1085"/>
      <c r="CO56" s="1085"/>
      <c r="CP56" s="1085"/>
      <c r="CQ56" s="1086"/>
      <c r="CR56" s="1084"/>
      <c r="CS56" s="1085"/>
      <c r="CT56" s="1085"/>
      <c r="CU56" s="1085"/>
      <c r="CV56" s="1086"/>
      <c r="CW56" s="1084"/>
      <c r="CX56" s="1085"/>
      <c r="CY56" s="1085"/>
      <c r="CZ56" s="1085"/>
      <c r="DA56" s="1086"/>
      <c r="DB56" s="1084"/>
      <c r="DC56" s="1085"/>
      <c r="DD56" s="1085"/>
      <c r="DE56" s="1085"/>
      <c r="DF56" s="1086"/>
      <c r="DG56" s="1084"/>
      <c r="DH56" s="1085"/>
      <c r="DI56" s="1085"/>
      <c r="DJ56" s="1085"/>
      <c r="DK56" s="1086"/>
      <c r="DL56" s="1084"/>
      <c r="DM56" s="1085"/>
      <c r="DN56" s="1085"/>
      <c r="DO56" s="1085"/>
      <c r="DP56" s="1086"/>
      <c r="DQ56" s="1084"/>
      <c r="DR56" s="1085"/>
      <c r="DS56" s="1085"/>
      <c r="DT56" s="1085"/>
      <c r="DU56" s="1086"/>
      <c r="DV56" s="1087"/>
      <c r="DW56" s="1088"/>
      <c r="DX56" s="1088"/>
      <c r="DY56" s="1088"/>
      <c r="DZ56" s="1089"/>
      <c r="EA56" s="248"/>
    </row>
    <row r="57" spans="1:131" s="249" customFormat="1" ht="26.25" customHeight="1" x14ac:dyDescent="0.2">
      <c r="A57" s="263">
        <v>30</v>
      </c>
      <c r="B57" s="1132"/>
      <c r="C57" s="1133"/>
      <c r="D57" s="1133"/>
      <c r="E57" s="1133"/>
      <c r="F57" s="1133"/>
      <c r="G57" s="1133"/>
      <c r="H57" s="1133"/>
      <c r="I57" s="1133"/>
      <c r="J57" s="1133"/>
      <c r="K57" s="1133"/>
      <c r="L57" s="1133"/>
      <c r="M57" s="1133"/>
      <c r="N57" s="1133"/>
      <c r="O57" s="1133"/>
      <c r="P57" s="1134"/>
      <c r="Q57" s="1135"/>
      <c r="R57" s="1118"/>
      <c r="S57" s="1118"/>
      <c r="T57" s="1118"/>
      <c r="U57" s="1118"/>
      <c r="V57" s="1118"/>
      <c r="W57" s="1118"/>
      <c r="X57" s="1118"/>
      <c r="Y57" s="1118"/>
      <c r="Z57" s="1118"/>
      <c r="AA57" s="1118"/>
      <c r="AB57" s="1118"/>
      <c r="AC57" s="1118"/>
      <c r="AD57" s="1118"/>
      <c r="AE57" s="1136"/>
      <c r="AF57" s="1114"/>
      <c r="AG57" s="1115"/>
      <c r="AH57" s="1115"/>
      <c r="AI57" s="1115"/>
      <c r="AJ57" s="1116"/>
      <c r="AK57" s="1117"/>
      <c r="AL57" s="1118"/>
      <c r="AM57" s="1118"/>
      <c r="AN57" s="1118"/>
      <c r="AO57" s="1118"/>
      <c r="AP57" s="1118"/>
      <c r="AQ57" s="1118"/>
      <c r="AR57" s="1118"/>
      <c r="AS57" s="1118"/>
      <c r="AT57" s="1118"/>
      <c r="AU57" s="1118"/>
      <c r="AV57" s="1118"/>
      <c r="AW57" s="1118"/>
      <c r="AX57" s="1118"/>
      <c r="AY57" s="1118"/>
      <c r="AZ57" s="1119"/>
      <c r="BA57" s="1119"/>
      <c r="BB57" s="1119"/>
      <c r="BC57" s="1119"/>
      <c r="BD57" s="1119"/>
      <c r="BE57" s="1127"/>
      <c r="BF57" s="1127"/>
      <c r="BG57" s="1127"/>
      <c r="BH57" s="1127"/>
      <c r="BI57" s="1128"/>
      <c r="BJ57" s="254"/>
      <c r="BK57" s="254"/>
      <c r="BL57" s="254"/>
      <c r="BM57" s="254"/>
      <c r="BN57" s="254"/>
      <c r="BO57" s="267"/>
      <c r="BP57" s="267"/>
      <c r="BQ57" s="264">
        <v>51</v>
      </c>
      <c r="BR57" s="265"/>
      <c r="BS57" s="1109"/>
      <c r="BT57" s="1110"/>
      <c r="BU57" s="1110"/>
      <c r="BV57" s="1110"/>
      <c r="BW57" s="1110"/>
      <c r="BX57" s="1110"/>
      <c r="BY57" s="1110"/>
      <c r="BZ57" s="1110"/>
      <c r="CA57" s="1110"/>
      <c r="CB57" s="1110"/>
      <c r="CC57" s="1110"/>
      <c r="CD57" s="1110"/>
      <c r="CE57" s="1110"/>
      <c r="CF57" s="1110"/>
      <c r="CG57" s="1111"/>
      <c r="CH57" s="1084"/>
      <c r="CI57" s="1085"/>
      <c r="CJ57" s="1085"/>
      <c r="CK57" s="1085"/>
      <c r="CL57" s="1086"/>
      <c r="CM57" s="1084"/>
      <c r="CN57" s="1085"/>
      <c r="CO57" s="1085"/>
      <c r="CP57" s="1085"/>
      <c r="CQ57" s="1086"/>
      <c r="CR57" s="1084"/>
      <c r="CS57" s="1085"/>
      <c r="CT57" s="1085"/>
      <c r="CU57" s="1085"/>
      <c r="CV57" s="1086"/>
      <c r="CW57" s="1084"/>
      <c r="CX57" s="1085"/>
      <c r="CY57" s="1085"/>
      <c r="CZ57" s="1085"/>
      <c r="DA57" s="1086"/>
      <c r="DB57" s="1084"/>
      <c r="DC57" s="1085"/>
      <c r="DD57" s="1085"/>
      <c r="DE57" s="1085"/>
      <c r="DF57" s="1086"/>
      <c r="DG57" s="1084"/>
      <c r="DH57" s="1085"/>
      <c r="DI57" s="1085"/>
      <c r="DJ57" s="1085"/>
      <c r="DK57" s="1086"/>
      <c r="DL57" s="1084"/>
      <c r="DM57" s="1085"/>
      <c r="DN57" s="1085"/>
      <c r="DO57" s="1085"/>
      <c r="DP57" s="1086"/>
      <c r="DQ57" s="1084"/>
      <c r="DR57" s="1085"/>
      <c r="DS57" s="1085"/>
      <c r="DT57" s="1085"/>
      <c r="DU57" s="1086"/>
      <c r="DV57" s="1087"/>
      <c r="DW57" s="1088"/>
      <c r="DX57" s="1088"/>
      <c r="DY57" s="1088"/>
      <c r="DZ57" s="1089"/>
      <c r="EA57" s="248"/>
    </row>
    <row r="58" spans="1:131" s="249" customFormat="1" ht="26.25" customHeight="1" x14ac:dyDescent="0.2">
      <c r="A58" s="263">
        <v>31</v>
      </c>
      <c r="B58" s="1132"/>
      <c r="C58" s="1133"/>
      <c r="D58" s="1133"/>
      <c r="E58" s="1133"/>
      <c r="F58" s="1133"/>
      <c r="G58" s="1133"/>
      <c r="H58" s="1133"/>
      <c r="I58" s="1133"/>
      <c r="J58" s="1133"/>
      <c r="K58" s="1133"/>
      <c r="L58" s="1133"/>
      <c r="M58" s="1133"/>
      <c r="N58" s="1133"/>
      <c r="O58" s="1133"/>
      <c r="P58" s="1134"/>
      <c r="Q58" s="1135"/>
      <c r="R58" s="1118"/>
      <c r="S58" s="1118"/>
      <c r="T58" s="1118"/>
      <c r="U58" s="1118"/>
      <c r="V58" s="1118"/>
      <c r="W58" s="1118"/>
      <c r="X58" s="1118"/>
      <c r="Y58" s="1118"/>
      <c r="Z58" s="1118"/>
      <c r="AA58" s="1118"/>
      <c r="AB58" s="1118"/>
      <c r="AC58" s="1118"/>
      <c r="AD58" s="1118"/>
      <c r="AE58" s="1136"/>
      <c r="AF58" s="1114"/>
      <c r="AG58" s="1115"/>
      <c r="AH58" s="1115"/>
      <c r="AI58" s="1115"/>
      <c r="AJ58" s="1116"/>
      <c r="AK58" s="1117"/>
      <c r="AL58" s="1118"/>
      <c r="AM58" s="1118"/>
      <c r="AN58" s="1118"/>
      <c r="AO58" s="1118"/>
      <c r="AP58" s="1118"/>
      <c r="AQ58" s="1118"/>
      <c r="AR58" s="1118"/>
      <c r="AS58" s="1118"/>
      <c r="AT58" s="1118"/>
      <c r="AU58" s="1118"/>
      <c r="AV58" s="1118"/>
      <c r="AW58" s="1118"/>
      <c r="AX58" s="1118"/>
      <c r="AY58" s="1118"/>
      <c r="AZ58" s="1119"/>
      <c r="BA58" s="1119"/>
      <c r="BB58" s="1119"/>
      <c r="BC58" s="1119"/>
      <c r="BD58" s="1119"/>
      <c r="BE58" s="1127"/>
      <c r="BF58" s="1127"/>
      <c r="BG58" s="1127"/>
      <c r="BH58" s="1127"/>
      <c r="BI58" s="1128"/>
      <c r="BJ58" s="254"/>
      <c r="BK58" s="254"/>
      <c r="BL58" s="254"/>
      <c r="BM58" s="254"/>
      <c r="BN58" s="254"/>
      <c r="BO58" s="267"/>
      <c r="BP58" s="267"/>
      <c r="BQ58" s="264">
        <v>52</v>
      </c>
      <c r="BR58" s="265"/>
      <c r="BS58" s="1109"/>
      <c r="BT58" s="1110"/>
      <c r="BU58" s="1110"/>
      <c r="BV58" s="1110"/>
      <c r="BW58" s="1110"/>
      <c r="BX58" s="1110"/>
      <c r="BY58" s="1110"/>
      <c r="BZ58" s="1110"/>
      <c r="CA58" s="1110"/>
      <c r="CB58" s="1110"/>
      <c r="CC58" s="1110"/>
      <c r="CD58" s="1110"/>
      <c r="CE58" s="1110"/>
      <c r="CF58" s="1110"/>
      <c r="CG58" s="1111"/>
      <c r="CH58" s="1084"/>
      <c r="CI58" s="1085"/>
      <c r="CJ58" s="1085"/>
      <c r="CK58" s="1085"/>
      <c r="CL58" s="1086"/>
      <c r="CM58" s="1084"/>
      <c r="CN58" s="1085"/>
      <c r="CO58" s="1085"/>
      <c r="CP58" s="1085"/>
      <c r="CQ58" s="1086"/>
      <c r="CR58" s="1084"/>
      <c r="CS58" s="1085"/>
      <c r="CT58" s="1085"/>
      <c r="CU58" s="1085"/>
      <c r="CV58" s="1086"/>
      <c r="CW58" s="1084"/>
      <c r="CX58" s="1085"/>
      <c r="CY58" s="1085"/>
      <c r="CZ58" s="1085"/>
      <c r="DA58" s="1086"/>
      <c r="DB58" s="1084"/>
      <c r="DC58" s="1085"/>
      <c r="DD58" s="1085"/>
      <c r="DE58" s="1085"/>
      <c r="DF58" s="1086"/>
      <c r="DG58" s="1084"/>
      <c r="DH58" s="1085"/>
      <c r="DI58" s="1085"/>
      <c r="DJ58" s="1085"/>
      <c r="DK58" s="1086"/>
      <c r="DL58" s="1084"/>
      <c r="DM58" s="1085"/>
      <c r="DN58" s="1085"/>
      <c r="DO58" s="1085"/>
      <c r="DP58" s="1086"/>
      <c r="DQ58" s="1084"/>
      <c r="DR58" s="1085"/>
      <c r="DS58" s="1085"/>
      <c r="DT58" s="1085"/>
      <c r="DU58" s="1086"/>
      <c r="DV58" s="1087"/>
      <c r="DW58" s="1088"/>
      <c r="DX58" s="1088"/>
      <c r="DY58" s="1088"/>
      <c r="DZ58" s="1089"/>
      <c r="EA58" s="248"/>
    </row>
    <row r="59" spans="1:131" s="249" customFormat="1" ht="26.25" customHeight="1" x14ac:dyDescent="0.2">
      <c r="A59" s="263">
        <v>32</v>
      </c>
      <c r="B59" s="1132"/>
      <c r="C59" s="1133"/>
      <c r="D59" s="1133"/>
      <c r="E59" s="1133"/>
      <c r="F59" s="1133"/>
      <c r="G59" s="1133"/>
      <c r="H59" s="1133"/>
      <c r="I59" s="1133"/>
      <c r="J59" s="1133"/>
      <c r="K59" s="1133"/>
      <c r="L59" s="1133"/>
      <c r="M59" s="1133"/>
      <c r="N59" s="1133"/>
      <c r="O59" s="1133"/>
      <c r="P59" s="1134"/>
      <c r="Q59" s="1135"/>
      <c r="R59" s="1118"/>
      <c r="S59" s="1118"/>
      <c r="T59" s="1118"/>
      <c r="U59" s="1118"/>
      <c r="V59" s="1118"/>
      <c r="W59" s="1118"/>
      <c r="X59" s="1118"/>
      <c r="Y59" s="1118"/>
      <c r="Z59" s="1118"/>
      <c r="AA59" s="1118"/>
      <c r="AB59" s="1118"/>
      <c r="AC59" s="1118"/>
      <c r="AD59" s="1118"/>
      <c r="AE59" s="1136"/>
      <c r="AF59" s="1114"/>
      <c r="AG59" s="1115"/>
      <c r="AH59" s="1115"/>
      <c r="AI59" s="1115"/>
      <c r="AJ59" s="1116"/>
      <c r="AK59" s="1117"/>
      <c r="AL59" s="1118"/>
      <c r="AM59" s="1118"/>
      <c r="AN59" s="1118"/>
      <c r="AO59" s="1118"/>
      <c r="AP59" s="1118"/>
      <c r="AQ59" s="1118"/>
      <c r="AR59" s="1118"/>
      <c r="AS59" s="1118"/>
      <c r="AT59" s="1118"/>
      <c r="AU59" s="1118"/>
      <c r="AV59" s="1118"/>
      <c r="AW59" s="1118"/>
      <c r="AX59" s="1118"/>
      <c r="AY59" s="1118"/>
      <c r="AZ59" s="1119"/>
      <c r="BA59" s="1119"/>
      <c r="BB59" s="1119"/>
      <c r="BC59" s="1119"/>
      <c r="BD59" s="1119"/>
      <c r="BE59" s="1127"/>
      <c r="BF59" s="1127"/>
      <c r="BG59" s="1127"/>
      <c r="BH59" s="1127"/>
      <c r="BI59" s="1128"/>
      <c r="BJ59" s="254"/>
      <c r="BK59" s="254"/>
      <c r="BL59" s="254"/>
      <c r="BM59" s="254"/>
      <c r="BN59" s="254"/>
      <c r="BO59" s="267"/>
      <c r="BP59" s="267"/>
      <c r="BQ59" s="264">
        <v>53</v>
      </c>
      <c r="BR59" s="265"/>
      <c r="BS59" s="1109"/>
      <c r="BT59" s="1110"/>
      <c r="BU59" s="1110"/>
      <c r="BV59" s="1110"/>
      <c r="BW59" s="1110"/>
      <c r="BX59" s="1110"/>
      <c r="BY59" s="1110"/>
      <c r="BZ59" s="1110"/>
      <c r="CA59" s="1110"/>
      <c r="CB59" s="1110"/>
      <c r="CC59" s="1110"/>
      <c r="CD59" s="1110"/>
      <c r="CE59" s="1110"/>
      <c r="CF59" s="1110"/>
      <c r="CG59" s="1111"/>
      <c r="CH59" s="1084"/>
      <c r="CI59" s="1085"/>
      <c r="CJ59" s="1085"/>
      <c r="CK59" s="1085"/>
      <c r="CL59" s="1086"/>
      <c r="CM59" s="1084"/>
      <c r="CN59" s="1085"/>
      <c r="CO59" s="1085"/>
      <c r="CP59" s="1085"/>
      <c r="CQ59" s="1086"/>
      <c r="CR59" s="1084"/>
      <c r="CS59" s="1085"/>
      <c r="CT59" s="1085"/>
      <c r="CU59" s="1085"/>
      <c r="CV59" s="1086"/>
      <c r="CW59" s="1084"/>
      <c r="CX59" s="1085"/>
      <c r="CY59" s="1085"/>
      <c r="CZ59" s="1085"/>
      <c r="DA59" s="1086"/>
      <c r="DB59" s="1084"/>
      <c r="DC59" s="1085"/>
      <c r="DD59" s="1085"/>
      <c r="DE59" s="1085"/>
      <c r="DF59" s="1086"/>
      <c r="DG59" s="1084"/>
      <c r="DH59" s="1085"/>
      <c r="DI59" s="1085"/>
      <c r="DJ59" s="1085"/>
      <c r="DK59" s="1086"/>
      <c r="DL59" s="1084"/>
      <c r="DM59" s="1085"/>
      <c r="DN59" s="1085"/>
      <c r="DO59" s="1085"/>
      <c r="DP59" s="1086"/>
      <c r="DQ59" s="1084"/>
      <c r="DR59" s="1085"/>
      <c r="DS59" s="1085"/>
      <c r="DT59" s="1085"/>
      <c r="DU59" s="1086"/>
      <c r="DV59" s="1087"/>
      <c r="DW59" s="1088"/>
      <c r="DX59" s="1088"/>
      <c r="DY59" s="1088"/>
      <c r="DZ59" s="1089"/>
      <c r="EA59" s="248"/>
    </row>
    <row r="60" spans="1:131" s="249" customFormat="1" ht="26.25" customHeight="1" x14ac:dyDescent="0.2">
      <c r="A60" s="263">
        <v>33</v>
      </c>
      <c r="B60" s="1132"/>
      <c r="C60" s="1133"/>
      <c r="D60" s="1133"/>
      <c r="E60" s="1133"/>
      <c r="F60" s="1133"/>
      <c r="G60" s="1133"/>
      <c r="H60" s="1133"/>
      <c r="I60" s="1133"/>
      <c r="J60" s="1133"/>
      <c r="K60" s="1133"/>
      <c r="L60" s="1133"/>
      <c r="M60" s="1133"/>
      <c r="N60" s="1133"/>
      <c r="O60" s="1133"/>
      <c r="P60" s="1134"/>
      <c r="Q60" s="1135"/>
      <c r="R60" s="1118"/>
      <c r="S60" s="1118"/>
      <c r="T60" s="1118"/>
      <c r="U60" s="1118"/>
      <c r="V60" s="1118"/>
      <c r="W60" s="1118"/>
      <c r="X60" s="1118"/>
      <c r="Y60" s="1118"/>
      <c r="Z60" s="1118"/>
      <c r="AA60" s="1118"/>
      <c r="AB60" s="1118"/>
      <c r="AC60" s="1118"/>
      <c r="AD60" s="1118"/>
      <c r="AE60" s="1136"/>
      <c r="AF60" s="1114"/>
      <c r="AG60" s="1115"/>
      <c r="AH60" s="1115"/>
      <c r="AI60" s="1115"/>
      <c r="AJ60" s="1116"/>
      <c r="AK60" s="1117"/>
      <c r="AL60" s="1118"/>
      <c r="AM60" s="1118"/>
      <c r="AN60" s="1118"/>
      <c r="AO60" s="1118"/>
      <c r="AP60" s="1118"/>
      <c r="AQ60" s="1118"/>
      <c r="AR60" s="1118"/>
      <c r="AS60" s="1118"/>
      <c r="AT60" s="1118"/>
      <c r="AU60" s="1118"/>
      <c r="AV60" s="1118"/>
      <c r="AW60" s="1118"/>
      <c r="AX60" s="1118"/>
      <c r="AY60" s="1118"/>
      <c r="AZ60" s="1119"/>
      <c r="BA60" s="1119"/>
      <c r="BB60" s="1119"/>
      <c r="BC60" s="1119"/>
      <c r="BD60" s="1119"/>
      <c r="BE60" s="1127"/>
      <c r="BF60" s="1127"/>
      <c r="BG60" s="1127"/>
      <c r="BH60" s="1127"/>
      <c r="BI60" s="1128"/>
      <c r="BJ60" s="254"/>
      <c r="BK60" s="254"/>
      <c r="BL60" s="254"/>
      <c r="BM60" s="254"/>
      <c r="BN60" s="254"/>
      <c r="BO60" s="267"/>
      <c r="BP60" s="267"/>
      <c r="BQ60" s="264">
        <v>54</v>
      </c>
      <c r="BR60" s="265"/>
      <c r="BS60" s="1109"/>
      <c r="BT60" s="1110"/>
      <c r="BU60" s="1110"/>
      <c r="BV60" s="1110"/>
      <c r="BW60" s="1110"/>
      <c r="BX60" s="1110"/>
      <c r="BY60" s="1110"/>
      <c r="BZ60" s="1110"/>
      <c r="CA60" s="1110"/>
      <c r="CB60" s="1110"/>
      <c r="CC60" s="1110"/>
      <c r="CD60" s="1110"/>
      <c r="CE60" s="1110"/>
      <c r="CF60" s="1110"/>
      <c r="CG60" s="1111"/>
      <c r="CH60" s="1084"/>
      <c r="CI60" s="1085"/>
      <c r="CJ60" s="1085"/>
      <c r="CK60" s="1085"/>
      <c r="CL60" s="1086"/>
      <c r="CM60" s="1084"/>
      <c r="CN60" s="1085"/>
      <c r="CO60" s="1085"/>
      <c r="CP60" s="1085"/>
      <c r="CQ60" s="1086"/>
      <c r="CR60" s="1084"/>
      <c r="CS60" s="1085"/>
      <c r="CT60" s="1085"/>
      <c r="CU60" s="1085"/>
      <c r="CV60" s="1086"/>
      <c r="CW60" s="1084"/>
      <c r="CX60" s="1085"/>
      <c r="CY60" s="1085"/>
      <c r="CZ60" s="1085"/>
      <c r="DA60" s="1086"/>
      <c r="DB60" s="1084"/>
      <c r="DC60" s="1085"/>
      <c r="DD60" s="1085"/>
      <c r="DE60" s="1085"/>
      <c r="DF60" s="1086"/>
      <c r="DG60" s="1084"/>
      <c r="DH60" s="1085"/>
      <c r="DI60" s="1085"/>
      <c r="DJ60" s="1085"/>
      <c r="DK60" s="1086"/>
      <c r="DL60" s="1084"/>
      <c r="DM60" s="1085"/>
      <c r="DN60" s="1085"/>
      <c r="DO60" s="1085"/>
      <c r="DP60" s="1086"/>
      <c r="DQ60" s="1084"/>
      <c r="DR60" s="1085"/>
      <c r="DS60" s="1085"/>
      <c r="DT60" s="1085"/>
      <c r="DU60" s="1086"/>
      <c r="DV60" s="1087"/>
      <c r="DW60" s="1088"/>
      <c r="DX60" s="1088"/>
      <c r="DY60" s="1088"/>
      <c r="DZ60" s="1089"/>
      <c r="EA60" s="248"/>
    </row>
    <row r="61" spans="1:131" s="249" customFormat="1" ht="26.25" customHeight="1" thickBot="1" x14ac:dyDescent="0.25">
      <c r="A61" s="263">
        <v>34</v>
      </c>
      <c r="B61" s="1132"/>
      <c r="C61" s="1133"/>
      <c r="D61" s="1133"/>
      <c r="E61" s="1133"/>
      <c r="F61" s="1133"/>
      <c r="G61" s="1133"/>
      <c r="H61" s="1133"/>
      <c r="I61" s="1133"/>
      <c r="J61" s="1133"/>
      <c r="K61" s="1133"/>
      <c r="L61" s="1133"/>
      <c r="M61" s="1133"/>
      <c r="N61" s="1133"/>
      <c r="O61" s="1133"/>
      <c r="P61" s="1134"/>
      <c r="Q61" s="1135"/>
      <c r="R61" s="1118"/>
      <c r="S61" s="1118"/>
      <c r="T61" s="1118"/>
      <c r="U61" s="1118"/>
      <c r="V61" s="1118"/>
      <c r="W61" s="1118"/>
      <c r="X61" s="1118"/>
      <c r="Y61" s="1118"/>
      <c r="Z61" s="1118"/>
      <c r="AA61" s="1118"/>
      <c r="AB61" s="1118"/>
      <c r="AC61" s="1118"/>
      <c r="AD61" s="1118"/>
      <c r="AE61" s="1136"/>
      <c r="AF61" s="1114"/>
      <c r="AG61" s="1115"/>
      <c r="AH61" s="1115"/>
      <c r="AI61" s="1115"/>
      <c r="AJ61" s="1116"/>
      <c r="AK61" s="1117"/>
      <c r="AL61" s="1118"/>
      <c r="AM61" s="1118"/>
      <c r="AN61" s="1118"/>
      <c r="AO61" s="1118"/>
      <c r="AP61" s="1118"/>
      <c r="AQ61" s="1118"/>
      <c r="AR61" s="1118"/>
      <c r="AS61" s="1118"/>
      <c r="AT61" s="1118"/>
      <c r="AU61" s="1118"/>
      <c r="AV61" s="1118"/>
      <c r="AW61" s="1118"/>
      <c r="AX61" s="1118"/>
      <c r="AY61" s="1118"/>
      <c r="AZ61" s="1119"/>
      <c r="BA61" s="1119"/>
      <c r="BB61" s="1119"/>
      <c r="BC61" s="1119"/>
      <c r="BD61" s="1119"/>
      <c r="BE61" s="1127"/>
      <c r="BF61" s="1127"/>
      <c r="BG61" s="1127"/>
      <c r="BH61" s="1127"/>
      <c r="BI61" s="1128"/>
      <c r="BJ61" s="254"/>
      <c r="BK61" s="254"/>
      <c r="BL61" s="254"/>
      <c r="BM61" s="254"/>
      <c r="BN61" s="254"/>
      <c r="BO61" s="267"/>
      <c r="BP61" s="267"/>
      <c r="BQ61" s="264">
        <v>55</v>
      </c>
      <c r="BR61" s="265"/>
      <c r="BS61" s="1109"/>
      <c r="BT61" s="1110"/>
      <c r="BU61" s="1110"/>
      <c r="BV61" s="1110"/>
      <c r="BW61" s="1110"/>
      <c r="BX61" s="1110"/>
      <c r="BY61" s="1110"/>
      <c r="BZ61" s="1110"/>
      <c r="CA61" s="1110"/>
      <c r="CB61" s="1110"/>
      <c r="CC61" s="1110"/>
      <c r="CD61" s="1110"/>
      <c r="CE61" s="1110"/>
      <c r="CF61" s="1110"/>
      <c r="CG61" s="1111"/>
      <c r="CH61" s="1084"/>
      <c r="CI61" s="1085"/>
      <c r="CJ61" s="1085"/>
      <c r="CK61" s="1085"/>
      <c r="CL61" s="1086"/>
      <c r="CM61" s="1084"/>
      <c r="CN61" s="1085"/>
      <c r="CO61" s="1085"/>
      <c r="CP61" s="1085"/>
      <c r="CQ61" s="1086"/>
      <c r="CR61" s="1084"/>
      <c r="CS61" s="1085"/>
      <c r="CT61" s="1085"/>
      <c r="CU61" s="1085"/>
      <c r="CV61" s="1086"/>
      <c r="CW61" s="1084"/>
      <c r="CX61" s="1085"/>
      <c r="CY61" s="1085"/>
      <c r="CZ61" s="1085"/>
      <c r="DA61" s="1086"/>
      <c r="DB61" s="1084"/>
      <c r="DC61" s="1085"/>
      <c r="DD61" s="1085"/>
      <c r="DE61" s="1085"/>
      <c r="DF61" s="1086"/>
      <c r="DG61" s="1084"/>
      <c r="DH61" s="1085"/>
      <c r="DI61" s="1085"/>
      <c r="DJ61" s="1085"/>
      <c r="DK61" s="1086"/>
      <c r="DL61" s="1084"/>
      <c r="DM61" s="1085"/>
      <c r="DN61" s="1085"/>
      <c r="DO61" s="1085"/>
      <c r="DP61" s="1086"/>
      <c r="DQ61" s="1084"/>
      <c r="DR61" s="1085"/>
      <c r="DS61" s="1085"/>
      <c r="DT61" s="1085"/>
      <c r="DU61" s="1086"/>
      <c r="DV61" s="1087"/>
      <c r="DW61" s="1088"/>
      <c r="DX61" s="1088"/>
      <c r="DY61" s="1088"/>
      <c r="DZ61" s="1089"/>
      <c r="EA61" s="248"/>
    </row>
    <row r="62" spans="1:131" s="249" customFormat="1" ht="26.25" customHeight="1" x14ac:dyDescent="0.2">
      <c r="A62" s="263">
        <v>35</v>
      </c>
      <c r="B62" s="1132"/>
      <c r="C62" s="1133"/>
      <c r="D62" s="1133"/>
      <c r="E62" s="1133"/>
      <c r="F62" s="1133"/>
      <c r="G62" s="1133"/>
      <c r="H62" s="1133"/>
      <c r="I62" s="1133"/>
      <c r="J62" s="1133"/>
      <c r="K62" s="1133"/>
      <c r="L62" s="1133"/>
      <c r="M62" s="1133"/>
      <c r="N62" s="1133"/>
      <c r="O62" s="1133"/>
      <c r="P62" s="1134"/>
      <c r="Q62" s="1135"/>
      <c r="R62" s="1118"/>
      <c r="S62" s="1118"/>
      <c r="T62" s="1118"/>
      <c r="U62" s="1118"/>
      <c r="V62" s="1118"/>
      <c r="W62" s="1118"/>
      <c r="X62" s="1118"/>
      <c r="Y62" s="1118"/>
      <c r="Z62" s="1118"/>
      <c r="AA62" s="1118"/>
      <c r="AB62" s="1118"/>
      <c r="AC62" s="1118"/>
      <c r="AD62" s="1118"/>
      <c r="AE62" s="1136"/>
      <c r="AF62" s="1114"/>
      <c r="AG62" s="1115"/>
      <c r="AH62" s="1115"/>
      <c r="AI62" s="1115"/>
      <c r="AJ62" s="1116"/>
      <c r="AK62" s="1117"/>
      <c r="AL62" s="1118"/>
      <c r="AM62" s="1118"/>
      <c r="AN62" s="1118"/>
      <c r="AO62" s="1118"/>
      <c r="AP62" s="1118"/>
      <c r="AQ62" s="1118"/>
      <c r="AR62" s="1118"/>
      <c r="AS62" s="1118"/>
      <c r="AT62" s="1118"/>
      <c r="AU62" s="1118"/>
      <c r="AV62" s="1118"/>
      <c r="AW62" s="1118"/>
      <c r="AX62" s="1118"/>
      <c r="AY62" s="1118"/>
      <c r="AZ62" s="1119"/>
      <c r="BA62" s="1119"/>
      <c r="BB62" s="1119"/>
      <c r="BC62" s="1119"/>
      <c r="BD62" s="1119"/>
      <c r="BE62" s="1127"/>
      <c r="BF62" s="1127"/>
      <c r="BG62" s="1127"/>
      <c r="BH62" s="1127"/>
      <c r="BI62" s="1128"/>
      <c r="BJ62" s="1129" t="s">
        <v>413</v>
      </c>
      <c r="BK62" s="1130"/>
      <c r="BL62" s="1130"/>
      <c r="BM62" s="1130"/>
      <c r="BN62" s="1131"/>
      <c r="BO62" s="267"/>
      <c r="BP62" s="267"/>
      <c r="BQ62" s="264">
        <v>56</v>
      </c>
      <c r="BR62" s="265"/>
      <c r="BS62" s="1109"/>
      <c r="BT62" s="1110"/>
      <c r="BU62" s="1110"/>
      <c r="BV62" s="1110"/>
      <c r="BW62" s="1110"/>
      <c r="BX62" s="1110"/>
      <c r="BY62" s="1110"/>
      <c r="BZ62" s="1110"/>
      <c r="CA62" s="1110"/>
      <c r="CB62" s="1110"/>
      <c r="CC62" s="1110"/>
      <c r="CD62" s="1110"/>
      <c r="CE62" s="1110"/>
      <c r="CF62" s="1110"/>
      <c r="CG62" s="1111"/>
      <c r="CH62" s="1084"/>
      <c r="CI62" s="1085"/>
      <c r="CJ62" s="1085"/>
      <c r="CK62" s="1085"/>
      <c r="CL62" s="1086"/>
      <c r="CM62" s="1084"/>
      <c r="CN62" s="1085"/>
      <c r="CO62" s="1085"/>
      <c r="CP62" s="1085"/>
      <c r="CQ62" s="1086"/>
      <c r="CR62" s="1084"/>
      <c r="CS62" s="1085"/>
      <c r="CT62" s="1085"/>
      <c r="CU62" s="1085"/>
      <c r="CV62" s="1086"/>
      <c r="CW62" s="1084"/>
      <c r="CX62" s="1085"/>
      <c r="CY62" s="1085"/>
      <c r="CZ62" s="1085"/>
      <c r="DA62" s="1086"/>
      <c r="DB62" s="1084"/>
      <c r="DC62" s="1085"/>
      <c r="DD62" s="1085"/>
      <c r="DE62" s="1085"/>
      <c r="DF62" s="1086"/>
      <c r="DG62" s="1084"/>
      <c r="DH62" s="1085"/>
      <c r="DI62" s="1085"/>
      <c r="DJ62" s="1085"/>
      <c r="DK62" s="1086"/>
      <c r="DL62" s="1084"/>
      <c r="DM62" s="1085"/>
      <c r="DN62" s="1085"/>
      <c r="DO62" s="1085"/>
      <c r="DP62" s="1086"/>
      <c r="DQ62" s="1084"/>
      <c r="DR62" s="1085"/>
      <c r="DS62" s="1085"/>
      <c r="DT62" s="1085"/>
      <c r="DU62" s="1086"/>
      <c r="DV62" s="1087"/>
      <c r="DW62" s="1088"/>
      <c r="DX62" s="1088"/>
      <c r="DY62" s="1088"/>
      <c r="DZ62" s="1089"/>
      <c r="EA62" s="248"/>
    </row>
    <row r="63" spans="1:131" s="249" customFormat="1" ht="26.25" customHeight="1" thickBot="1" x14ac:dyDescent="0.25">
      <c r="A63" s="266" t="s">
        <v>391</v>
      </c>
      <c r="B63" s="1039" t="s">
        <v>414</v>
      </c>
      <c r="C63" s="1040"/>
      <c r="D63" s="1040"/>
      <c r="E63" s="1040"/>
      <c r="F63" s="1040"/>
      <c r="G63" s="1040"/>
      <c r="H63" s="1040"/>
      <c r="I63" s="1040"/>
      <c r="J63" s="1040"/>
      <c r="K63" s="1040"/>
      <c r="L63" s="1040"/>
      <c r="M63" s="1040"/>
      <c r="N63" s="1040"/>
      <c r="O63" s="1040"/>
      <c r="P63" s="1041"/>
      <c r="Q63" s="1057"/>
      <c r="R63" s="1058"/>
      <c r="S63" s="1058"/>
      <c r="T63" s="1058"/>
      <c r="U63" s="1058"/>
      <c r="V63" s="1058"/>
      <c r="W63" s="1058"/>
      <c r="X63" s="1058"/>
      <c r="Y63" s="1058"/>
      <c r="Z63" s="1058"/>
      <c r="AA63" s="1058"/>
      <c r="AB63" s="1058"/>
      <c r="AC63" s="1058"/>
      <c r="AD63" s="1058"/>
      <c r="AE63" s="1123"/>
      <c r="AF63" s="1124">
        <v>2145</v>
      </c>
      <c r="AG63" s="1054"/>
      <c r="AH63" s="1054"/>
      <c r="AI63" s="1054"/>
      <c r="AJ63" s="1125"/>
      <c r="AK63" s="1126"/>
      <c r="AL63" s="1058"/>
      <c r="AM63" s="1058"/>
      <c r="AN63" s="1058"/>
      <c r="AO63" s="1058"/>
      <c r="AP63" s="1054">
        <v>16214</v>
      </c>
      <c r="AQ63" s="1054"/>
      <c r="AR63" s="1054"/>
      <c r="AS63" s="1054"/>
      <c r="AT63" s="1054"/>
      <c r="AU63" s="1054">
        <v>10859</v>
      </c>
      <c r="AV63" s="1054"/>
      <c r="AW63" s="1054"/>
      <c r="AX63" s="1054"/>
      <c r="AY63" s="1054"/>
      <c r="AZ63" s="1120"/>
      <c r="BA63" s="1120"/>
      <c r="BB63" s="1120"/>
      <c r="BC63" s="1120"/>
      <c r="BD63" s="1120"/>
      <c r="BE63" s="1055"/>
      <c r="BF63" s="1055"/>
      <c r="BG63" s="1055"/>
      <c r="BH63" s="1055"/>
      <c r="BI63" s="1056"/>
      <c r="BJ63" s="1121" t="s">
        <v>178</v>
      </c>
      <c r="BK63" s="1046"/>
      <c r="BL63" s="1046"/>
      <c r="BM63" s="1046"/>
      <c r="BN63" s="1122"/>
      <c r="BO63" s="267"/>
      <c r="BP63" s="267"/>
      <c r="BQ63" s="264">
        <v>57</v>
      </c>
      <c r="BR63" s="265"/>
      <c r="BS63" s="1109"/>
      <c r="BT63" s="1110"/>
      <c r="BU63" s="1110"/>
      <c r="BV63" s="1110"/>
      <c r="BW63" s="1110"/>
      <c r="BX63" s="1110"/>
      <c r="BY63" s="1110"/>
      <c r="BZ63" s="1110"/>
      <c r="CA63" s="1110"/>
      <c r="CB63" s="1110"/>
      <c r="CC63" s="1110"/>
      <c r="CD63" s="1110"/>
      <c r="CE63" s="1110"/>
      <c r="CF63" s="1110"/>
      <c r="CG63" s="1111"/>
      <c r="CH63" s="1084"/>
      <c r="CI63" s="1085"/>
      <c r="CJ63" s="1085"/>
      <c r="CK63" s="1085"/>
      <c r="CL63" s="1086"/>
      <c r="CM63" s="1084"/>
      <c r="CN63" s="1085"/>
      <c r="CO63" s="1085"/>
      <c r="CP63" s="1085"/>
      <c r="CQ63" s="1086"/>
      <c r="CR63" s="1084"/>
      <c r="CS63" s="1085"/>
      <c r="CT63" s="1085"/>
      <c r="CU63" s="1085"/>
      <c r="CV63" s="1086"/>
      <c r="CW63" s="1084"/>
      <c r="CX63" s="1085"/>
      <c r="CY63" s="1085"/>
      <c r="CZ63" s="1085"/>
      <c r="DA63" s="1086"/>
      <c r="DB63" s="1084"/>
      <c r="DC63" s="1085"/>
      <c r="DD63" s="1085"/>
      <c r="DE63" s="1085"/>
      <c r="DF63" s="1086"/>
      <c r="DG63" s="1084"/>
      <c r="DH63" s="1085"/>
      <c r="DI63" s="1085"/>
      <c r="DJ63" s="1085"/>
      <c r="DK63" s="1086"/>
      <c r="DL63" s="1084"/>
      <c r="DM63" s="1085"/>
      <c r="DN63" s="1085"/>
      <c r="DO63" s="1085"/>
      <c r="DP63" s="1086"/>
      <c r="DQ63" s="1084"/>
      <c r="DR63" s="1085"/>
      <c r="DS63" s="1085"/>
      <c r="DT63" s="1085"/>
      <c r="DU63" s="1086"/>
      <c r="DV63" s="1087"/>
      <c r="DW63" s="1088"/>
      <c r="DX63" s="1088"/>
      <c r="DY63" s="1088"/>
      <c r="DZ63" s="1089"/>
      <c r="EA63" s="248"/>
    </row>
    <row r="64" spans="1:131" s="249" customFormat="1" ht="26.25" customHeight="1" x14ac:dyDescent="0.2">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4">
        <v>58</v>
      </c>
      <c r="BR64" s="265"/>
      <c r="BS64" s="1109"/>
      <c r="BT64" s="1110"/>
      <c r="BU64" s="1110"/>
      <c r="BV64" s="1110"/>
      <c r="BW64" s="1110"/>
      <c r="BX64" s="1110"/>
      <c r="BY64" s="1110"/>
      <c r="BZ64" s="1110"/>
      <c r="CA64" s="1110"/>
      <c r="CB64" s="1110"/>
      <c r="CC64" s="1110"/>
      <c r="CD64" s="1110"/>
      <c r="CE64" s="1110"/>
      <c r="CF64" s="1110"/>
      <c r="CG64" s="1111"/>
      <c r="CH64" s="1084"/>
      <c r="CI64" s="1085"/>
      <c r="CJ64" s="1085"/>
      <c r="CK64" s="1085"/>
      <c r="CL64" s="1086"/>
      <c r="CM64" s="1084"/>
      <c r="CN64" s="1085"/>
      <c r="CO64" s="1085"/>
      <c r="CP64" s="1085"/>
      <c r="CQ64" s="1086"/>
      <c r="CR64" s="1084"/>
      <c r="CS64" s="1085"/>
      <c r="CT64" s="1085"/>
      <c r="CU64" s="1085"/>
      <c r="CV64" s="1086"/>
      <c r="CW64" s="1084"/>
      <c r="CX64" s="1085"/>
      <c r="CY64" s="1085"/>
      <c r="CZ64" s="1085"/>
      <c r="DA64" s="1086"/>
      <c r="DB64" s="1084"/>
      <c r="DC64" s="1085"/>
      <c r="DD64" s="1085"/>
      <c r="DE64" s="1085"/>
      <c r="DF64" s="1086"/>
      <c r="DG64" s="1084"/>
      <c r="DH64" s="1085"/>
      <c r="DI64" s="1085"/>
      <c r="DJ64" s="1085"/>
      <c r="DK64" s="1086"/>
      <c r="DL64" s="1084"/>
      <c r="DM64" s="1085"/>
      <c r="DN64" s="1085"/>
      <c r="DO64" s="1085"/>
      <c r="DP64" s="1086"/>
      <c r="DQ64" s="1084"/>
      <c r="DR64" s="1085"/>
      <c r="DS64" s="1085"/>
      <c r="DT64" s="1085"/>
      <c r="DU64" s="1086"/>
      <c r="DV64" s="1087"/>
      <c r="DW64" s="1088"/>
      <c r="DX64" s="1088"/>
      <c r="DY64" s="1088"/>
      <c r="DZ64" s="1089"/>
      <c r="EA64" s="248"/>
    </row>
    <row r="65" spans="1:131" s="249" customFormat="1" ht="26.25" customHeight="1" thickBot="1" x14ac:dyDescent="0.25">
      <c r="A65" s="254" t="s">
        <v>415</v>
      </c>
      <c r="B65" s="254"/>
      <c r="C65" s="254"/>
      <c r="D65" s="254"/>
      <c r="E65" s="254"/>
      <c r="F65" s="254"/>
      <c r="G65" s="254"/>
      <c r="H65" s="254"/>
      <c r="I65" s="254"/>
      <c r="J65" s="254"/>
      <c r="K65" s="254"/>
      <c r="L65" s="254"/>
      <c r="M65" s="254"/>
      <c r="N65" s="254"/>
      <c r="O65" s="254"/>
      <c r="P65" s="254"/>
      <c r="Q65" s="254"/>
      <c r="R65" s="254"/>
      <c r="S65" s="254"/>
      <c r="T65" s="254"/>
      <c r="U65" s="254"/>
      <c r="V65" s="254"/>
      <c r="W65" s="254"/>
      <c r="X65" s="254"/>
      <c r="Y65" s="254"/>
      <c r="Z65" s="254"/>
      <c r="AA65" s="254"/>
      <c r="AB65" s="254"/>
      <c r="AC65" s="254"/>
      <c r="AD65" s="254"/>
      <c r="AE65" s="254"/>
      <c r="AF65" s="254"/>
      <c r="AG65" s="254"/>
      <c r="AH65" s="254"/>
      <c r="AI65" s="254"/>
      <c r="AJ65" s="254"/>
      <c r="AK65" s="254"/>
      <c r="AL65" s="254"/>
      <c r="AM65" s="254"/>
      <c r="AN65" s="254"/>
      <c r="AO65" s="254"/>
      <c r="AP65" s="254"/>
      <c r="AQ65" s="254"/>
      <c r="AR65" s="254"/>
      <c r="AS65" s="254"/>
      <c r="AT65" s="254"/>
      <c r="AU65" s="254"/>
      <c r="AV65" s="254"/>
      <c r="AW65" s="254"/>
      <c r="AX65" s="254"/>
      <c r="AY65" s="254"/>
      <c r="AZ65" s="254"/>
      <c r="BA65" s="254"/>
      <c r="BB65" s="254"/>
      <c r="BC65" s="254"/>
      <c r="BD65" s="254"/>
      <c r="BE65" s="267"/>
      <c r="BF65" s="267"/>
      <c r="BG65" s="267"/>
      <c r="BH65" s="267"/>
      <c r="BI65" s="267"/>
      <c r="BJ65" s="267"/>
      <c r="BK65" s="267"/>
      <c r="BL65" s="267"/>
      <c r="BM65" s="267"/>
      <c r="BN65" s="267"/>
      <c r="BO65" s="267"/>
      <c r="BP65" s="267"/>
      <c r="BQ65" s="264">
        <v>59</v>
      </c>
      <c r="BR65" s="265"/>
      <c r="BS65" s="1109"/>
      <c r="BT65" s="1110"/>
      <c r="BU65" s="1110"/>
      <c r="BV65" s="1110"/>
      <c r="BW65" s="1110"/>
      <c r="BX65" s="1110"/>
      <c r="BY65" s="1110"/>
      <c r="BZ65" s="1110"/>
      <c r="CA65" s="1110"/>
      <c r="CB65" s="1110"/>
      <c r="CC65" s="1110"/>
      <c r="CD65" s="1110"/>
      <c r="CE65" s="1110"/>
      <c r="CF65" s="1110"/>
      <c r="CG65" s="1111"/>
      <c r="CH65" s="1084"/>
      <c r="CI65" s="1085"/>
      <c r="CJ65" s="1085"/>
      <c r="CK65" s="1085"/>
      <c r="CL65" s="1086"/>
      <c r="CM65" s="1084"/>
      <c r="CN65" s="1085"/>
      <c r="CO65" s="1085"/>
      <c r="CP65" s="1085"/>
      <c r="CQ65" s="1086"/>
      <c r="CR65" s="1084"/>
      <c r="CS65" s="1085"/>
      <c r="CT65" s="1085"/>
      <c r="CU65" s="1085"/>
      <c r="CV65" s="1086"/>
      <c r="CW65" s="1084"/>
      <c r="CX65" s="1085"/>
      <c r="CY65" s="1085"/>
      <c r="CZ65" s="1085"/>
      <c r="DA65" s="1086"/>
      <c r="DB65" s="1084"/>
      <c r="DC65" s="1085"/>
      <c r="DD65" s="1085"/>
      <c r="DE65" s="1085"/>
      <c r="DF65" s="1086"/>
      <c r="DG65" s="1084"/>
      <c r="DH65" s="1085"/>
      <c r="DI65" s="1085"/>
      <c r="DJ65" s="1085"/>
      <c r="DK65" s="1086"/>
      <c r="DL65" s="1084"/>
      <c r="DM65" s="1085"/>
      <c r="DN65" s="1085"/>
      <c r="DO65" s="1085"/>
      <c r="DP65" s="1086"/>
      <c r="DQ65" s="1084"/>
      <c r="DR65" s="1085"/>
      <c r="DS65" s="1085"/>
      <c r="DT65" s="1085"/>
      <c r="DU65" s="1086"/>
      <c r="DV65" s="1087"/>
      <c r="DW65" s="1088"/>
      <c r="DX65" s="1088"/>
      <c r="DY65" s="1088"/>
      <c r="DZ65" s="1089"/>
      <c r="EA65" s="248"/>
    </row>
    <row r="66" spans="1:131" s="249" customFormat="1" ht="26.25" customHeight="1" x14ac:dyDescent="0.2">
      <c r="A66" s="1090" t="s">
        <v>416</v>
      </c>
      <c r="B66" s="1091"/>
      <c r="C66" s="1091"/>
      <c r="D66" s="1091"/>
      <c r="E66" s="1091"/>
      <c r="F66" s="1091"/>
      <c r="G66" s="1091"/>
      <c r="H66" s="1091"/>
      <c r="I66" s="1091"/>
      <c r="J66" s="1091"/>
      <c r="K66" s="1091"/>
      <c r="L66" s="1091"/>
      <c r="M66" s="1091"/>
      <c r="N66" s="1091"/>
      <c r="O66" s="1091"/>
      <c r="P66" s="1092"/>
      <c r="Q66" s="1096" t="s">
        <v>417</v>
      </c>
      <c r="R66" s="1097"/>
      <c r="S66" s="1097"/>
      <c r="T66" s="1097"/>
      <c r="U66" s="1098"/>
      <c r="V66" s="1096" t="s">
        <v>396</v>
      </c>
      <c r="W66" s="1097"/>
      <c r="X66" s="1097"/>
      <c r="Y66" s="1097"/>
      <c r="Z66" s="1098"/>
      <c r="AA66" s="1096" t="s">
        <v>418</v>
      </c>
      <c r="AB66" s="1097"/>
      <c r="AC66" s="1097"/>
      <c r="AD66" s="1097"/>
      <c r="AE66" s="1098"/>
      <c r="AF66" s="1102" t="s">
        <v>419</v>
      </c>
      <c r="AG66" s="1103"/>
      <c r="AH66" s="1103"/>
      <c r="AI66" s="1103"/>
      <c r="AJ66" s="1104"/>
      <c r="AK66" s="1096" t="s">
        <v>420</v>
      </c>
      <c r="AL66" s="1091"/>
      <c r="AM66" s="1091"/>
      <c r="AN66" s="1091"/>
      <c r="AO66" s="1092"/>
      <c r="AP66" s="1096" t="s">
        <v>421</v>
      </c>
      <c r="AQ66" s="1097"/>
      <c r="AR66" s="1097"/>
      <c r="AS66" s="1097"/>
      <c r="AT66" s="1098"/>
      <c r="AU66" s="1096" t="s">
        <v>422</v>
      </c>
      <c r="AV66" s="1097"/>
      <c r="AW66" s="1097"/>
      <c r="AX66" s="1097"/>
      <c r="AY66" s="1098"/>
      <c r="AZ66" s="1096" t="s">
        <v>378</v>
      </c>
      <c r="BA66" s="1097"/>
      <c r="BB66" s="1097"/>
      <c r="BC66" s="1097"/>
      <c r="BD66" s="1112"/>
      <c r="BE66" s="267"/>
      <c r="BF66" s="267"/>
      <c r="BG66" s="267"/>
      <c r="BH66" s="267"/>
      <c r="BI66" s="267"/>
      <c r="BJ66" s="267"/>
      <c r="BK66" s="267"/>
      <c r="BL66" s="267"/>
      <c r="BM66" s="267"/>
      <c r="BN66" s="267"/>
      <c r="BO66" s="267"/>
      <c r="BP66" s="267"/>
      <c r="BQ66" s="264">
        <v>60</v>
      </c>
      <c r="BR66" s="269"/>
      <c r="BS66" s="1048"/>
      <c r="BT66" s="1049"/>
      <c r="BU66" s="1049"/>
      <c r="BV66" s="1049"/>
      <c r="BW66" s="1049"/>
      <c r="BX66" s="1049"/>
      <c r="BY66" s="1049"/>
      <c r="BZ66" s="1049"/>
      <c r="CA66" s="1049"/>
      <c r="CB66" s="1049"/>
      <c r="CC66" s="1049"/>
      <c r="CD66" s="1049"/>
      <c r="CE66" s="1049"/>
      <c r="CF66" s="1049"/>
      <c r="CG66" s="1050"/>
      <c r="CH66" s="1051"/>
      <c r="CI66" s="1052"/>
      <c r="CJ66" s="1052"/>
      <c r="CK66" s="1052"/>
      <c r="CL66" s="1053"/>
      <c r="CM66" s="1051"/>
      <c r="CN66" s="1052"/>
      <c r="CO66" s="1052"/>
      <c r="CP66" s="1052"/>
      <c r="CQ66" s="1053"/>
      <c r="CR66" s="1051"/>
      <c r="CS66" s="1052"/>
      <c r="CT66" s="1052"/>
      <c r="CU66" s="1052"/>
      <c r="CV66" s="1053"/>
      <c r="CW66" s="1051"/>
      <c r="CX66" s="1052"/>
      <c r="CY66" s="1052"/>
      <c r="CZ66" s="1052"/>
      <c r="DA66" s="1053"/>
      <c r="DB66" s="1051"/>
      <c r="DC66" s="1052"/>
      <c r="DD66" s="1052"/>
      <c r="DE66" s="1052"/>
      <c r="DF66" s="1053"/>
      <c r="DG66" s="1051"/>
      <c r="DH66" s="1052"/>
      <c r="DI66" s="1052"/>
      <c r="DJ66" s="1052"/>
      <c r="DK66" s="1053"/>
      <c r="DL66" s="1051"/>
      <c r="DM66" s="1052"/>
      <c r="DN66" s="1052"/>
      <c r="DO66" s="1052"/>
      <c r="DP66" s="1053"/>
      <c r="DQ66" s="1051"/>
      <c r="DR66" s="1052"/>
      <c r="DS66" s="1052"/>
      <c r="DT66" s="1052"/>
      <c r="DU66" s="1053"/>
      <c r="DV66" s="1036"/>
      <c r="DW66" s="1037"/>
      <c r="DX66" s="1037"/>
      <c r="DY66" s="1037"/>
      <c r="DZ66" s="1038"/>
      <c r="EA66" s="248"/>
    </row>
    <row r="67" spans="1:131" s="249" customFormat="1" ht="26.25" customHeight="1" thickBot="1" x14ac:dyDescent="0.25">
      <c r="A67" s="1093"/>
      <c r="B67" s="1094"/>
      <c r="C67" s="1094"/>
      <c r="D67" s="1094"/>
      <c r="E67" s="1094"/>
      <c r="F67" s="1094"/>
      <c r="G67" s="1094"/>
      <c r="H67" s="1094"/>
      <c r="I67" s="1094"/>
      <c r="J67" s="1094"/>
      <c r="K67" s="1094"/>
      <c r="L67" s="1094"/>
      <c r="M67" s="1094"/>
      <c r="N67" s="1094"/>
      <c r="O67" s="1094"/>
      <c r="P67" s="1095"/>
      <c r="Q67" s="1099"/>
      <c r="R67" s="1100"/>
      <c r="S67" s="1100"/>
      <c r="T67" s="1100"/>
      <c r="U67" s="1101"/>
      <c r="V67" s="1099"/>
      <c r="W67" s="1100"/>
      <c r="X67" s="1100"/>
      <c r="Y67" s="1100"/>
      <c r="Z67" s="1101"/>
      <c r="AA67" s="1099"/>
      <c r="AB67" s="1100"/>
      <c r="AC67" s="1100"/>
      <c r="AD67" s="1100"/>
      <c r="AE67" s="1101"/>
      <c r="AF67" s="1105"/>
      <c r="AG67" s="1106"/>
      <c r="AH67" s="1106"/>
      <c r="AI67" s="1106"/>
      <c r="AJ67" s="1107"/>
      <c r="AK67" s="1108"/>
      <c r="AL67" s="1094"/>
      <c r="AM67" s="1094"/>
      <c r="AN67" s="1094"/>
      <c r="AO67" s="1095"/>
      <c r="AP67" s="1099"/>
      <c r="AQ67" s="1100"/>
      <c r="AR67" s="1100"/>
      <c r="AS67" s="1100"/>
      <c r="AT67" s="1101"/>
      <c r="AU67" s="1099"/>
      <c r="AV67" s="1100"/>
      <c r="AW67" s="1100"/>
      <c r="AX67" s="1100"/>
      <c r="AY67" s="1101"/>
      <c r="AZ67" s="1099"/>
      <c r="BA67" s="1100"/>
      <c r="BB67" s="1100"/>
      <c r="BC67" s="1100"/>
      <c r="BD67" s="1113"/>
      <c r="BE67" s="267"/>
      <c r="BF67" s="267"/>
      <c r="BG67" s="267"/>
      <c r="BH67" s="267"/>
      <c r="BI67" s="267"/>
      <c r="BJ67" s="267"/>
      <c r="BK67" s="267"/>
      <c r="BL67" s="267"/>
      <c r="BM67" s="267"/>
      <c r="BN67" s="267"/>
      <c r="BO67" s="267"/>
      <c r="BP67" s="267"/>
      <c r="BQ67" s="264">
        <v>61</v>
      </c>
      <c r="BR67" s="269"/>
      <c r="BS67" s="1048"/>
      <c r="BT67" s="1049"/>
      <c r="BU67" s="1049"/>
      <c r="BV67" s="1049"/>
      <c r="BW67" s="1049"/>
      <c r="BX67" s="1049"/>
      <c r="BY67" s="1049"/>
      <c r="BZ67" s="1049"/>
      <c r="CA67" s="1049"/>
      <c r="CB67" s="1049"/>
      <c r="CC67" s="1049"/>
      <c r="CD67" s="1049"/>
      <c r="CE67" s="1049"/>
      <c r="CF67" s="1049"/>
      <c r="CG67" s="1050"/>
      <c r="CH67" s="1051"/>
      <c r="CI67" s="1052"/>
      <c r="CJ67" s="1052"/>
      <c r="CK67" s="1052"/>
      <c r="CL67" s="1053"/>
      <c r="CM67" s="1051"/>
      <c r="CN67" s="1052"/>
      <c r="CO67" s="1052"/>
      <c r="CP67" s="1052"/>
      <c r="CQ67" s="1053"/>
      <c r="CR67" s="1051"/>
      <c r="CS67" s="1052"/>
      <c r="CT67" s="1052"/>
      <c r="CU67" s="1052"/>
      <c r="CV67" s="1053"/>
      <c r="CW67" s="1051"/>
      <c r="CX67" s="1052"/>
      <c r="CY67" s="1052"/>
      <c r="CZ67" s="1052"/>
      <c r="DA67" s="1053"/>
      <c r="DB67" s="1051"/>
      <c r="DC67" s="1052"/>
      <c r="DD67" s="1052"/>
      <c r="DE67" s="1052"/>
      <c r="DF67" s="1053"/>
      <c r="DG67" s="1051"/>
      <c r="DH67" s="1052"/>
      <c r="DI67" s="1052"/>
      <c r="DJ67" s="1052"/>
      <c r="DK67" s="1053"/>
      <c r="DL67" s="1051"/>
      <c r="DM67" s="1052"/>
      <c r="DN67" s="1052"/>
      <c r="DO67" s="1052"/>
      <c r="DP67" s="1053"/>
      <c r="DQ67" s="1051"/>
      <c r="DR67" s="1052"/>
      <c r="DS67" s="1052"/>
      <c r="DT67" s="1052"/>
      <c r="DU67" s="1053"/>
      <c r="DV67" s="1036"/>
      <c r="DW67" s="1037"/>
      <c r="DX67" s="1037"/>
      <c r="DY67" s="1037"/>
      <c r="DZ67" s="1038"/>
      <c r="EA67" s="248"/>
    </row>
    <row r="68" spans="1:131" s="249" customFormat="1" ht="26.25" customHeight="1" thickTop="1" x14ac:dyDescent="0.2">
      <c r="A68" s="260">
        <v>1</v>
      </c>
      <c r="B68" s="1080" t="s">
        <v>584</v>
      </c>
      <c r="C68" s="1081"/>
      <c r="D68" s="1081"/>
      <c r="E68" s="1081"/>
      <c r="F68" s="1081"/>
      <c r="G68" s="1081"/>
      <c r="H68" s="1081"/>
      <c r="I68" s="1081"/>
      <c r="J68" s="1081"/>
      <c r="K68" s="1081"/>
      <c r="L68" s="1081"/>
      <c r="M68" s="1081"/>
      <c r="N68" s="1081"/>
      <c r="O68" s="1081"/>
      <c r="P68" s="1082"/>
      <c r="Q68" s="1083">
        <v>3240</v>
      </c>
      <c r="R68" s="1077"/>
      <c r="S68" s="1077"/>
      <c r="T68" s="1077"/>
      <c r="U68" s="1077"/>
      <c r="V68" s="1077">
        <v>3207</v>
      </c>
      <c r="W68" s="1077"/>
      <c r="X68" s="1077"/>
      <c r="Y68" s="1077"/>
      <c r="Z68" s="1077"/>
      <c r="AA68" s="1077">
        <v>33</v>
      </c>
      <c r="AB68" s="1077"/>
      <c r="AC68" s="1077"/>
      <c r="AD68" s="1077"/>
      <c r="AE68" s="1077"/>
      <c r="AF68" s="1077">
        <v>30</v>
      </c>
      <c r="AG68" s="1077"/>
      <c r="AH68" s="1077"/>
      <c r="AI68" s="1077"/>
      <c r="AJ68" s="1077"/>
      <c r="AK68" s="1077" t="s">
        <v>583</v>
      </c>
      <c r="AL68" s="1077"/>
      <c r="AM68" s="1077"/>
      <c r="AN68" s="1077"/>
      <c r="AO68" s="1077"/>
      <c r="AP68" s="1077">
        <v>3471</v>
      </c>
      <c r="AQ68" s="1077"/>
      <c r="AR68" s="1077"/>
      <c r="AS68" s="1077"/>
      <c r="AT68" s="1077"/>
      <c r="AU68" s="1077">
        <v>2304</v>
      </c>
      <c r="AV68" s="1077"/>
      <c r="AW68" s="1077"/>
      <c r="AX68" s="1077"/>
      <c r="AY68" s="1077"/>
      <c r="AZ68" s="1078"/>
      <c r="BA68" s="1078"/>
      <c r="BB68" s="1078"/>
      <c r="BC68" s="1078"/>
      <c r="BD68" s="1079"/>
      <c r="BE68" s="267"/>
      <c r="BF68" s="267"/>
      <c r="BG68" s="267"/>
      <c r="BH68" s="267"/>
      <c r="BI68" s="267"/>
      <c r="BJ68" s="267"/>
      <c r="BK68" s="267"/>
      <c r="BL68" s="267"/>
      <c r="BM68" s="267"/>
      <c r="BN68" s="267"/>
      <c r="BO68" s="267"/>
      <c r="BP68" s="267"/>
      <c r="BQ68" s="264">
        <v>62</v>
      </c>
      <c r="BR68" s="269"/>
      <c r="BS68" s="1048"/>
      <c r="BT68" s="1049"/>
      <c r="BU68" s="1049"/>
      <c r="BV68" s="1049"/>
      <c r="BW68" s="1049"/>
      <c r="BX68" s="1049"/>
      <c r="BY68" s="1049"/>
      <c r="BZ68" s="1049"/>
      <c r="CA68" s="1049"/>
      <c r="CB68" s="1049"/>
      <c r="CC68" s="1049"/>
      <c r="CD68" s="1049"/>
      <c r="CE68" s="1049"/>
      <c r="CF68" s="1049"/>
      <c r="CG68" s="1050"/>
      <c r="CH68" s="1051"/>
      <c r="CI68" s="1052"/>
      <c r="CJ68" s="1052"/>
      <c r="CK68" s="1052"/>
      <c r="CL68" s="1053"/>
      <c r="CM68" s="1051"/>
      <c r="CN68" s="1052"/>
      <c r="CO68" s="1052"/>
      <c r="CP68" s="1052"/>
      <c r="CQ68" s="1053"/>
      <c r="CR68" s="1051"/>
      <c r="CS68" s="1052"/>
      <c r="CT68" s="1052"/>
      <c r="CU68" s="1052"/>
      <c r="CV68" s="1053"/>
      <c r="CW68" s="1051"/>
      <c r="CX68" s="1052"/>
      <c r="CY68" s="1052"/>
      <c r="CZ68" s="1052"/>
      <c r="DA68" s="1053"/>
      <c r="DB68" s="1051"/>
      <c r="DC68" s="1052"/>
      <c r="DD68" s="1052"/>
      <c r="DE68" s="1052"/>
      <c r="DF68" s="1053"/>
      <c r="DG68" s="1051"/>
      <c r="DH68" s="1052"/>
      <c r="DI68" s="1052"/>
      <c r="DJ68" s="1052"/>
      <c r="DK68" s="1053"/>
      <c r="DL68" s="1051"/>
      <c r="DM68" s="1052"/>
      <c r="DN68" s="1052"/>
      <c r="DO68" s="1052"/>
      <c r="DP68" s="1053"/>
      <c r="DQ68" s="1051"/>
      <c r="DR68" s="1052"/>
      <c r="DS68" s="1052"/>
      <c r="DT68" s="1052"/>
      <c r="DU68" s="1053"/>
      <c r="DV68" s="1036"/>
      <c r="DW68" s="1037"/>
      <c r="DX68" s="1037"/>
      <c r="DY68" s="1037"/>
      <c r="DZ68" s="1038"/>
      <c r="EA68" s="248"/>
    </row>
    <row r="69" spans="1:131" s="249" customFormat="1" ht="26.25" customHeight="1" x14ac:dyDescent="0.2">
      <c r="A69" s="263">
        <v>2</v>
      </c>
      <c r="B69" s="1069" t="s">
        <v>585</v>
      </c>
      <c r="C69" s="1070"/>
      <c r="D69" s="1070"/>
      <c r="E69" s="1070"/>
      <c r="F69" s="1070"/>
      <c r="G69" s="1070"/>
      <c r="H69" s="1070"/>
      <c r="I69" s="1070"/>
      <c r="J69" s="1070"/>
      <c r="K69" s="1070"/>
      <c r="L69" s="1070"/>
      <c r="M69" s="1070"/>
      <c r="N69" s="1070"/>
      <c r="O69" s="1070"/>
      <c r="P69" s="1071"/>
      <c r="Q69" s="1072">
        <v>5</v>
      </c>
      <c r="R69" s="1066"/>
      <c r="S69" s="1066"/>
      <c r="T69" s="1066"/>
      <c r="U69" s="1066"/>
      <c r="V69" s="1066">
        <v>5</v>
      </c>
      <c r="W69" s="1066"/>
      <c r="X69" s="1066"/>
      <c r="Y69" s="1066"/>
      <c r="Z69" s="1066"/>
      <c r="AA69" s="1066">
        <v>0</v>
      </c>
      <c r="AB69" s="1066"/>
      <c r="AC69" s="1066"/>
      <c r="AD69" s="1066"/>
      <c r="AE69" s="1066"/>
      <c r="AF69" s="1066">
        <v>0</v>
      </c>
      <c r="AG69" s="1066"/>
      <c r="AH69" s="1066"/>
      <c r="AI69" s="1066"/>
      <c r="AJ69" s="1066"/>
      <c r="AK69" s="1066" t="s">
        <v>583</v>
      </c>
      <c r="AL69" s="1066"/>
      <c r="AM69" s="1066"/>
      <c r="AN69" s="1066"/>
      <c r="AO69" s="1066"/>
      <c r="AP69" s="1066" t="s">
        <v>583</v>
      </c>
      <c r="AQ69" s="1066"/>
      <c r="AR69" s="1066"/>
      <c r="AS69" s="1066"/>
      <c r="AT69" s="1066"/>
      <c r="AU69" s="1066" t="s">
        <v>583</v>
      </c>
      <c r="AV69" s="1066"/>
      <c r="AW69" s="1066"/>
      <c r="AX69" s="1066"/>
      <c r="AY69" s="1066"/>
      <c r="AZ69" s="1067"/>
      <c r="BA69" s="1067"/>
      <c r="BB69" s="1067"/>
      <c r="BC69" s="1067"/>
      <c r="BD69" s="1068"/>
      <c r="BE69" s="267"/>
      <c r="BF69" s="267"/>
      <c r="BG69" s="267"/>
      <c r="BH69" s="267"/>
      <c r="BI69" s="267"/>
      <c r="BJ69" s="267"/>
      <c r="BK69" s="267"/>
      <c r="BL69" s="267"/>
      <c r="BM69" s="267"/>
      <c r="BN69" s="267"/>
      <c r="BO69" s="267"/>
      <c r="BP69" s="267"/>
      <c r="BQ69" s="264">
        <v>63</v>
      </c>
      <c r="BR69" s="269"/>
      <c r="BS69" s="1048"/>
      <c r="BT69" s="1049"/>
      <c r="BU69" s="1049"/>
      <c r="BV69" s="1049"/>
      <c r="BW69" s="1049"/>
      <c r="BX69" s="1049"/>
      <c r="BY69" s="1049"/>
      <c r="BZ69" s="1049"/>
      <c r="CA69" s="1049"/>
      <c r="CB69" s="1049"/>
      <c r="CC69" s="1049"/>
      <c r="CD69" s="1049"/>
      <c r="CE69" s="1049"/>
      <c r="CF69" s="1049"/>
      <c r="CG69" s="1050"/>
      <c r="CH69" s="1051"/>
      <c r="CI69" s="1052"/>
      <c r="CJ69" s="1052"/>
      <c r="CK69" s="1052"/>
      <c r="CL69" s="1053"/>
      <c r="CM69" s="1051"/>
      <c r="CN69" s="1052"/>
      <c r="CO69" s="1052"/>
      <c r="CP69" s="1052"/>
      <c r="CQ69" s="1053"/>
      <c r="CR69" s="1051"/>
      <c r="CS69" s="1052"/>
      <c r="CT69" s="1052"/>
      <c r="CU69" s="1052"/>
      <c r="CV69" s="1053"/>
      <c r="CW69" s="1051"/>
      <c r="CX69" s="1052"/>
      <c r="CY69" s="1052"/>
      <c r="CZ69" s="1052"/>
      <c r="DA69" s="1053"/>
      <c r="DB69" s="1051"/>
      <c r="DC69" s="1052"/>
      <c r="DD69" s="1052"/>
      <c r="DE69" s="1052"/>
      <c r="DF69" s="1053"/>
      <c r="DG69" s="1051"/>
      <c r="DH69" s="1052"/>
      <c r="DI69" s="1052"/>
      <c r="DJ69" s="1052"/>
      <c r="DK69" s="1053"/>
      <c r="DL69" s="1051"/>
      <c r="DM69" s="1052"/>
      <c r="DN69" s="1052"/>
      <c r="DO69" s="1052"/>
      <c r="DP69" s="1053"/>
      <c r="DQ69" s="1051"/>
      <c r="DR69" s="1052"/>
      <c r="DS69" s="1052"/>
      <c r="DT69" s="1052"/>
      <c r="DU69" s="1053"/>
      <c r="DV69" s="1036"/>
      <c r="DW69" s="1037"/>
      <c r="DX69" s="1037"/>
      <c r="DY69" s="1037"/>
      <c r="DZ69" s="1038"/>
      <c r="EA69" s="248"/>
    </row>
    <row r="70" spans="1:131" s="249" customFormat="1" ht="26.25" customHeight="1" x14ac:dyDescent="0.2">
      <c r="A70" s="263">
        <v>3</v>
      </c>
      <c r="B70" s="1069" t="s">
        <v>586</v>
      </c>
      <c r="C70" s="1070"/>
      <c r="D70" s="1070"/>
      <c r="E70" s="1070"/>
      <c r="F70" s="1070"/>
      <c r="G70" s="1070"/>
      <c r="H70" s="1070"/>
      <c r="I70" s="1070"/>
      <c r="J70" s="1070"/>
      <c r="K70" s="1070"/>
      <c r="L70" s="1070"/>
      <c r="M70" s="1070"/>
      <c r="N70" s="1070"/>
      <c r="O70" s="1070"/>
      <c r="P70" s="1071"/>
      <c r="Q70" s="1072">
        <v>453</v>
      </c>
      <c r="R70" s="1066"/>
      <c r="S70" s="1066"/>
      <c r="T70" s="1066"/>
      <c r="U70" s="1066"/>
      <c r="V70" s="1066">
        <v>437</v>
      </c>
      <c r="W70" s="1066"/>
      <c r="X70" s="1066"/>
      <c r="Y70" s="1066"/>
      <c r="Z70" s="1066"/>
      <c r="AA70" s="1066">
        <v>16</v>
      </c>
      <c r="AB70" s="1066"/>
      <c r="AC70" s="1066"/>
      <c r="AD70" s="1066"/>
      <c r="AE70" s="1066"/>
      <c r="AF70" s="1066">
        <v>16</v>
      </c>
      <c r="AG70" s="1066"/>
      <c r="AH70" s="1066"/>
      <c r="AI70" s="1066"/>
      <c r="AJ70" s="1066"/>
      <c r="AK70" s="1066">
        <v>79</v>
      </c>
      <c r="AL70" s="1066"/>
      <c r="AM70" s="1066"/>
      <c r="AN70" s="1066"/>
      <c r="AO70" s="1066"/>
      <c r="AP70" s="1066">
        <v>47</v>
      </c>
      <c r="AQ70" s="1066"/>
      <c r="AR70" s="1066"/>
      <c r="AS70" s="1066"/>
      <c r="AT70" s="1066"/>
      <c r="AU70" s="1066">
        <v>8</v>
      </c>
      <c r="AV70" s="1066"/>
      <c r="AW70" s="1066"/>
      <c r="AX70" s="1066"/>
      <c r="AY70" s="1066"/>
      <c r="AZ70" s="1067"/>
      <c r="BA70" s="1067"/>
      <c r="BB70" s="1067"/>
      <c r="BC70" s="1067"/>
      <c r="BD70" s="1068"/>
      <c r="BE70" s="267"/>
      <c r="BF70" s="267"/>
      <c r="BG70" s="267"/>
      <c r="BH70" s="267"/>
      <c r="BI70" s="267"/>
      <c r="BJ70" s="267"/>
      <c r="BK70" s="267"/>
      <c r="BL70" s="267"/>
      <c r="BM70" s="267"/>
      <c r="BN70" s="267"/>
      <c r="BO70" s="267"/>
      <c r="BP70" s="267"/>
      <c r="BQ70" s="264">
        <v>64</v>
      </c>
      <c r="BR70" s="269"/>
      <c r="BS70" s="1048"/>
      <c r="BT70" s="1049"/>
      <c r="BU70" s="1049"/>
      <c r="BV70" s="1049"/>
      <c r="BW70" s="1049"/>
      <c r="BX70" s="1049"/>
      <c r="BY70" s="1049"/>
      <c r="BZ70" s="1049"/>
      <c r="CA70" s="1049"/>
      <c r="CB70" s="1049"/>
      <c r="CC70" s="1049"/>
      <c r="CD70" s="1049"/>
      <c r="CE70" s="1049"/>
      <c r="CF70" s="1049"/>
      <c r="CG70" s="1050"/>
      <c r="CH70" s="1051"/>
      <c r="CI70" s="1052"/>
      <c r="CJ70" s="1052"/>
      <c r="CK70" s="1052"/>
      <c r="CL70" s="1053"/>
      <c r="CM70" s="1051"/>
      <c r="CN70" s="1052"/>
      <c r="CO70" s="1052"/>
      <c r="CP70" s="1052"/>
      <c r="CQ70" s="1053"/>
      <c r="CR70" s="1051"/>
      <c r="CS70" s="1052"/>
      <c r="CT70" s="1052"/>
      <c r="CU70" s="1052"/>
      <c r="CV70" s="1053"/>
      <c r="CW70" s="1051"/>
      <c r="CX70" s="1052"/>
      <c r="CY70" s="1052"/>
      <c r="CZ70" s="1052"/>
      <c r="DA70" s="1053"/>
      <c r="DB70" s="1051"/>
      <c r="DC70" s="1052"/>
      <c r="DD70" s="1052"/>
      <c r="DE70" s="1052"/>
      <c r="DF70" s="1053"/>
      <c r="DG70" s="1051"/>
      <c r="DH70" s="1052"/>
      <c r="DI70" s="1052"/>
      <c r="DJ70" s="1052"/>
      <c r="DK70" s="1053"/>
      <c r="DL70" s="1051"/>
      <c r="DM70" s="1052"/>
      <c r="DN70" s="1052"/>
      <c r="DO70" s="1052"/>
      <c r="DP70" s="1053"/>
      <c r="DQ70" s="1051"/>
      <c r="DR70" s="1052"/>
      <c r="DS70" s="1052"/>
      <c r="DT70" s="1052"/>
      <c r="DU70" s="1053"/>
      <c r="DV70" s="1036"/>
      <c r="DW70" s="1037"/>
      <c r="DX70" s="1037"/>
      <c r="DY70" s="1037"/>
      <c r="DZ70" s="1038"/>
      <c r="EA70" s="248"/>
    </row>
    <row r="71" spans="1:131" s="249" customFormat="1" ht="26.25" customHeight="1" x14ac:dyDescent="0.2">
      <c r="A71" s="263">
        <v>4</v>
      </c>
      <c r="B71" s="1069" t="s">
        <v>587</v>
      </c>
      <c r="C71" s="1070"/>
      <c r="D71" s="1070"/>
      <c r="E71" s="1070"/>
      <c r="F71" s="1070"/>
      <c r="G71" s="1070"/>
      <c r="H71" s="1070"/>
      <c r="I71" s="1070"/>
      <c r="J71" s="1070"/>
      <c r="K71" s="1070"/>
      <c r="L71" s="1070"/>
      <c r="M71" s="1070"/>
      <c r="N71" s="1070"/>
      <c r="O71" s="1070"/>
      <c r="P71" s="1071"/>
      <c r="Q71" s="1072">
        <v>1046</v>
      </c>
      <c r="R71" s="1066"/>
      <c r="S71" s="1066"/>
      <c r="T71" s="1066"/>
      <c r="U71" s="1066"/>
      <c r="V71" s="1066">
        <v>977</v>
      </c>
      <c r="W71" s="1066"/>
      <c r="X71" s="1066"/>
      <c r="Y71" s="1066"/>
      <c r="Z71" s="1066"/>
      <c r="AA71" s="1066">
        <v>69</v>
      </c>
      <c r="AB71" s="1066"/>
      <c r="AC71" s="1066"/>
      <c r="AD71" s="1066"/>
      <c r="AE71" s="1066"/>
      <c r="AF71" s="1066">
        <v>69</v>
      </c>
      <c r="AG71" s="1066"/>
      <c r="AH71" s="1066"/>
      <c r="AI71" s="1066"/>
      <c r="AJ71" s="1066"/>
      <c r="AK71" s="1066">
        <v>39</v>
      </c>
      <c r="AL71" s="1066"/>
      <c r="AM71" s="1066"/>
      <c r="AN71" s="1066"/>
      <c r="AO71" s="1066"/>
      <c r="AP71" s="1066">
        <v>504</v>
      </c>
      <c r="AQ71" s="1066"/>
      <c r="AR71" s="1066"/>
      <c r="AS71" s="1066"/>
      <c r="AT71" s="1066"/>
      <c r="AU71" s="1066">
        <v>130</v>
      </c>
      <c r="AV71" s="1066"/>
      <c r="AW71" s="1066"/>
      <c r="AX71" s="1066"/>
      <c r="AY71" s="1066"/>
      <c r="AZ71" s="1067"/>
      <c r="BA71" s="1067"/>
      <c r="BB71" s="1067"/>
      <c r="BC71" s="1067"/>
      <c r="BD71" s="1068"/>
      <c r="BE71" s="267"/>
      <c r="BF71" s="267"/>
      <c r="BG71" s="267"/>
      <c r="BH71" s="267"/>
      <c r="BI71" s="267"/>
      <c r="BJ71" s="267"/>
      <c r="BK71" s="267"/>
      <c r="BL71" s="267"/>
      <c r="BM71" s="267"/>
      <c r="BN71" s="267"/>
      <c r="BO71" s="267"/>
      <c r="BP71" s="267"/>
      <c r="BQ71" s="264">
        <v>65</v>
      </c>
      <c r="BR71" s="269"/>
      <c r="BS71" s="1048"/>
      <c r="BT71" s="1049"/>
      <c r="BU71" s="1049"/>
      <c r="BV71" s="1049"/>
      <c r="BW71" s="1049"/>
      <c r="BX71" s="1049"/>
      <c r="BY71" s="1049"/>
      <c r="BZ71" s="1049"/>
      <c r="CA71" s="1049"/>
      <c r="CB71" s="1049"/>
      <c r="CC71" s="1049"/>
      <c r="CD71" s="1049"/>
      <c r="CE71" s="1049"/>
      <c r="CF71" s="1049"/>
      <c r="CG71" s="1050"/>
      <c r="CH71" s="1051"/>
      <c r="CI71" s="1052"/>
      <c r="CJ71" s="1052"/>
      <c r="CK71" s="1052"/>
      <c r="CL71" s="1053"/>
      <c r="CM71" s="1051"/>
      <c r="CN71" s="1052"/>
      <c r="CO71" s="1052"/>
      <c r="CP71" s="1052"/>
      <c r="CQ71" s="1053"/>
      <c r="CR71" s="1051"/>
      <c r="CS71" s="1052"/>
      <c r="CT71" s="1052"/>
      <c r="CU71" s="1052"/>
      <c r="CV71" s="1053"/>
      <c r="CW71" s="1051"/>
      <c r="CX71" s="1052"/>
      <c r="CY71" s="1052"/>
      <c r="CZ71" s="1052"/>
      <c r="DA71" s="1053"/>
      <c r="DB71" s="1051"/>
      <c r="DC71" s="1052"/>
      <c r="DD71" s="1052"/>
      <c r="DE71" s="1052"/>
      <c r="DF71" s="1053"/>
      <c r="DG71" s="1051"/>
      <c r="DH71" s="1052"/>
      <c r="DI71" s="1052"/>
      <c r="DJ71" s="1052"/>
      <c r="DK71" s="1053"/>
      <c r="DL71" s="1051"/>
      <c r="DM71" s="1052"/>
      <c r="DN71" s="1052"/>
      <c r="DO71" s="1052"/>
      <c r="DP71" s="1053"/>
      <c r="DQ71" s="1051"/>
      <c r="DR71" s="1052"/>
      <c r="DS71" s="1052"/>
      <c r="DT71" s="1052"/>
      <c r="DU71" s="1053"/>
      <c r="DV71" s="1036"/>
      <c r="DW71" s="1037"/>
      <c r="DX71" s="1037"/>
      <c r="DY71" s="1037"/>
      <c r="DZ71" s="1038"/>
      <c r="EA71" s="248"/>
    </row>
    <row r="72" spans="1:131" s="249" customFormat="1" ht="26.25" customHeight="1" x14ac:dyDescent="0.2">
      <c r="A72" s="263">
        <v>5</v>
      </c>
      <c r="B72" s="1069" t="s">
        <v>588</v>
      </c>
      <c r="C72" s="1070"/>
      <c r="D72" s="1070"/>
      <c r="E72" s="1070"/>
      <c r="F72" s="1070"/>
      <c r="G72" s="1070"/>
      <c r="H72" s="1070"/>
      <c r="I72" s="1070"/>
      <c r="J72" s="1070"/>
      <c r="K72" s="1070"/>
      <c r="L72" s="1070"/>
      <c r="M72" s="1070"/>
      <c r="N72" s="1070"/>
      <c r="O72" s="1070"/>
      <c r="P72" s="1071"/>
      <c r="Q72" s="1072">
        <v>486</v>
      </c>
      <c r="R72" s="1066"/>
      <c r="S72" s="1066"/>
      <c r="T72" s="1066"/>
      <c r="U72" s="1066"/>
      <c r="V72" s="1066">
        <v>483</v>
      </c>
      <c r="W72" s="1066"/>
      <c r="X72" s="1066"/>
      <c r="Y72" s="1066"/>
      <c r="Z72" s="1066"/>
      <c r="AA72" s="1066">
        <v>4</v>
      </c>
      <c r="AB72" s="1066"/>
      <c r="AC72" s="1066"/>
      <c r="AD72" s="1066"/>
      <c r="AE72" s="1066"/>
      <c r="AF72" s="1066">
        <v>4</v>
      </c>
      <c r="AG72" s="1066"/>
      <c r="AH72" s="1066"/>
      <c r="AI72" s="1066"/>
      <c r="AJ72" s="1066"/>
      <c r="AK72" s="1066" t="s">
        <v>583</v>
      </c>
      <c r="AL72" s="1066"/>
      <c r="AM72" s="1066"/>
      <c r="AN72" s="1066"/>
      <c r="AO72" s="1066"/>
      <c r="AP72" s="1066" t="s">
        <v>583</v>
      </c>
      <c r="AQ72" s="1066"/>
      <c r="AR72" s="1066"/>
      <c r="AS72" s="1066"/>
      <c r="AT72" s="1066"/>
      <c r="AU72" s="1066" t="s">
        <v>583</v>
      </c>
      <c r="AV72" s="1066"/>
      <c r="AW72" s="1066"/>
      <c r="AX72" s="1066"/>
      <c r="AY72" s="1066"/>
      <c r="AZ72" s="1067"/>
      <c r="BA72" s="1067"/>
      <c r="BB72" s="1067"/>
      <c r="BC72" s="1067"/>
      <c r="BD72" s="1068"/>
      <c r="BE72" s="267"/>
      <c r="BF72" s="267"/>
      <c r="BG72" s="267"/>
      <c r="BH72" s="267"/>
      <c r="BI72" s="267"/>
      <c r="BJ72" s="267"/>
      <c r="BK72" s="267"/>
      <c r="BL72" s="267"/>
      <c r="BM72" s="267"/>
      <c r="BN72" s="267"/>
      <c r="BO72" s="267"/>
      <c r="BP72" s="267"/>
      <c r="BQ72" s="264">
        <v>66</v>
      </c>
      <c r="BR72" s="269"/>
      <c r="BS72" s="1048"/>
      <c r="BT72" s="1049"/>
      <c r="BU72" s="1049"/>
      <c r="BV72" s="1049"/>
      <c r="BW72" s="1049"/>
      <c r="BX72" s="1049"/>
      <c r="BY72" s="1049"/>
      <c r="BZ72" s="1049"/>
      <c r="CA72" s="1049"/>
      <c r="CB72" s="1049"/>
      <c r="CC72" s="1049"/>
      <c r="CD72" s="1049"/>
      <c r="CE72" s="1049"/>
      <c r="CF72" s="1049"/>
      <c r="CG72" s="1050"/>
      <c r="CH72" s="1051"/>
      <c r="CI72" s="1052"/>
      <c r="CJ72" s="1052"/>
      <c r="CK72" s="1052"/>
      <c r="CL72" s="1053"/>
      <c r="CM72" s="1051"/>
      <c r="CN72" s="1052"/>
      <c r="CO72" s="1052"/>
      <c r="CP72" s="1052"/>
      <c r="CQ72" s="1053"/>
      <c r="CR72" s="1051"/>
      <c r="CS72" s="1052"/>
      <c r="CT72" s="1052"/>
      <c r="CU72" s="1052"/>
      <c r="CV72" s="1053"/>
      <c r="CW72" s="1051"/>
      <c r="CX72" s="1052"/>
      <c r="CY72" s="1052"/>
      <c r="CZ72" s="1052"/>
      <c r="DA72" s="1053"/>
      <c r="DB72" s="1051"/>
      <c r="DC72" s="1052"/>
      <c r="DD72" s="1052"/>
      <c r="DE72" s="1052"/>
      <c r="DF72" s="1053"/>
      <c r="DG72" s="1051"/>
      <c r="DH72" s="1052"/>
      <c r="DI72" s="1052"/>
      <c r="DJ72" s="1052"/>
      <c r="DK72" s="1053"/>
      <c r="DL72" s="1051"/>
      <c r="DM72" s="1052"/>
      <c r="DN72" s="1052"/>
      <c r="DO72" s="1052"/>
      <c r="DP72" s="1053"/>
      <c r="DQ72" s="1051"/>
      <c r="DR72" s="1052"/>
      <c r="DS72" s="1052"/>
      <c r="DT72" s="1052"/>
      <c r="DU72" s="1053"/>
      <c r="DV72" s="1036"/>
      <c r="DW72" s="1037"/>
      <c r="DX72" s="1037"/>
      <c r="DY72" s="1037"/>
      <c r="DZ72" s="1038"/>
      <c r="EA72" s="248"/>
    </row>
    <row r="73" spans="1:131" s="249" customFormat="1" ht="26.25" customHeight="1" x14ac:dyDescent="0.2">
      <c r="A73" s="263">
        <v>6</v>
      </c>
      <c r="B73" s="1069" t="s">
        <v>589</v>
      </c>
      <c r="C73" s="1070"/>
      <c r="D73" s="1070"/>
      <c r="E73" s="1070"/>
      <c r="F73" s="1070"/>
      <c r="G73" s="1070"/>
      <c r="H73" s="1070"/>
      <c r="I73" s="1070"/>
      <c r="J73" s="1070"/>
      <c r="K73" s="1070"/>
      <c r="L73" s="1070"/>
      <c r="M73" s="1070"/>
      <c r="N73" s="1070"/>
      <c r="O73" s="1070"/>
      <c r="P73" s="1071"/>
      <c r="Q73" s="1072">
        <v>320</v>
      </c>
      <c r="R73" s="1066"/>
      <c r="S73" s="1066"/>
      <c r="T73" s="1066"/>
      <c r="U73" s="1066"/>
      <c r="V73" s="1066">
        <v>313</v>
      </c>
      <c r="W73" s="1066"/>
      <c r="X73" s="1066"/>
      <c r="Y73" s="1066"/>
      <c r="Z73" s="1066"/>
      <c r="AA73" s="1066">
        <v>7</v>
      </c>
      <c r="AB73" s="1066"/>
      <c r="AC73" s="1066"/>
      <c r="AD73" s="1066"/>
      <c r="AE73" s="1066"/>
      <c r="AF73" s="1066">
        <v>7</v>
      </c>
      <c r="AG73" s="1066"/>
      <c r="AH73" s="1066"/>
      <c r="AI73" s="1066"/>
      <c r="AJ73" s="1066"/>
      <c r="AK73" s="1066">
        <v>4</v>
      </c>
      <c r="AL73" s="1066"/>
      <c r="AM73" s="1066"/>
      <c r="AN73" s="1066"/>
      <c r="AO73" s="1066"/>
      <c r="AP73" s="1066" t="s">
        <v>583</v>
      </c>
      <c r="AQ73" s="1066"/>
      <c r="AR73" s="1066"/>
      <c r="AS73" s="1066"/>
      <c r="AT73" s="1066"/>
      <c r="AU73" s="1066" t="s">
        <v>583</v>
      </c>
      <c r="AV73" s="1066"/>
      <c r="AW73" s="1066"/>
      <c r="AX73" s="1066"/>
      <c r="AY73" s="1066"/>
      <c r="AZ73" s="1067"/>
      <c r="BA73" s="1067"/>
      <c r="BB73" s="1067"/>
      <c r="BC73" s="1067"/>
      <c r="BD73" s="1068"/>
      <c r="BE73" s="267"/>
      <c r="BF73" s="267"/>
      <c r="BG73" s="267"/>
      <c r="BH73" s="267"/>
      <c r="BI73" s="267"/>
      <c r="BJ73" s="267"/>
      <c r="BK73" s="267"/>
      <c r="BL73" s="267"/>
      <c r="BM73" s="267"/>
      <c r="BN73" s="267"/>
      <c r="BO73" s="267"/>
      <c r="BP73" s="267"/>
      <c r="BQ73" s="264">
        <v>67</v>
      </c>
      <c r="BR73" s="269"/>
      <c r="BS73" s="1048"/>
      <c r="BT73" s="1049"/>
      <c r="BU73" s="1049"/>
      <c r="BV73" s="1049"/>
      <c r="BW73" s="1049"/>
      <c r="BX73" s="1049"/>
      <c r="BY73" s="1049"/>
      <c r="BZ73" s="1049"/>
      <c r="CA73" s="1049"/>
      <c r="CB73" s="1049"/>
      <c r="CC73" s="1049"/>
      <c r="CD73" s="1049"/>
      <c r="CE73" s="1049"/>
      <c r="CF73" s="1049"/>
      <c r="CG73" s="1050"/>
      <c r="CH73" s="1051"/>
      <c r="CI73" s="1052"/>
      <c r="CJ73" s="1052"/>
      <c r="CK73" s="1052"/>
      <c r="CL73" s="1053"/>
      <c r="CM73" s="1051"/>
      <c r="CN73" s="1052"/>
      <c r="CO73" s="1052"/>
      <c r="CP73" s="1052"/>
      <c r="CQ73" s="1053"/>
      <c r="CR73" s="1051"/>
      <c r="CS73" s="1052"/>
      <c r="CT73" s="1052"/>
      <c r="CU73" s="1052"/>
      <c r="CV73" s="1053"/>
      <c r="CW73" s="1051"/>
      <c r="CX73" s="1052"/>
      <c r="CY73" s="1052"/>
      <c r="CZ73" s="1052"/>
      <c r="DA73" s="1053"/>
      <c r="DB73" s="1051"/>
      <c r="DC73" s="1052"/>
      <c r="DD73" s="1052"/>
      <c r="DE73" s="1052"/>
      <c r="DF73" s="1053"/>
      <c r="DG73" s="1051"/>
      <c r="DH73" s="1052"/>
      <c r="DI73" s="1052"/>
      <c r="DJ73" s="1052"/>
      <c r="DK73" s="1053"/>
      <c r="DL73" s="1051"/>
      <c r="DM73" s="1052"/>
      <c r="DN73" s="1052"/>
      <c r="DO73" s="1052"/>
      <c r="DP73" s="1053"/>
      <c r="DQ73" s="1051"/>
      <c r="DR73" s="1052"/>
      <c r="DS73" s="1052"/>
      <c r="DT73" s="1052"/>
      <c r="DU73" s="1053"/>
      <c r="DV73" s="1036"/>
      <c r="DW73" s="1037"/>
      <c r="DX73" s="1037"/>
      <c r="DY73" s="1037"/>
      <c r="DZ73" s="1038"/>
      <c r="EA73" s="248"/>
    </row>
    <row r="74" spans="1:131" s="249" customFormat="1" ht="26.25" customHeight="1" x14ac:dyDescent="0.2">
      <c r="A74" s="263">
        <v>7</v>
      </c>
      <c r="B74" s="1069" t="s">
        <v>590</v>
      </c>
      <c r="C74" s="1070"/>
      <c r="D74" s="1070"/>
      <c r="E74" s="1070"/>
      <c r="F74" s="1070"/>
      <c r="G74" s="1070"/>
      <c r="H74" s="1070"/>
      <c r="I74" s="1070"/>
      <c r="J74" s="1070"/>
      <c r="K74" s="1070"/>
      <c r="L74" s="1070"/>
      <c r="M74" s="1070"/>
      <c r="N74" s="1070"/>
      <c r="O74" s="1070"/>
      <c r="P74" s="1071"/>
      <c r="Q74" s="1072">
        <v>18897</v>
      </c>
      <c r="R74" s="1066"/>
      <c r="S74" s="1066"/>
      <c r="T74" s="1066"/>
      <c r="U74" s="1066"/>
      <c r="V74" s="1066">
        <v>17667</v>
      </c>
      <c r="W74" s="1066"/>
      <c r="X74" s="1066"/>
      <c r="Y74" s="1066"/>
      <c r="Z74" s="1066"/>
      <c r="AA74" s="1066">
        <v>1231</v>
      </c>
      <c r="AB74" s="1066"/>
      <c r="AC74" s="1066"/>
      <c r="AD74" s="1066"/>
      <c r="AE74" s="1066"/>
      <c r="AF74" s="1066">
        <v>4588</v>
      </c>
      <c r="AG74" s="1066"/>
      <c r="AH74" s="1066"/>
      <c r="AI74" s="1066"/>
      <c r="AJ74" s="1066"/>
      <c r="AK74" s="1066">
        <v>1030</v>
      </c>
      <c r="AL74" s="1066"/>
      <c r="AM74" s="1066"/>
      <c r="AN74" s="1066"/>
      <c r="AO74" s="1066"/>
      <c r="AP74" s="1066">
        <v>15838</v>
      </c>
      <c r="AQ74" s="1066"/>
      <c r="AR74" s="1066"/>
      <c r="AS74" s="1066"/>
      <c r="AT74" s="1066"/>
      <c r="AU74" s="1066">
        <v>3358</v>
      </c>
      <c r="AV74" s="1066"/>
      <c r="AW74" s="1066"/>
      <c r="AX74" s="1066"/>
      <c r="AY74" s="1066"/>
      <c r="AZ74" s="1067"/>
      <c r="BA74" s="1067"/>
      <c r="BB74" s="1067"/>
      <c r="BC74" s="1067"/>
      <c r="BD74" s="1068"/>
      <c r="BE74" s="267"/>
      <c r="BF74" s="267"/>
      <c r="BG74" s="267"/>
      <c r="BH74" s="267"/>
      <c r="BI74" s="267"/>
      <c r="BJ74" s="267"/>
      <c r="BK74" s="267"/>
      <c r="BL74" s="267"/>
      <c r="BM74" s="267"/>
      <c r="BN74" s="267"/>
      <c r="BO74" s="267"/>
      <c r="BP74" s="267"/>
      <c r="BQ74" s="264">
        <v>68</v>
      </c>
      <c r="BR74" s="269"/>
      <c r="BS74" s="1048"/>
      <c r="BT74" s="1049"/>
      <c r="BU74" s="1049"/>
      <c r="BV74" s="1049"/>
      <c r="BW74" s="1049"/>
      <c r="BX74" s="1049"/>
      <c r="BY74" s="1049"/>
      <c r="BZ74" s="1049"/>
      <c r="CA74" s="1049"/>
      <c r="CB74" s="1049"/>
      <c r="CC74" s="1049"/>
      <c r="CD74" s="1049"/>
      <c r="CE74" s="1049"/>
      <c r="CF74" s="1049"/>
      <c r="CG74" s="1050"/>
      <c r="CH74" s="1051"/>
      <c r="CI74" s="1052"/>
      <c r="CJ74" s="1052"/>
      <c r="CK74" s="1052"/>
      <c r="CL74" s="1053"/>
      <c r="CM74" s="1051"/>
      <c r="CN74" s="1052"/>
      <c r="CO74" s="1052"/>
      <c r="CP74" s="1052"/>
      <c r="CQ74" s="1053"/>
      <c r="CR74" s="1051"/>
      <c r="CS74" s="1052"/>
      <c r="CT74" s="1052"/>
      <c r="CU74" s="1052"/>
      <c r="CV74" s="1053"/>
      <c r="CW74" s="1051"/>
      <c r="CX74" s="1052"/>
      <c r="CY74" s="1052"/>
      <c r="CZ74" s="1052"/>
      <c r="DA74" s="1053"/>
      <c r="DB74" s="1051"/>
      <c r="DC74" s="1052"/>
      <c r="DD74" s="1052"/>
      <c r="DE74" s="1052"/>
      <c r="DF74" s="1053"/>
      <c r="DG74" s="1051"/>
      <c r="DH74" s="1052"/>
      <c r="DI74" s="1052"/>
      <c r="DJ74" s="1052"/>
      <c r="DK74" s="1053"/>
      <c r="DL74" s="1051"/>
      <c r="DM74" s="1052"/>
      <c r="DN74" s="1052"/>
      <c r="DO74" s="1052"/>
      <c r="DP74" s="1053"/>
      <c r="DQ74" s="1051"/>
      <c r="DR74" s="1052"/>
      <c r="DS74" s="1052"/>
      <c r="DT74" s="1052"/>
      <c r="DU74" s="1053"/>
      <c r="DV74" s="1036"/>
      <c r="DW74" s="1037"/>
      <c r="DX74" s="1037"/>
      <c r="DY74" s="1037"/>
      <c r="DZ74" s="1038"/>
      <c r="EA74" s="248"/>
    </row>
    <row r="75" spans="1:131" s="249" customFormat="1" ht="26.25" customHeight="1" x14ac:dyDescent="0.2">
      <c r="A75" s="263">
        <v>8</v>
      </c>
      <c r="B75" s="1069"/>
      <c r="C75" s="1070"/>
      <c r="D75" s="1070"/>
      <c r="E75" s="1070"/>
      <c r="F75" s="1070"/>
      <c r="G75" s="1070"/>
      <c r="H75" s="1070"/>
      <c r="I75" s="1070"/>
      <c r="J75" s="1070"/>
      <c r="K75" s="1070"/>
      <c r="L75" s="1070"/>
      <c r="M75" s="1070"/>
      <c r="N75" s="1070"/>
      <c r="O75" s="1070"/>
      <c r="P75" s="1071"/>
      <c r="Q75" s="1073"/>
      <c r="R75" s="1074"/>
      <c r="S75" s="1074"/>
      <c r="T75" s="1074"/>
      <c r="U75" s="1075"/>
      <c r="V75" s="1076"/>
      <c r="W75" s="1074"/>
      <c r="X75" s="1074"/>
      <c r="Y75" s="1074"/>
      <c r="Z75" s="1075"/>
      <c r="AA75" s="1076"/>
      <c r="AB75" s="1074"/>
      <c r="AC75" s="1074"/>
      <c r="AD75" s="1074"/>
      <c r="AE75" s="1075"/>
      <c r="AF75" s="1076"/>
      <c r="AG75" s="1074"/>
      <c r="AH75" s="1074"/>
      <c r="AI75" s="1074"/>
      <c r="AJ75" s="1075"/>
      <c r="AK75" s="1076"/>
      <c r="AL75" s="1074"/>
      <c r="AM75" s="1074"/>
      <c r="AN75" s="1074"/>
      <c r="AO75" s="1075"/>
      <c r="AP75" s="1076"/>
      <c r="AQ75" s="1074"/>
      <c r="AR75" s="1074"/>
      <c r="AS75" s="1074"/>
      <c r="AT75" s="1075"/>
      <c r="AU75" s="1076"/>
      <c r="AV75" s="1074"/>
      <c r="AW75" s="1074"/>
      <c r="AX75" s="1074"/>
      <c r="AY75" s="1075"/>
      <c r="AZ75" s="1067"/>
      <c r="BA75" s="1067"/>
      <c r="BB75" s="1067"/>
      <c r="BC75" s="1067"/>
      <c r="BD75" s="1068"/>
      <c r="BE75" s="267"/>
      <c r="BF75" s="267"/>
      <c r="BG75" s="267"/>
      <c r="BH75" s="267"/>
      <c r="BI75" s="267"/>
      <c r="BJ75" s="267"/>
      <c r="BK75" s="267"/>
      <c r="BL75" s="267"/>
      <c r="BM75" s="267"/>
      <c r="BN75" s="267"/>
      <c r="BO75" s="267"/>
      <c r="BP75" s="267"/>
      <c r="BQ75" s="264">
        <v>69</v>
      </c>
      <c r="BR75" s="269"/>
      <c r="BS75" s="1048"/>
      <c r="BT75" s="1049"/>
      <c r="BU75" s="1049"/>
      <c r="BV75" s="1049"/>
      <c r="BW75" s="1049"/>
      <c r="BX75" s="1049"/>
      <c r="BY75" s="1049"/>
      <c r="BZ75" s="1049"/>
      <c r="CA75" s="1049"/>
      <c r="CB75" s="1049"/>
      <c r="CC75" s="1049"/>
      <c r="CD75" s="1049"/>
      <c r="CE75" s="1049"/>
      <c r="CF75" s="1049"/>
      <c r="CG75" s="1050"/>
      <c r="CH75" s="1051"/>
      <c r="CI75" s="1052"/>
      <c r="CJ75" s="1052"/>
      <c r="CK75" s="1052"/>
      <c r="CL75" s="1053"/>
      <c r="CM75" s="1051"/>
      <c r="CN75" s="1052"/>
      <c r="CO75" s="1052"/>
      <c r="CP75" s="1052"/>
      <c r="CQ75" s="1053"/>
      <c r="CR75" s="1051"/>
      <c r="CS75" s="1052"/>
      <c r="CT75" s="1052"/>
      <c r="CU75" s="1052"/>
      <c r="CV75" s="1053"/>
      <c r="CW75" s="1051"/>
      <c r="CX75" s="1052"/>
      <c r="CY75" s="1052"/>
      <c r="CZ75" s="1052"/>
      <c r="DA75" s="1053"/>
      <c r="DB75" s="1051"/>
      <c r="DC75" s="1052"/>
      <c r="DD75" s="1052"/>
      <c r="DE75" s="1052"/>
      <c r="DF75" s="1053"/>
      <c r="DG75" s="1051"/>
      <c r="DH75" s="1052"/>
      <c r="DI75" s="1052"/>
      <c r="DJ75" s="1052"/>
      <c r="DK75" s="1053"/>
      <c r="DL75" s="1051"/>
      <c r="DM75" s="1052"/>
      <c r="DN75" s="1052"/>
      <c r="DO75" s="1052"/>
      <c r="DP75" s="1053"/>
      <c r="DQ75" s="1051"/>
      <c r="DR75" s="1052"/>
      <c r="DS75" s="1052"/>
      <c r="DT75" s="1052"/>
      <c r="DU75" s="1053"/>
      <c r="DV75" s="1036"/>
      <c r="DW75" s="1037"/>
      <c r="DX75" s="1037"/>
      <c r="DY75" s="1037"/>
      <c r="DZ75" s="1038"/>
      <c r="EA75" s="248"/>
    </row>
    <row r="76" spans="1:131" s="249" customFormat="1" ht="26.25" customHeight="1" x14ac:dyDescent="0.2">
      <c r="A76" s="263">
        <v>9</v>
      </c>
      <c r="B76" s="1069"/>
      <c r="C76" s="1070"/>
      <c r="D76" s="1070"/>
      <c r="E76" s="1070"/>
      <c r="F76" s="1070"/>
      <c r="G76" s="1070"/>
      <c r="H76" s="1070"/>
      <c r="I76" s="1070"/>
      <c r="J76" s="1070"/>
      <c r="K76" s="1070"/>
      <c r="L76" s="1070"/>
      <c r="M76" s="1070"/>
      <c r="N76" s="1070"/>
      <c r="O76" s="1070"/>
      <c r="P76" s="1071"/>
      <c r="Q76" s="1073"/>
      <c r="R76" s="1074"/>
      <c r="S76" s="1074"/>
      <c r="T76" s="1074"/>
      <c r="U76" s="1075"/>
      <c r="V76" s="1076"/>
      <c r="W76" s="1074"/>
      <c r="X76" s="1074"/>
      <c r="Y76" s="1074"/>
      <c r="Z76" s="1075"/>
      <c r="AA76" s="1076"/>
      <c r="AB76" s="1074"/>
      <c r="AC76" s="1074"/>
      <c r="AD76" s="1074"/>
      <c r="AE76" s="1075"/>
      <c r="AF76" s="1076"/>
      <c r="AG76" s="1074"/>
      <c r="AH76" s="1074"/>
      <c r="AI76" s="1074"/>
      <c r="AJ76" s="1075"/>
      <c r="AK76" s="1076"/>
      <c r="AL76" s="1074"/>
      <c r="AM76" s="1074"/>
      <c r="AN76" s="1074"/>
      <c r="AO76" s="1075"/>
      <c r="AP76" s="1076"/>
      <c r="AQ76" s="1074"/>
      <c r="AR76" s="1074"/>
      <c r="AS76" s="1074"/>
      <c r="AT76" s="1075"/>
      <c r="AU76" s="1076"/>
      <c r="AV76" s="1074"/>
      <c r="AW76" s="1074"/>
      <c r="AX76" s="1074"/>
      <c r="AY76" s="1075"/>
      <c r="AZ76" s="1067"/>
      <c r="BA76" s="1067"/>
      <c r="BB76" s="1067"/>
      <c r="BC76" s="1067"/>
      <c r="BD76" s="1068"/>
      <c r="BE76" s="267"/>
      <c r="BF76" s="267"/>
      <c r="BG76" s="267"/>
      <c r="BH76" s="267"/>
      <c r="BI76" s="267"/>
      <c r="BJ76" s="267"/>
      <c r="BK76" s="267"/>
      <c r="BL76" s="267"/>
      <c r="BM76" s="267"/>
      <c r="BN76" s="267"/>
      <c r="BO76" s="267"/>
      <c r="BP76" s="267"/>
      <c r="BQ76" s="264">
        <v>70</v>
      </c>
      <c r="BR76" s="269"/>
      <c r="BS76" s="1048"/>
      <c r="BT76" s="1049"/>
      <c r="BU76" s="1049"/>
      <c r="BV76" s="1049"/>
      <c r="BW76" s="1049"/>
      <c r="BX76" s="1049"/>
      <c r="BY76" s="1049"/>
      <c r="BZ76" s="1049"/>
      <c r="CA76" s="1049"/>
      <c r="CB76" s="1049"/>
      <c r="CC76" s="1049"/>
      <c r="CD76" s="1049"/>
      <c r="CE76" s="1049"/>
      <c r="CF76" s="1049"/>
      <c r="CG76" s="1050"/>
      <c r="CH76" s="1051"/>
      <c r="CI76" s="1052"/>
      <c r="CJ76" s="1052"/>
      <c r="CK76" s="1052"/>
      <c r="CL76" s="1053"/>
      <c r="CM76" s="1051"/>
      <c r="CN76" s="1052"/>
      <c r="CO76" s="1052"/>
      <c r="CP76" s="1052"/>
      <c r="CQ76" s="1053"/>
      <c r="CR76" s="1051"/>
      <c r="CS76" s="1052"/>
      <c r="CT76" s="1052"/>
      <c r="CU76" s="1052"/>
      <c r="CV76" s="1053"/>
      <c r="CW76" s="1051"/>
      <c r="CX76" s="1052"/>
      <c r="CY76" s="1052"/>
      <c r="CZ76" s="1052"/>
      <c r="DA76" s="1053"/>
      <c r="DB76" s="1051"/>
      <c r="DC76" s="1052"/>
      <c r="DD76" s="1052"/>
      <c r="DE76" s="1052"/>
      <c r="DF76" s="1053"/>
      <c r="DG76" s="1051"/>
      <c r="DH76" s="1052"/>
      <c r="DI76" s="1052"/>
      <c r="DJ76" s="1052"/>
      <c r="DK76" s="1053"/>
      <c r="DL76" s="1051"/>
      <c r="DM76" s="1052"/>
      <c r="DN76" s="1052"/>
      <c r="DO76" s="1052"/>
      <c r="DP76" s="1053"/>
      <c r="DQ76" s="1051"/>
      <c r="DR76" s="1052"/>
      <c r="DS76" s="1052"/>
      <c r="DT76" s="1052"/>
      <c r="DU76" s="1053"/>
      <c r="DV76" s="1036"/>
      <c r="DW76" s="1037"/>
      <c r="DX76" s="1037"/>
      <c r="DY76" s="1037"/>
      <c r="DZ76" s="1038"/>
      <c r="EA76" s="248"/>
    </row>
    <row r="77" spans="1:131" s="249" customFormat="1" ht="26.25" customHeight="1" x14ac:dyDescent="0.2">
      <c r="A77" s="263">
        <v>10</v>
      </c>
      <c r="B77" s="1069"/>
      <c r="C77" s="1070"/>
      <c r="D77" s="1070"/>
      <c r="E77" s="1070"/>
      <c r="F77" s="1070"/>
      <c r="G77" s="1070"/>
      <c r="H77" s="1070"/>
      <c r="I77" s="1070"/>
      <c r="J77" s="1070"/>
      <c r="K77" s="1070"/>
      <c r="L77" s="1070"/>
      <c r="M77" s="1070"/>
      <c r="N77" s="1070"/>
      <c r="O77" s="1070"/>
      <c r="P77" s="1071"/>
      <c r="Q77" s="1073"/>
      <c r="R77" s="1074"/>
      <c r="S77" s="1074"/>
      <c r="T77" s="1074"/>
      <c r="U77" s="1075"/>
      <c r="V77" s="1076"/>
      <c r="W77" s="1074"/>
      <c r="X77" s="1074"/>
      <c r="Y77" s="1074"/>
      <c r="Z77" s="1075"/>
      <c r="AA77" s="1076"/>
      <c r="AB77" s="1074"/>
      <c r="AC77" s="1074"/>
      <c r="AD77" s="1074"/>
      <c r="AE77" s="1075"/>
      <c r="AF77" s="1076"/>
      <c r="AG77" s="1074"/>
      <c r="AH77" s="1074"/>
      <c r="AI77" s="1074"/>
      <c r="AJ77" s="1075"/>
      <c r="AK77" s="1076"/>
      <c r="AL77" s="1074"/>
      <c r="AM77" s="1074"/>
      <c r="AN77" s="1074"/>
      <c r="AO77" s="1075"/>
      <c r="AP77" s="1076"/>
      <c r="AQ77" s="1074"/>
      <c r="AR77" s="1074"/>
      <c r="AS77" s="1074"/>
      <c r="AT77" s="1075"/>
      <c r="AU77" s="1076"/>
      <c r="AV77" s="1074"/>
      <c r="AW77" s="1074"/>
      <c r="AX77" s="1074"/>
      <c r="AY77" s="1075"/>
      <c r="AZ77" s="1067"/>
      <c r="BA77" s="1067"/>
      <c r="BB77" s="1067"/>
      <c r="BC77" s="1067"/>
      <c r="BD77" s="1068"/>
      <c r="BE77" s="267"/>
      <c r="BF77" s="267"/>
      <c r="BG77" s="267"/>
      <c r="BH77" s="267"/>
      <c r="BI77" s="267"/>
      <c r="BJ77" s="267"/>
      <c r="BK77" s="267"/>
      <c r="BL77" s="267"/>
      <c r="BM77" s="267"/>
      <c r="BN77" s="267"/>
      <c r="BO77" s="267"/>
      <c r="BP77" s="267"/>
      <c r="BQ77" s="264">
        <v>71</v>
      </c>
      <c r="BR77" s="269"/>
      <c r="BS77" s="1048"/>
      <c r="BT77" s="1049"/>
      <c r="BU77" s="1049"/>
      <c r="BV77" s="1049"/>
      <c r="BW77" s="1049"/>
      <c r="BX77" s="1049"/>
      <c r="BY77" s="1049"/>
      <c r="BZ77" s="1049"/>
      <c r="CA77" s="1049"/>
      <c r="CB77" s="1049"/>
      <c r="CC77" s="1049"/>
      <c r="CD77" s="1049"/>
      <c r="CE77" s="1049"/>
      <c r="CF77" s="1049"/>
      <c r="CG77" s="1050"/>
      <c r="CH77" s="1051"/>
      <c r="CI77" s="1052"/>
      <c r="CJ77" s="1052"/>
      <c r="CK77" s="1052"/>
      <c r="CL77" s="1053"/>
      <c r="CM77" s="1051"/>
      <c r="CN77" s="1052"/>
      <c r="CO77" s="1052"/>
      <c r="CP77" s="1052"/>
      <c r="CQ77" s="1053"/>
      <c r="CR77" s="1051"/>
      <c r="CS77" s="1052"/>
      <c r="CT77" s="1052"/>
      <c r="CU77" s="1052"/>
      <c r="CV77" s="1053"/>
      <c r="CW77" s="1051"/>
      <c r="CX77" s="1052"/>
      <c r="CY77" s="1052"/>
      <c r="CZ77" s="1052"/>
      <c r="DA77" s="1053"/>
      <c r="DB77" s="1051"/>
      <c r="DC77" s="1052"/>
      <c r="DD77" s="1052"/>
      <c r="DE77" s="1052"/>
      <c r="DF77" s="1053"/>
      <c r="DG77" s="1051"/>
      <c r="DH77" s="1052"/>
      <c r="DI77" s="1052"/>
      <c r="DJ77" s="1052"/>
      <c r="DK77" s="1053"/>
      <c r="DL77" s="1051"/>
      <c r="DM77" s="1052"/>
      <c r="DN77" s="1052"/>
      <c r="DO77" s="1052"/>
      <c r="DP77" s="1053"/>
      <c r="DQ77" s="1051"/>
      <c r="DR77" s="1052"/>
      <c r="DS77" s="1052"/>
      <c r="DT77" s="1052"/>
      <c r="DU77" s="1053"/>
      <c r="DV77" s="1036"/>
      <c r="DW77" s="1037"/>
      <c r="DX77" s="1037"/>
      <c r="DY77" s="1037"/>
      <c r="DZ77" s="1038"/>
      <c r="EA77" s="248"/>
    </row>
    <row r="78" spans="1:131" s="249" customFormat="1" ht="26.25" customHeight="1" x14ac:dyDescent="0.2">
      <c r="A78" s="263">
        <v>11</v>
      </c>
      <c r="B78" s="1069"/>
      <c r="C78" s="1070"/>
      <c r="D78" s="1070"/>
      <c r="E78" s="1070"/>
      <c r="F78" s="1070"/>
      <c r="G78" s="1070"/>
      <c r="H78" s="1070"/>
      <c r="I78" s="1070"/>
      <c r="J78" s="1070"/>
      <c r="K78" s="1070"/>
      <c r="L78" s="1070"/>
      <c r="M78" s="1070"/>
      <c r="N78" s="1070"/>
      <c r="O78" s="1070"/>
      <c r="P78" s="1071"/>
      <c r="Q78" s="1072"/>
      <c r="R78" s="1066"/>
      <c r="S78" s="1066"/>
      <c r="T78" s="1066"/>
      <c r="U78" s="1066"/>
      <c r="V78" s="1066"/>
      <c r="W78" s="1066"/>
      <c r="X78" s="1066"/>
      <c r="Y78" s="1066"/>
      <c r="Z78" s="1066"/>
      <c r="AA78" s="1066"/>
      <c r="AB78" s="1066"/>
      <c r="AC78" s="1066"/>
      <c r="AD78" s="1066"/>
      <c r="AE78" s="1066"/>
      <c r="AF78" s="1066"/>
      <c r="AG78" s="1066"/>
      <c r="AH78" s="1066"/>
      <c r="AI78" s="1066"/>
      <c r="AJ78" s="1066"/>
      <c r="AK78" s="1066"/>
      <c r="AL78" s="1066"/>
      <c r="AM78" s="1066"/>
      <c r="AN78" s="1066"/>
      <c r="AO78" s="1066"/>
      <c r="AP78" s="1066"/>
      <c r="AQ78" s="1066"/>
      <c r="AR78" s="1066"/>
      <c r="AS78" s="1066"/>
      <c r="AT78" s="1066"/>
      <c r="AU78" s="1066"/>
      <c r="AV78" s="1066"/>
      <c r="AW78" s="1066"/>
      <c r="AX78" s="1066"/>
      <c r="AY78" s="1066"/>
      <c r="AZ78" s="1067"/>
      <c r="BA78" s="1067"/>
      <c r="BB78" s="1067"/>
      <c r="BC78" s="1067"/>
      <c r="BD78" s="1068"/>
      <c r="BE78" s="267"/>
      <c r="BF78" s="267"/>
      <c r="BG78" s="267"/>
      <c r="BH78" s="267"/>
      <c r="BI78" s="267"/>
      <c r="BJ78" s="270"/>
      <c r="BK78" s="270"/>
      <c r="BL78" s="270"/>
      <c r="BM78" s="270"/>
      <c r="BN78" s="270"/>
      <c r="BO78" s="267"/>
      <c r="BP78" s="267"/>
      <c r="BQ78" s="264">
        <v>72</v>
      </c>
      <c r="BR78" s="269"/>
      <c r="BS78" s="1048"/>
      <c r="BT78" s="1049"/>
      <c r="BU78" s="1049"/>
      <c r="BV78" s="1049"/>
      <c r="BW78" s="1049"/>
      <c r="BX78" s="1049"/>
      <c r="BY78" s="1049"/>
      <c r="BZ78" s="1049"/>
      <c r="CA78" s="1049"/>
      <c r="CB78" s="1049"/>
      <c r="CC78" s="1049"/>
      <c r="CD78" s="1049"/>
      <c r="CE78" s="1049"/>
      <c r="CF78" s="1049"/>
      <c r="CG78" s="1050"/>
      <c r="CH78" s="1051"/>
      <c r="CI78" s="1052"/>
      <c r="CJ78" s="1052"/>
      <c r="CK78" s="1052"/>
      <c r="CL78" s="1053"/>
      <c r="CM78" s="1051"/>
      <c r="CN78" s="1052"/>
      <c r="CO78" s="1052"/>
      <c r="CP78" s="1052"/>
      <c r="CQ78" s="1053"/>
      <c r="CR78" s="1051"/>
      <c r="CS78" s="1052"/>
      <c r="CT78" s="1052"/>
      <c r="CU78" s="1052"/>
      <c r="CV78" s="1053"/>
      <c r="CW78" s="1051"/>
      <c r="CX78" s="1052"/>
      <c r="CY78" s="1052"/>
      <c r="CZ78" s="1052"/>
      <c r="DA78" s="1053"/>
      <c r="DB78" s="1051"/>
      <c r="DC78" s="1052"/>
      <c r="DD78" s="1052"/>
      <c r="DE78" s="1052"/>
      <c r="DF78" s="1053"/>
      <c r="DG78" s="1051"/>
      <c r="DH78" s="1052"/>
      <c r="DI78" s="1052"/>
      <c r="DJ78" s="1052"/>
      <c r="DK78" s="1053"/>
      <c r="DL78" s="1051"/>
      <c r="DM78" s="1052"/>
      <c r="DN78" s="1052"/>
      <c r="DO78" s="1052"/>
      <c r="DP78" s="1053"/>
      <c r="DQ78" s="1051"/>
      <c r="DR78" s="1052"/>
      <c r="DS78" s="1052"/>
      <c r="DT78" s="1052"/>
      <c r="DU78" s="1053"/>
      <c r="DV78" s="1036"/>
      <c r="DW78" s="1037"/>
      <c r="DX78" s="1037"/>
      <c r="DY78" s="1037"/>
      <c r="DZ78" s="1038"/>
      <c r="EA78" s="248"/>
    </row>
    <row r="79" spans="1:131" s="249" customFormat="1" ht="26.25" customHeight="1" x14ac:dyDescent="0.2">
      <c r="A79" s="263">
        <v>12</v>
      </c>
      <c r="B79" s="1069"/>
      <c r="C79" s="1070"/>
      <c r="D79" s="1070"/>
      <c r="E79" s="1070"/>
      <c r="F79" s="1070"/>
      <c r="G79" s="1070"/>
      <c r="H79" s="1070"/>
      <c r="I79" s="1070"/>
      <c r="J79" s="1070"/>
      <c r="K79" s="1070"/>
      <c r="L79" s="1070"/>
      <c r="M79" s="1070"/>
      <c r="N79" s="1070"/>
      <c r="O79" s="1070"/>
      <c r="P79" s="1071"/>
      <c r="Q79" s="1072"/>
      <c r="R79" s="1066"/>
      <c r="S79" s="1066"/>
      <c r="T79" s="1066"/>
      <c r="U79" s="1066"/>
      <c r="V79" s="1066"/>
      <c r="W79" s="1066"/>
      <c r="X79" s="1066"/>
      <c r="Y79" s="1066"/>
      <c r="Z79" s="1066"/>
      <c r="AA79" s="1066"/>
      <c r="AB79" s="1066"/>
      <c r="AC79" s="1066"/>
      <c r="AD79" s="1066"/>
      <c r="AE79" s="1066"/>
      <c r="AF79" s="1066"/>
      <c r="AG79" s="1066"/>
      <c r="AH79" s="1066"/>
      <c r="AI79" s="1066"/>
      <c r="AJ79" s="1066"/>
      <c r="AK79" s="1066"/>
      <c r="AL79" s="1066"/>
      <c r="AM79" s="1066"/>
      <c r="AN79" s="1066"/>
      <c r="AO79" s="1066"/>
      <c r="AP79" s="1066"/>
      <c r="AQ79" s="1066"/>
      <c r="AR79" s="1066"/>
      <c r="AS79" s="1066"/>
      <c r="AT79" s="1066"/>
      <c r="AU79" s="1066"/>
      <c r="AV79" s="1066"/>
      <c r="AW79" s="1066"/>
      <c r="AX79" s="1066"/>
      <c r="AY79" s="1066"/>
      <c r="AZ79" s="1067"/>
      <c r="BA79" s="1067"/>
      <c r="BB79" s="1067"/>
      <c r="BC79" s="1067"/>
      <c r="BD79" s="1068"/>
      <c r="BE79" s="267"/>
      <c r="BF79" s="267"/>
      <c r="BG79" s="267"/>
      <c r="BH79" s="267"/>
      <c r="BI79" s="267"/>
      <c r="BJ79" s="270"/>
      <c r="BK79" s="270"/>
      <c r="BL79" s="270"/>
      <c r="BM79" s="270"/>
      <c r="BN79" s="270"/>
      <c r="BO79" s="267"/>
      <c r="BP79" s="267"/>
      <c r="BQ79" s="264">
        <v>73</v>
      </c>
      <c r="BR79" s="269"/>
      <c r="BS79" s="1048"/>
      <c r="BT79" s="1049"/>
      <c r="BU79" s="1049"/>
      <c r="BV79" s="1049"/>
      <c r="BW79" s="1049"/>
      <c r="BX79" s="1049"/>
      <c r="BY79" s="1049"/>
      <c r="BZ79" s="1049"/>
      <c r="CA79" s="1049"/>
      <c r="CB79" s="1049"/>
      <c r="CC79" s="1049"/>
      <c r="CD79" s="1049"/>
      <c r="CE79" s="1049"/>
      <c r="CF79" s="1049"/>
      <c r="CG79" s="1050"/>
      <c r="CH79" s="1051"/>
      <c r="CI79" s="1052"/>
      <c r="CJ79" s="1052"/>
      <c r="CK79" s="1052"/>
      <c r="CL79" s="1053"/>
      <c r="CM79" s="1051"/>
      <c r="CN79" s="1052"/>
      <c r="CO79" s="1052"/>
      <c r="CP79" s="1052"/>
      <c r="CQ79" s="1053"/>
      <c r="CR79" s="1051"/>
      <c r="CS79" s="1052"/>
      <c r="CT79" s="1052"/>
      <c r="CU79" s="1052"/>
      <c r="CV79" s="1053"/>
      <c r="CW79" s="1051"/>
      <c r="CX79" s="1052"/>
      <c r="CY79" s="1052"/>
      <c r="CZ79" s="1052"/>
      <c r="DA79" s="1053"/>
      <c r="DB79" s="1051"/>
      <c r="DC79" s="1052"/>
      <c r="DD79" s="1052"/>
      <c r="DE79" s="1052"/>
      <c r="DF79" s="1053"/>
      <c r="DG79" s="1051"/>
      <c r="DH79" s="1052"/>
      <c r="DI79" s="1052"/>
      <c r="DJ79" s="1052"/>
      <c r="DK79" s="1053"/>
      <c r="DL79" s="1051"/>
      <c r="DM79" s="1052"/>
      <c r="DN79" s="1052"/>
      <c r="DO79" s="1052"/>
      <c r="DP79" s="1053"/>
      <c r="DQ79" s="1051"/>
      <c r="DR79" s="1052"/>
      <c r="DS79" s="1052"/>
      <c r="DT79" s="1052"/>
      <c r="DU79" s="1053"/>
      <c r="DV79" s="1036"/>
      <c r="DW79" s="1037"/>
      <c r="DX79" s="1037"/>
      <c r="DY79" s="1037"/>
      <c r="DZ79" s="1038"/>
      <c r="EA79" s="248"/>
    </row>
    <row r="80" spans="1:131" s="249" customFormat="1" ht="26.25" customHeight="1" x14ac:dyDescent="0.2">
      <c r="A80" s="263">
        <v>13</v>
      </c>
      <c r="B80" s="1069"/>
      <c r="C80" s="1070"/>
      <c r="D80" s="1070"/>
      <c r="E80" s="1070"/>
      <c r="F80" s="1070"/>
      <c r="G80" s="1070"/>
      <c r="H80" s="1070"/>
      <c r="I80" s="1070"/>
      <c r="J80" s="1070"/>
      <c r="K80" s="1070"/>
      <c r="L80" s="1070"/>
      <c r="M80" s="1070"/>
      <c r="N80" s="1070"/>
      <c r="O80" s="1070"/>
      <c r="P80" s="1071"/>
      <c r="Q80" s="1072"/>
      <c r="R80" s="1066"/>
      <c r="S80" s="1066"/>
      <c r="T80" s="1066"/>
      <c r="U80" s="1066"/>
      <c r="V80" s="1066"/>
      <c r="W80" s="1066"/>
      <c r="X80" s="1066"/>
      <c r="Y80" s="1066"/>
      <c r="Z80" s="1066"/>
      <c r="AA80" s="1066"/>
      <c r="AB80" s="1066"/>
      <c r="AC80" s="1066"/>
      <c r="AD80" s="1066"/>
      <c r="AE80" s="1066"/>
      <c r="AF80" s="1066"/>
      <c r="AG80" s="1066"/>
      <c r="AH80" s="1066"/>
      <c r="AI80" s="1066"/>
      <c r="AJ80" s="1066"/>
      <c r="AK80" s="1066"/>
      <c r="AL80" s="1066"/>
      <c r="AM80" s="1066"/>
      <c r="AN80" s="1066"/>
      <c r="AO80" s="1066"/>
      <c r="AP80" s="1066"/>
      <c r="AQ80" s="1066"/>
      <c r="AR80" s="1066"/>
      <c r="AS80" s="1066"/>
      <c r="AT80" s="1066"/>
      <c r="AU80" s="1066"/>
      <c r="AV80" s="1066"/>
      <c r="AW80" s="1066"/>
      <c r="AX80" s="1066"/>
      <c r="AY80" s="1066"/>
      <c r="AZ80" s="1067"/>
      <c r="BA80" s="1067"/>
      <c r="BB80" s="1067"/>
      <c r="BC80" s="1067"/>
      <c r="BD80" s="1068"/>
      <c r="BE80" s="267"/>
      <c r="BF80" s="267"/>
      <c r="BG80" s="267"/>
      <c r="BH80" s="267"/>
      <c r="BI80" s="267"/>
      <c r="BJ80" s="267"/>
      <c r="BK80" s="267"/>
      <c r="BL80" s="267"/>
      <c r="BM80" s="267"/>
      <c r="BN80" s="267"/>
      <c r="BO80" s="267"/>
      <c r="BP80" s="267"/>
      <c r="BQ80" s="264">
        <v>74</v>
      </c>
      <c r="BR80" s="269"/>
      <c r="BS80" s="1048"/>
      <c r="BT80" s="1049"/>
      <c r="BU80" s="1049"/>
      <c r="BV80" s="1049"/>
      <c r="BW80" s="1049"/>
      <c r="BX80" s="1049"/>
      <c r="BY80" s="1049"/>
      <c r="BZ80" s="1049"/>
      <c r="CA80" s="1049"/>
      <c r="CB80" s="1049"/>
      <c r="CC80" s="1049"/>
      <c r="CD80" s="1049"/>
      <c r="CE80" s="1049"/>
      <c r="CF80" s="1049"/>
      <c r="CG80" s="1050"/>
      <c r="CH80" s="1051"/>
      <c r="CI80" s="1052"/>
      <c r="CJ80" s="1052"/>
      <c r="CK80" s="1052"/>
      <c r="CL80" s="1053"/>
      <c r="CM80" s="1051"/>
      <c r="CN80" s="1052"/>
      <c r="CO80" s="1052"/>
      <c r="CP80" s="1052"/>
      <c r="CQ80" s="1053"/>
      <c r="CR80" s="1051"/>
      <c r="CS80" s="1052"/>
      <c r="CT80" s="1052"/>
      <c r="CU80" s="1052"/>
      <c r="CV80" s="1053"/>
      <c r="CW80" s="1051"/>
      <c r="CX80" s="1052"/>
      <c r="CY80" s="1052"/>
      <c r="CZ80" s="1052"/>
      <c r="DA80" s="1053"/>
      <c r="DB80" s="1051"/>
      <c r="DC80" s="1052"/>
      <c r="DD80" s="1052"/>
      <c r="DE80" s="1052"/>
      <c r="DF80" s="1053"/>
      <c r="DG80" s="1051"/>
      <c r="DH80" s="1052"/>
      <c r="DI80" s="1052"/>
      <c r="DJ80" s="1052"/>
      <c r="DK80" s="1053"/>
      <c r="DL80" s="1051"/>
      <c r="DM80" s="1052"/>
      <c r="DN80" s="1052"/>
      <c r="DO80" s="1052"/>
      <c r="DP80" s="1053"/>
      <c r="DQ80" s="1051"/>
      <c r="DR80" s="1052"/>
      <c r="DS80" s="1052"/>
      <c r="DT80" s="1052"/>
      <c r="DU80" s="1053"/>
      <c r="DV80" s="1036"/>
      <c r="DW80" s="1037"/>
      <c r="DX80" s="1037"/>
      <c r="DY80" s="1037"/>
      <c r="DZ80" s="1038"/>
      <c r="EA80" s="248"/>
    </row>
    <row r="81" spans="1:131" s="249" customFormat="1" ht="26.25" customHeight="1" x14ac:dyDescent="0.2">
      <c r="A81" s="263">
        <v>14</v>
      </c>
      <c r="B81" s="1069"/>
      <c r="C81" s="1070"/>
      <c r="D81" s="1070"/>
      <c r="E81" s="1070"/>
      <c r="F81" s="1070"/>
      <c r="G81" s="1070"/>
      <c r="H81" s="1070"/>
      <c r="I81" s="1070"/>
      <c r="J81" s="1070"/>
      <c r="K81" s="1070"/>
      <c r="L81" s="1070"/>
      <c r="M81" s="1070"/>
      <c r="N81" s="1070"/>
      <c r="O81" s="1070"/>
      <c r="P81" s="1071"/>
      <c r="Q81" s="1072"/>
      <c r="R81" s="1066"/>
      <c r="S81" s="1066"/>
      <c r="T81" s="1066"/>
      <c r="U81" s="1066"/>
      <c r="V81" s="1066"/>
      <c r="W81" s="1066"/>
      <c r="X81" s="1066"/>
      <c r="Y81" s="1066"/>
      <c r="Z81" s="1066"/>
      <c r="AA81" s="1066"/>
      <c r="AB81" s="1066"/>
      <c r="AC81" s="1066"/>
      <c r="AD81" s="1066"/>
      <c r="AE81" s="1066"/>
      <c r="AF81" s="1066"/>
      <c r="AG81" s="1066"/>
      <c r="AH81" s="1066"/>
      <c r="AI81" s="1066"/>
      <c r="AJ81" s="1066"/>
      <c r="AK81" s="1066"/>
      <c r="AL81" s="1066"/>
      <c r="AM81" s="1066"/>
      <c r="AN81" s="1066"/>
      <c r="AO81" s="1066"/>
      <c r="AP81" s="1066"/>
      <c r="AQ81" s="1066"/>
      <c r="AR81" s="1066"/>
      <c r="AS81" s="1066"/>
      <c r="AT81" s="1066"/>
      <c r="AU81" s="1066"/>
      <c r="AV81" s="1066"/>
      <c r="AW81" s="1066"/>
      <c r="AX81" s="1066"/>
      <c r="AY81" s="1066"/>
      <c r="AZ81" s="1067"/>
      <c r="BA81" s="1067"/>
      <c r="BB81" s="1067"/>
      <c r="BC81" s="1067"/>
      <c r="BD81" s="1068"/>
      <c r="BE81" s="267"/>
      <c r="BF81" s="267"/>
      <c r="BG81" s="267"/>
      <c r="BH81" s="267"/>
      <c r="BI81" s="267"/>
      <c r="BJ81" s="267"/>
      <c r="BK81" s="267"/>
      <c r="BL81" s="267"/>
      <c r="BM81" s="267"/>
      <c r="BN81" s="267"/>
      <c r="BO81" s="267"/>
      <c r="BP81" s="267"/>
      <c r="BQ81" s="264">
        <v>75</v>
      </c>
      <c r="BR81" s="269"/>
      <c r="BS81" s="1048"/>
      <c r="BT81" s="1049"/>
      <c r="BU81" s="1049"/>
      <c r="BV81" s="1049"/>
      <c r="BW81" s="1049"/>
      <c r="BX81" s="1049"/>
      <c r="BY81" s="1049"/>
      <c r="BZ81" s="1049"/>
      <c r="CA81" s="1049"/>
      <c r="CB81" s="1049"/>
      <c r="CC81" s="1049"/>
      <c r="CD81" s="1049"/>
      <c r="CE81" s="1049"/>
      <c r="CF81" s="1049"/>
      <c r="CG81" s="1050"/>
      <c r="CH81" s="1051"/>
      <c r="CI81" s="1052"/>
      <c r="CJ81" s="1052"/>
      <c r="CK81" s="1052"/>
      <c r="CL81" s="1053"/>
      <c r="CM81" s="1051"/>
      <c r="CN81" s="1052"/>
      <c r="CO81" s="1052"/>
      <c r="CP81" s="1052"/>
      <c r="CQ81" s="1053"/>
      <c r="CR81" s="1051"/>
      <c r="CS81" s="1052"/>
      <c r="CT81" s="1052"/>
      <c r="CU81" s="1052"/>
      <c r="CV81" s="1053"/>
      <c r="CW81" s="1051"/>
      <c r="CX81" s="1052"/>
      <c r="CY81" s="1052"/>
      <c r="CZ81" s="1052"/>
      <c r="DA81" s="1053"/>
      <c r="DB81" s="1051"/>
      <c r="DC81" s="1052"/>
      <c r="DD81" s="1052"/>
      <c r="DE81" s="1052"/>
      <c r="DF81" s="1053"/>
      <c r="DG81" s="1051"/>
      <c r="DH81" s="1052"/>
      <c r="DI81" s="1052"/>
      <c r="DJ81" s="1052"/>
      <c r="DK81" s="1053"/>
      <c r="DL81" s="1051"/>
      <c r="DM81" s="1052"/>
      <c r="DN81" s="1052"/>
      <c r="DO81" s="1052"/>
      <c r="DP81" s="1053"/>
      <c r="DQ81" s="1051"/>
      <c r="DR81" s="1052"/>
      <c r="DS81" s="1052"/>
      <c r="DT81" s="1052"/>
      <c r="DU81" s="1053"/>
      <c r="DV81" s="1036"/>
      <c r="DW81" s="1037"/>
      <c r="DX81" s="1037"/>
      <c r="DY81" s="1037"/>
      <c r="DZ81" s="1038"/>
      <c r="EA81" s="248"/>
    </row>
    <row r="82" spans="1:131" s="249" customFormat="1" ht="26.25" customHeight="1" x14ac:dyDescent="0.2">
      <c r="A82" s="263">
        <v>15</v>
      </c>
      <c r="B82" s="1069"/>
      <c r="C82" s="1070"/>
      <c r="D82" s="1070"/>
      <c r="E82" s="1070"/>
      <c r="F82" s="1070"/>
      <c r="G82" s="1070"/>
      <c r="H82" s="1070"/>
      <c r="I82" s="1070"/>
      <c r="J82" s="1070"/>
      <c r="K82" s="1070"/>
      <c r="L82" s="1070"/>
      <c r="M82" s="1070"/>
      <c r="N82" s="1070"/>
      <c r="O82" s="1070"/>
      <c r="P82" s="1071"/>
      <c r="Q82" s="1072"/>
      <c r="R82" s="1066"/>
      <c r="S82" s="1066"/>
      <c r="T82" s="1066"/>
      <c r="U82" s="1066"/>
      <c r="V82" s="1066"/>
      <c r="W82" s="1066"/>
      <c r="X82" s="1066"/>
      <c r="Y82" s="1066"/>
      <c r="Z82" s="1066"/>
      <c r="AA82" s="1066"/>
      <c r="AB82" s="1066"/>
      <c r="AC82" s="1066"/>
      <c r="AD82" s="1066"/>
      <c r="AE82" s="1066"/>
      <c r="AF82" s="1066"/>
      <c r="AG82" s="1066"/>
      <c r="AH82" s="1066"/>
      <c r="AI82" s="1066"/>
      <c r="AJ82" s="1066"/>
      <c r="AK82" s="1066"/>
      <c r="AL82" s="1066"/>
      <c r="AM82" s="1066"/>
      <c r="AN82" s="1066"/>
      <c r="AO82" s="1066"/>
      <c r="AP82" s="1066"/>
      <c r="AQ82" s="1066"/>
      <c r="AR82" s="1066"/>
      <c r="AS82" s="1066"/>
      <c r="AT82" s="1066"/>
      <c r="AU82" s="1066"/>
      <c r="AV82" s="1066"/>
      <c r="AW82" s="1066"/>
      <c r="AX82" s="1066"/>
      <c r="AY82" s="1066"/>
      <c r="AZ82" s="1067"/>
      <c r="BA82" s="1067"/>
      <c r="BB82" s="1067"/>
      <c r="BC82" s="1067"/>
      <c r="BD82" s="1068"/>
      <c r="BE82" s="267"/>
      <c r="BF82" s="267"/>
      <c r="BG82" s="267"/>
      <c r="BH82" s="267"/>
      <c r="BI82" s="267"/>
      <c r="BJ82" s="267"/>
      <c r="BK82" s="267"/>
      <c r="BL82" s="267"/>
      <c r="BM82" s="267"/>
      <c r="BN82" s="267"/>
      <c r="BO82" s="267"/>
      <c r="BP82" s="267"/>
      <c r="BQ82" s="264">
        <v>76</v>
      </c>
      <c r="BR82" s="269"/>
      <c r="BS82" s="1048"/>
      <c r="BT82" s="1049"/>
      <c r="BU82" s="1049"/>
      <c r="BV82" s="1049"/>
      <c r="BW82" s="1049"/>
      <c r="BX82" s="1049"/>
      <c r="BY82" s="1049"/>
      <c r="BZ82" s="1049"/>
      <c r="CA82" s="1049"/>
      <c r="CB82" s="1049"/>
      <c r="CC82" s="1049"/>
      <c r="CD82" s="1049"/>
      <c r="CE82" s="1049"/>
      <c r="CF82" s="1049"/>
      <c r="CG82" s="1050"/>
      <c r="CH82" s="1051"/>
      <c r="CI82" s="1052"/>
      <c r="CJ82" s="1052"/>
      <c r="CK82" s="1052"/>
      <c r="CL82" s="1053"/>
      <c r="CM82" s="1051"/>
      <c r="CN82" s="1052"/>
      <c r="CO82" s="1052"/>
      <c r="CP82" s="1052"/>
      <c r="CQ82" s="1053"/>
      <c r="CR82" s="1051"/>
      <c r="CS82" s="1052"/>
      <c r="CT82" s="1052"/>
      <c r="CU82" s="1052"/>
      <c r="CV82" s="1053"/>
      <c r="CW82" s="1051"/>
      <c r="CX82" s="1052"/>
      <c r="CY82" s="1052"/>
      <c r="CZ82" s="1052"/>
      <c r="DA82" s="1053"/>
      <c r="DB82" s="1051"/>
      <c r="DC82" s="1052"/>
      <c r="DD82" s="1052"/>
      <c r="DE82" s="1052"/>
      <c r="DF82" s="1053"/>
      <c r="DG82" s="1051"/>
      <c r="DH82" s="1052"/>
      <c r="DI82" s="1052"/>
      <c r="DJ82" s="1052"/>
      <c r="DK82" s="1053"/>
      <c r="DL82" s="1051"/>
      <c r="DM82" s="1052"/>
      <c r="DN82" s="1052"/>
      <c r="DO82" s="1052"/>
      <c r="DP82" s="1053"/>
      <c r="DQ82" s="1051"/>
      <c r="DR82" s="1052"/>
      <c r="DS82" s="1052"/>
      <c r="DT82" s="1052"/>
      <c r="DU82" s="1053"/>
      <c r="DV82" s="1036"/>
      <c r="DW82" s="1037"/>
      <c r="DX82" s="1037"/>
      <c r="DY82" s="1037"/>
      <c r="DZ82" s="1038"/>
      <c r="EA82" s="248"/>
    </row>
    <row r="83" spans="1:131" s="249" customFormat="1" ht="26.25" customHeight="1" x14ac:dyDescent="0.2">
      <c r="A83" s="263">
        <v>16</v>
      </c>
      <c r="B83" s="1069"/>
      <c r="C83" s="1070"/>
      <c r="D83" s="1070"/>
      <c r="E83" s="1070"/>
      <c r="F83" s="1070"/>
      <c r="G83" s="1070"/>
      <c r="H83" s="1070"/>
      <c r="I83" s="1070"/>
      <c r="J83" s="1070"/>
      <c r="K83" s="1070"/>
      <c r="L83" s="1070"/>
      <c r="M83" s="1070"/>
      <c r="N83" s="1070"/>
      <c r="O83" s="1070"/>
      <c r="P83" s="1071"/>
      <c r="Q83" s="1072"/>
      <c r="R83" s="1066"/>
      <c r="S83" s="1066"/>
      <c r="T83" s="1066"/>
      <c r="U83" s="1066"/>
      <c r="V83" s="1066"/>
      <c r="W83" s="1066"/>
      <c r="X83" s="1066"/>
      <c r="Y83" s="1066"/>
      <c r="Z83" s="1066"/>
      <c r="AA83" s="1066"/>
      <c r="AB83" s="1066"/>
      <c r="AC83" s="1066"/>
      <c r="AD83" s="1066"/>
      <c r="AE83" s="1066"/>
      <c r="AF83" s="1066"/>
      <c r="AG83" s="1066"/>
      <c r="AH83" s="1066"/>
      <c r="AI83" s="1066"/>
      <c r="AJ83" s="1066"/>
      <c r="AK83" s="1066"/>
      <c r="AL83" s="1066"/>
      <c r="AM83" s="1066"/>
      <c r="AN83" s="1066"/>
      <c r="AO83" s="1066"/>
      <c r="AP83" s="1066"/>
      <c r="AQ83" s="1066"/>
      <c r="AR83" s="1066"/>
      <c r="AS83" s="1066"/>
      <c r="AT83" s="1066"/>
      <c r="AU83" s="1066"/>
      <c r="AV83" s="1066"/>
      <c r="AW83" s="1066"/>
      <c r="AX83" s="1066"/>
      <c r="AY83" s="1066"/>
      <c r="AZ83" s="1067"/>
      <c r="BA83" s="1067"/>
      <c r="BB83" s="1067"/>
      <c r="BC83" s="1067"/>
      <c r="BD83" s="1068"/>
      <c r="BE83" s="267"/>
      <c r="BF83" s="267"/>
      <c r="BG83" s="267"/>
      <c r="BH83" s="267"/>
      <c r="BI83" s="267"/>
      <c r="BJ83" s="267"/>
      <c r="BK83" s="267"/>
      <c r="BL83" s="267"/>
      <c r="BM83" s="267"/>
      <c r="BN83" s="267"/>
      <c r="BO83" s="267"/>
      <c r="BP83" s="267"/>
      <c r="BQ83" s="264">
        <v>77</v>
      </c>
      <c r="BR83" s="269"/>
      <c r="BS83" s="1048"/>
      <c r="BT83" s="1049"/>
      <c r="BU83" s="1049"/>
      <c r="BV83" s="1049"/>
      <c r="BW83" s="1049"/>
      <c r="BX83" s="1049"/>
      <c r="BY83" s="1049"/>
      <c r="BZ83" s="1049"/>
      <c r="CA83" s="1049"/>
      <c r="CB83" s="1049"/>
      <c r="CC83" s="1049"/>
      <c r="CD83" s="1049"/>
      <c r="CE83" s="1049"/>
      <c r="CF83" s="1049"/>
      <c r="CG83" s="1050"/>
      <c r="CH83" s="1051"/>
      <c r="CI83" s="1052"/>
      <c r="CJ83" s="1052"/>
      <c r="CK83" s="1052"/>
      <c r="CL83" s="1053"/>
      <c r="CM83" s="1051"/>
      <c r="CN83" s="1052"/>
      <c r="CO83" s="1052"/>
      <c r="CP83" s="1052"/>
      <c r="CQ83" s="1053"/>
      <c r="CR83" s="1051"/>
      <c r="CS83" s="1052"/>
      <c r="CT83" s="1052"/>
      <c r="CU83" s="1052"/>
      <c r="CV83" s="1053"/>
      <c r="CW83" s="1051"/>
      <c r="CX83" s="1052"/>
      <c r="CY83" s="1052"/>
      <c r="CZ83" s="1052"/>
      <c r="DA83" s="1053"/>
      <c r="DB83" s="1051"/>
      <c r="DC83" s="1052"/>
      <c r="DD83" s="1052"/>
      <c r="DE83" s="1052"/>
      <c r="DF83" s="1053"/>
      <c r="DG83" s="1051"/>
      <c r="DH83" s="1052"/>
      <c r="DI83" s="1052"/>
      <c r="DJ83" s="1052"/>
      <c r="DK83" s="1053"/>
      <c r="DL83" s="1051"/>
      <c r="DM83" s="1052"/>
      <c r="DN83" s="1052"/>
      <c r="DO83" s="1052"/>
      <c r="DP83" s="1053"/>
      <c r="DQ83" s="1051"/>
      <c r="DR83" s="1052"/>
      <c r="DS83" s="1052"/>
      <c r="DT83" s="1052"/>
      <c r="DU83" s="1053"/>
      <c r="DV83" s="1036"/>
      <c r="DW83" s="1037"/>
      <c r="DX83" s="1037"/>
      <c r="DY83" s="1037"/>
      <c r="DZ83" s="1038"/>
      <c r="EA83" s="248"/>
    </row>
    <row r="84" spans="1:131" s="249" customFormat="1" ht="26.25" customHeight="1" x14ac:dyDescent="0.2">
      <c r="A84" s="263">
        <v>17</v>
      </c>
      <c r="B84" s="1069"/>
      <c r="C84" s="1070"/>
      <c r="D84" s="1070"/>
      <c r="E84" s="1070"/>
      <c r="F84" s="1070"/>
      <c r="G84" s="1070"/>
      <c r="H84" s="1070"/>
      <c r="I84" s="1070"/>
      <c r="J84" s="1070"/>
      <c r="K84" s="1070"/>
      <c r="L84" s="1070"/>
      <c r="M84" s="1070"/>
      <c r="N84" s="1070"/>
      <c r="O84" s="1070"/>
      <c r="P84" s="1071"/>
      <c r="Q84" s="1072"/>
      <c r="R84" s="1066"/>
      <c r="S84" s="1066"/>
      <c r="T84" s="1066"/>
      <c r="U84" s="1066"/>
      <c r="V84" s="1066"/>
      <c r="W84" s="1066"/>
      <c r="X84" s="1066"/>
      <c r="Y84" s="1066"/>
      <c r="Z84" s="1066"/>
      <c r="AA84" s="1066"/>
      <c r="AB84" s="1066"/>
      <c r="AC84" s="1066"/>
      <c r="AD84" s="1066"/>
      <c r="AE84" s="1066"/>
      <c r="AF84" s="1066"/>
      <c r="AG84" s="1066"/>
      <c r="AH84" s="1066"/>
      <c r="AI84" s="1066"/>
      <c r="AJ84" s="1066"/>
      <c r="AK84" s="1066"/>
      <c r="AL84" s="1066"/>
      <c r="AM84" s="1066"/>
      <c r="AN84" s="1066"/>
      <c r="AO84" s="1066"/>
      <c r="AP84" s="1066"/>
      <c r="AQ84" s="1066"/>
      <c r="AR84" s="1066"/>
      <c r="AS84" s="1066"/>
      <c r="AT84" s="1066"/>
      <c r="AU84" s="1066"/>
      <c r="AV84" s="1066"/>
      <c r="AW84" s="1066"/>
      <c r="AX84" s="1066"/>
      <c r="AY84" s="1066"/>
      <c r="AZ84" s="1067"/>
      <c r="BA84" s="1067"/>
      <c r="BB84" s="1067"/>
      <c r="BC84" s="1067"/>
      <c r="BD84" s="1068"/>
      <c r="BE84" s="267"/>
      <c r="BF84" s="267"/>
      <c r="BG84" s="267"/>
      <c r="BH84" s="267"/>
      <c r="BI84" s="267"/>
      <c r="BJ84" s="267"/>
      <c r="BK84" s="267"/>
      <c r="BL84" s="267"/>
      <c r="BM84" s="267"/>
      <c r="BN84" s="267"/>
      <c r="BO84" s="267"/>
      <c r="BP84" s="267"/>
      <c r="BQ84" s="264">
        <v>78</v>
      </c>
      <c r="BR84" s="269"/>
      <c r="BS84" s="1048"/>
      <c r="BT84" s="1049"/>
      <c r="BU84" s="1049"/>
      <c r="BV84" s="1049"/>
      <c r="BW84" s="1049"/>
      <c r="BX84" s="1049"/>
      <c r="BY84" s="1049"/>
      <c r="BZ84" s="1049"/>
      <c r="CA84" s="1049"/>
      <c r="CB84" s="1049"/>
      <c r="CC84" s="1049"/>
      <c r="CD84" s="1049"/>
      <c r="CE84" s="1049"/>
      <c r="CF84" s="1049"/>
      <c r="CG84" s="1050"/>
      <c r="CH84" s="1051"/>
      <c r="CI84" s="1052"/>
      <c r="CJ84" s="1052"/>
      <c r="CK84" s="1052"/>
      <c r="CL84" s="1053"/>
      <c r="CM84" s="1051"/>
      <c r="CN84" s="1052"/>
      <c r="CO84" s="1052"/>
      <c r="CP84" s="1052"/>
      <c r="CQ84" s="1053"/>
      <c r="CR84" s="1051"/>
      <c r="CS84" s="1052"/>
      <c r="CT84" s="1052"/>
      <c r="CU84" s="1052"/>
      <c r="CV84" s="1053"/>
      <c r="CW84" s="1051"/>
      <c r="CX84" s="1052"/>
      <c r="CY84" s="1052"/>
      <c r="CZ84" s="1052"/>
      <c r="DA84" s="1053"/>
      <c r="DB84" s="1051"/>
      <c r="DC84" s="1052"/>
      <c r="DD84" s="1052"/>
      <c r="DE84" s="1052"/>
      <c r="DF84" s="1053"/>
      <c r="DG84" s="1051"/>
      <c r="DH84" s="1052"/>
      <c r="DI84" s="1052"/>
      <c r="DJ84" s="1052"/>
      <c r="DK84" s="1053"/>
      <c r="DL84" s="1051"/>
      <c r="DM84" s="1052"/>
      <c r="DN84" s="1052"/>
      <c r="DO84" s="1052"/>
      <c r="DP84" s="1053"/>
      <c r="DQ84" s="1051"/>
      <c r="DR84" s="1052"/>
      <c r="DS84" s="1052"/>
      <c r="DT84" s="1052"/>
      <c r="DU84" s="1053"/>
      <c r="DV84" s="1036"/>
      <c r="DW84" s="1037"/>
      <c r="DX84" s="1037"/>
      <c r="DY84" s="1037"/>
      <c r="DZ84" s="1038"/>
      <c r="EA84" s="248"/>
    </row>
    <row r="85" spans="1:131" s="249" customFormat="1" ht="26.25" customHeight="1" x14ac:dyDescent="0.2">
      <c r="A85" s="263">
        <v>18</v>
      </c>
      <c r="B85" s="1069"/>
      <c r="C85" s="1070"/>
      <c r="D85" s="1070"/>
      <c r="E85" s="1070"/>
      <c r="F85" s="1070"/>
      <c r="G85" s="1070"/>
      <c r="H85" s="1070"/>
      <c r="I85" s="1070"/>
      <c r="J85" s="1070"/>
      <c r="K85" s="1070"/>
      <c r="L85" s="1070"/>
      <c r="M85" s="1070"/>
      <c r="N85" s="1070"/>
      <c r="O85" s="1070"/>
      <c r="P85" s="1071"/>
      <c r="Q85" s="1072"/>
      <c r="R85" s="1066"/>
      <c r="S85" s="1066"/>
      <c r="T85" s="1066"/>
      <c r="U85" s="1066"/>
      <c r="V85" s="1066"/>
      <c r="W85" s="1066"/>
      <c r="X85" s="1066"/>
      <c r="Y85" s="1066"/>
      <c r="Z85" s="1066"/>
      <c r="AA85" s="1066"/>
      <c r="AB85" s="1066"/>
      <c r="AC85" s="1066"/>
      <c r="AD85" s="1066"/>
      <c r="AE85" s="1066"/>
      <c r="AF85" s="1066"/>
      <c r="AG85" s="1066"/>
      <c r="AH85" s="1066"/>
      <c r="AI85" s="1066"/>
      <c r="AJ85" s="1066"/>
      <c r="AK85" s="1066"/>
      <c r="AL85" s="1066"/>
      <c r="AM85" s="1066"/>
      <c r="AN85" s="1066"/>
      <c r="AO85" s="1066"/>
      <c r="AP85" s="1066"/>
      <c r="AQ85" s="1066"/>
      <c r="AR85" s="1066"/>
      <c r="AS85" s="1066"/>
      <c r="AT85" s="1066"/>
      <c r="AU85" s="1066"/>
      <c r="AV85" s="1066"/>
      <c r="AW85" s="1066"/>
      <c r="AX85" s="1066"/>
      <c r="AY85" s="1066"/>
      <c r="AZ85" s="1067"/>
      <c r="BA85" s="1067"/>
      <c r="BB85" s="1067"/>
      <c r="BC85" s="1067"/>
      <c r="BD85" s="1068"/>
      <c r="BE85" s="267"/>
      <c r="BF85" s="267"/>
      <c r="BG85" s="267"/>
      <c r="BH85" s="267"/>
      <c r="BI85" s="267"/>
      <c r="BJ85" s="267"/>
      <c r="BK85" s="267"/>
      <c r="BL85" s="267"/>
      <c r="BM85" s="267"/>
      <c r="BN85" s="267"/>
      <c r="BO85" s="267"/>
      <c r="BP85" s="267"/>
      <c r="BQ85" s="264">
        <v>79</v>
      </c>
      <c r="BR85" s="269"/>
      <c r="BS85" s="1048"/>
      <c r="BT85" s="1049"/>
      <c r="BU85" s="1049"/>
      <c r="BV85" s="1049"/>
      <c r="BW85" s="1049"/>
      <c r="BX85" s="1049"/>
      <c r="BY85" s="1049"/>
      <c r="BZ85" s="1049"/>
      <c r="CA85" s="1049"/>
      <c r="CB85" s="1049"/>
      <c r="CC85" s="1049"/>
      <c r="CD85" s="1049"/>
      <c r="CE85" s="1049"/>
      <c r="CF85" s="1049"/>
      <c r="CG85" s="1050"/>
      <c r="CH85" s="1051"/>
      <c r="CI85" s="1052"/>
      <c r="CJ85" s="1052"/>
      <c r="CK85" s="1052"/>
      <c r="CL85" s="1053"/>
      <c r="CM85" s="1051"/>
      <c r="CN85" s="1052"/>
      <c r="CO85" s="1052"/>
      <c r="CP85" s="1052"/>
      <c r="CQ85" s="1053"/>
      <c r="CR85" s="1051"/>
      <c r="CS85" s="1052"/>
      <c r="CT85" s="1052"/>
      <c r="CU85" s="1052"/>
      <c r="CV85" s="1053"/>
      <c r="CW85" s="1051"/>
      <c r="CX85" s="1052"/>
      <c r="CY85" s="1052"/>
      <c r="CZ85" s="1052"/>
      <c r="DA85" s="1053"/>
      <c r="DB85" s="1051"/>
      <c r="DC85" s="1052"/>
      <c r="DD85" s="1052"/>
      <c r="DE85" s="1052"/>
      <c r="DF85" s="1053"/>
      <c r="DG85" s="1051"/>
      <c r="DH85" s="1052"/>
      <c r="DI85" s="1052"/>
      <c r="DJ85" s="1052"/>
      <c r="DK85" s="1053"/>
      <c r="DL85" s="1051"/>
      <c r="DM85" s="1052"/>
      <c r="DN85" s="1052"/>
      <c r="DO85" s="1052"/>
      <c r="DP85" s="1053"/>
      <c r="DQ85" s="1051"/>
      <c r="DR85" s="1052"/>
      <c r="DS85" s="1052"/>
      <c r="DT85" s="1052"/>
      <c r="DU85" s="1053"/>
      <c r="DV85" s="1036"/>
      <c r="DW85" s="1037"/>
      <c r="DX85" s="1037"/>
      <c r="DY85" s="1037"/>
      <c r="DZ85" s="1038"/>
      <c r="EA85" s="248"/>
    </row>
    <row r="86" spans="1:131" s="249" customFormat="1" ht="26.25" customHeight="1" x14ac:dyDescent="0.2">
      <c r="A86" s="263">
        <v>19</v>
      </c>
      <c r="B86" s="1069"/>
      <c r="C86" s="1070"/>
      <c r="D86" s="1070"/>
      <c r="E86" s="1070"/>
      <c r="F86" s="1070"/>
      <c r="G86" s="1070"/>
      <c r="H86" s="1070"/>
      <c r="I86" s="1070"/>
      <c r="J86" s="1070"/>
      <c r="K86" s="1070"/>
      <c r="L86" s="1070"/>
      <c r="M86" s="1070"/>
      <c r="N86" s="1070"/>
      <c r="O86" s="1070"/>
      <c r="P86" s="1071"/>
      <c r="Q86" s="1072"/>
      <c r="R86" s="1066"/>
      <c r="S86" s="1066"/>
      <c r="T86" s="1066"/>
      <c r="U86" s="1066"/>
      <c r="V86" s="1066"/>
      <c r="W86" s="1066"/>
      <c r="X86" s="1066"/>
      <c r="Y86" s="1066"/>
      <c r="Z86" s="1066"/>
      <c r="AA86" s="1066"/>
      <c r="AB86" s="1066"/>
      <c r="AC86" s="1066"/>
      <c r="AD86" s="1066"/>
      <c r="AE86" s="1066"/>
      <c r="AF86" s="1066"/>
      <c r="AG86" s="1066"/>
      <c r="AH86" s="1066"/>
      <c r="AI86" s="1066"/>
      <c r="AJ86" s="1066"/>
      <c r="AK86" s="1066"/>
      <c r="AL86" s="1066"/>
      <c r="AM86" s="1066"/>
      <c r="AN86" s="1066"/>
      <c r="AO86" s="1066"/>
      <c r="AP86" s="1066"/>
      <c r="AQ86" s="1066"/>
      <c r="AR86" s="1066"/>
      <c r="AS86" s="1066"/>
      <c r="AT86" s="1066"/>
      <c r="AU86" s="1066"/>
      <c r="AV86" s="1066"/>
      <c r="AW86" s="1066"/>
      <c r="AX86" s="1066"/>
      <c r="AY86" s="1066"/>
      <c r="AZ86" s="1067"/>
      <c r="BA86" s="1067"/>
      <c r="BB86" s="1067"/>
      <c r="BC86" s="1067"/>
      <c r="BD86" s="1068"/>
      <c r="BE86" s="267"/>
      <c r="BF86" s="267"/>
      <c r="BG86" s="267"/>
      <c r="BH86" s="267"/>
      <c r="BI86" s="267"/>
      <c r="BJ86" s="267"/>
      <c r="BK86" s="267"/>
      <c r="BL86" s="267"/>
      <c r="BM86" s="267"/>
      <c r="BN86" s="267"/>
      <c r="BO86" s="267"/>
      <c r="BP86" s="267"/>
      <c r="BQ86" s="264">
        <v>80</v>
      </c>
      <c r="BR86" s="269"/>
      <c r="BS86" s="1048"/>
      <c r="BT86" s="1049"/>
      <c r="BU86" s="1049"/>
      <c r="BV86" s="1049"/>
      <c r="BW86" s="1049"/>
      <c r="BX86" s="1049"/>
      <c r="BY86" s="1049"/>
      <c r="BZ86" s="1049"/>
      <c r="CA86" s="1049"/>
      <c r="CB86" s="1049"/>
      <c r="CC86" s="1049"/>
      <c r="CD86" s="1049"/>
      <c r="CE86" s="1049"/>
      <c r="CF86" s="1049"/>
      <c r="CG86" s="1050"/>
      <c r="CH86" s="1051"/>
      <c r="CI86" s="1052"/>
      <c r="CJ86" s="1052"/>
      <c r="CK86" s="1052"/>
      <c r="CL86" s="1053"/>
      <c r="CM86" s="1051"/>
      <c r="CN86" s="1052"/>
      <c r="CO86" s="1052"/>
      <c r="CP86" s="1052"/>
      <c r="CQ86" s="1053"/>
      <c r="CR86" s="1051"/>
      <c r="CS86" s="1052"/>
      <c r="CT86" s="1052"/>
      <c r="CU86" s="1052"/>
      <c r="CV86" s="1053"/>
      <c r="CW86" s="1051"/>
      <c r="CX86" s="1052"/>
      <c r="CY86" s="1052"/>
      <c r="CZ86" s="1052"/>
      <c r="DA86" s="1053"/>
      <c r="DB86" s="1051"/>
      <c r="DC86" s="1052"/>
      <c r="DD86" s="1052"/>
      <c r="DE86" s="1052"/>
      <c r="DF86" s="1053"/>
      <c r="DG86" s="1051"/>
      <c r="DH86" s="1052"/>
      <c r="DI86" s="1052"/>
      <c r="DJ86" s="1052"/>
      <c r="DK86" s="1053"/>
      <c r="DL86" s="1051"/>
      <c r="DM86" s="1052"/>
      <c r="DN86" s="1052"/>
      <c r="DO86" s="1052"/>
      <c r="DP86" s="1053"/>
      <c r="DQ86" s="1051"/>
      <c r="DR86" s="1052"/>
      <c r="DS86" s="1052"/>
      <c r="DT86" s="1052"/>
      <c r="DU86" s="1053"/>
      <c r="DV86" s="1036"/>
      <c r="DW86" s="1037"/>
      <c r="DX86" s="1037"/>
      <c r="DY86" s="1037"/>
      <c r="DZ86" s="1038"/>
      <c r="EA86" s="248"/>
    </row>
    <row r="87" spans="1:131" s="249" customFormat="1" ht="26.25" customHeight="1" x14ac:dyDescent="0.2">
      <c r="A87" s="271">
        <v>20</v>
      </c>
      <c r="B87" s="1059"/>
      <c r="C87" s="1060"/>
      <c r="D87" s="1060"/>
      <c r="E87" s="1060"/>
      <c r="F87" s="1060"/>
      <c r="G87" s="1060"/>
      <c r="H87" s="1060"/>
      <c r="I87" s="1060"/>
      <c r="J87" s="1060"/>
      <c r="K87" s="1060"/>
      <c r="L87" s="1060"/>
      <c r="M87" s="1060"/>
      <c r="N87" s="1060"/>
      <c r="O87" s="1060"/>
      <c r="P87" s="1061"/>
      <c r="Q87" s="1062"/>
      <c r="R87" s="1063"/>
      <c r="S87" s="1063"/>
      <c r="T87" s="1063"/>
      <c r="U87" s="1063"/>
      <c r="V87" s="1063"/>
      <c r="W87" s="1063"/>
      <c r="X87" s="1063"/>
      <c r="Y87" s="1063"/>
      <c r="Z87" s="1063"/>
      <c r="AA87" s="1063"/>
      <c r="AB87" s="1063"/>
      <c r="AC87" s="1063"/>
      <c r="AD87" s="1063"/>
      <c r="AE87" s="1063"/>
      <c r="AF87" s="1063"/>
      <c r="AG87" s="1063"/>
      <c r="AH87" s="1063"/>
      <c r="AI87" s="1063"/>
      <c r="AJ87" s="1063"/>
      <c r="AK87" s="1063"/>
      <c r="AL87" s="1063"/>
      <c r="AM87" s="1063"/>
      <c r="AN87" s="1063"/>
      <c r="AO87" s="1063"/>
      <c r="AP87" s="1063"/>
      <c r="AQ87" s="1063"/>
      <c r="AR87" s="1063"/>
      <c r="AS87" s="1063"/>
      <c r="AT87" s="1063"/>
      <c r="AU87" s="1063"/>
      <c r="AV87" s="1063"/>
      <c r="AW87" s="1063"/>
      <c r="AX87" s="1063"/>
      <c r="AY87" s="1063"/>
      <c r="AZ87" s="1064"/>
      <c r="BA87" s="1064"/>
      <c r="BB87" s="1064"/>
      <c r="BC87" s="1064"/>
      <c r="BD87" s="1065"/>
      <c r="BE87" s="267"/>
      <c r="BF87" s="267"/>
      <c r="BG87" s="267"/>
      <c r="BH87" s="267"/>
      <c r="BI87" s="267"/>
      <c r="BJ87" s="267"/>
      <c r="BK87" s="267"/>
      <c r="BL87" s="267"/>
      <c r="BM87" s="267"/>
      <c r="BN87" s="267"/>
      <c r="BO87" s="267"/>
      <c r="BP87" s="267"/>
      <c r="BQ87" s="264">
        <v>81</v>
      </c>
      <c r="BR87" s="269"/>
      <c r="BS87" s="1048"/>
      <c r="BT87" s="1049"/>
      <c r="BU87" s="1049"/>
      <c r="BV87" s="1049"/>
      <c r="BW87" s="1049"/>
      <c r="BX87" s="1049"/>
      <c r="BY87" s="1049"/>
      <c r="BZ87" s="1049"/>
      <c r="CA87" s="1049"/>
      <c r="CB87" s="1049"/>
      <c r="CC87" s="1049"/>
      <c r="CD87" s="1049"/>
      <c r="CE87" s="1049"/>
      <c r="CF87" s="1049"/>
      <c r="CG87" s="1050"/>
      <c r="CH87" s="1051"/>
      <c r="CI87" s="1052"/>
      <c r="CJ87" s="1052"/>
      <c r="CK87" s="1052"/>
      <c r="CL87" s="1053"/>
      <c r="CM87" s="1051"/>
      <c r="CN87" s="1052"/>
      <c r="CO87" s="1052"/>
      <c r="CP87" s="1052"/>
      <c r="CQ87" s="1053"/>
      <c r="CR87" s="1051"/>
      <c r="CS87" s="1052"/>
      <c r="CT87" s="1052"/>
      <c r="CU87" s="1052"/>
      <c r="CV87" s="1053"/>
      <c r="CW87" s="1051"/>
      <c r="CX87" s="1052"/>
      <c r="CY87" s="1052"/>
      <c r="CZ87" s="1052"/>
      <c r="DA87" s="1053"/>
      <c r="DB87" s="1051"/>
      <c r="DC87" s="1052"/>
      <c r="DD87" s="1052"/>
      <c r="DE87" s="1052"/>
      <c r="DF87" s="1053"/>
      <c r="DG87" s="1051"/>
      <c r="DH87" s="1052"/>
      <c r="DI87" s="1052"/>
      <c r="DJ87" s="1052"/>
      <c r="DK87" s="1053"/>
      <c r="DL87" s="1051"/>
      <c r="DM87" s="1052"/>
      <c r="DN87" s="1052"/>
      <c r="DO87" s="1052"/>
      <c r="DP87" s="1053"/>
      <c r="DQ87" s="1051"/>
      <c r="DR87" s="1052"/>
      <c r="DS87" s="1052"/>
      <c r="DT87" s="1052"/>
      <c r="DU87" s="1053"/>
      <c r="DV87" s="1036"/>
      <c r="DW87" s="1037"/>
      <c r="DX87" s="1037"/>
      <c r="DY87" s="1037"/>
      <c r="DZ87" s="1038"/>
      <c r="EA87" s="248"/>
    </row>
    <row r="88" spans="1:131" s="249" customFormat="1" ht="26.25" customHeight="1" thickBot="1" x14ac:dyDescent="0.25">
      <c r="A88" s="266" t="s">
        <v>391</v>
      </c>
      <c r="B88" s="1039" t="s">
        <v>423</v>
      </c>
      <c r="C88" s="1040"/>
      <c r="D88" s="1040"/>
      <c r="E88" s="1040"/>
      <c r="F88" s="1040"/>
      <c r="G88" s="1040"/>
      <c r="H88" s="1040"/>
      <c r="I88" s="1040"/>
      <c r="J88" s="1040"/>
      <c r="K88" s="1040"/>
      <c r="L88" s="1040"/>
      <c r="M88" s="1040"/>
      <c r="N88" s="1040"/>
      <c r="O88" s="1040"/>
      <c r="P88" s="1041"/>
      <c r="Q88" s="1057"/>
      <c r="R88" s="1058"/>
      <c r="S88" s="1058"/>
      <c r="T88" s="1058"/>
      <c r="U88" s="1058"/>
      <c r="V88" s="1058"/>
      <c r="W88" s="1058"/>
      <c r="X88" s="1058"/>
      <c r="Y88" s="1058"/>
      <c r="Z88" s="1058"/>
      <c r="AA88" s="1058"/>
      <c r="AB88" s="1058"/>
      <c r="AC88" s="1058"/>
      <c r="AD88" s="1058"/>
      <c r="AE88" s="1058"/>
      <c r="AF88" s="1054">
        <v>4714</v>
      </c>
      <c r="AG88" s="1054"/>
      <c r="AH88" s="1054"/>
      <c r="AI88" s="1054"/>
      <c r="AJ88" s="1054"/>
      <c r="AK88" s="1058"/>
      <c r="AL88" s="1058"/>
      <c r="AM88" s="1058"/>
      <c r="AN88" s="1058"/>
      <c r="AO88" s="1058"/>
      <c r="AP88" s="1054">
        <v>19860</v>
      </c>
      <c r="AQ88" s="1054"/>
      <c r="AR88" s="1054"/>
      <c r="AS88" s="1054"/>
      <c r="AT88" s="1054"/>
      <c r="AU88" s="1054">
        <v>5800</v>
      </c>
      <c r="AV88" s="1054"/>
      <c r="AW88" s="1054"/>
      <c r="AX88" s="1054"/>
      <c r="AY88" s="1054"/>
      <c r="AZ88" s="1055"/>
      <c r="BA88" s="1055"/>
      <c r="BB88" s="1055"/>
      <c r="BC88" s="1055"/>
      <c r="BD88" s="1056"/>
      <c r="BE88" s="267"/>
      <c r="BF88" s="267"/>
      <c r="BG88" s="267"/>
      <c r="BH88" s="267"/>
      <c r="BI88" s="267"/>
      <c r="BJ88" s="267"/>
      <c r="BK88" s="267"/>
      <c r="BL88" s="267"/>
      <c r="BM88" s="267"/>
      <c r="BN88" s="267"/>
      <c r="BO88" s="267"/>
      <c r="BP88" s="267"/>
      <c r="BQ88" s="264">
        <v>82</v>
      </c>
      <c r="BR88" s="269"/>
      <c r="BS88" s="1048"/>
      <c r="BT88" s="1049"/>
      <c r="BU88" s="1049"/>
      <c r="BV88" s="1049"/>
      <c r="BW88" s="1049"/>
      <c r="BX88" s="1049"/>
      <c r="BY88" s="1049"/>
      <c r="BZ88" s="1049"/>
      <c r="CA88" s="1049"/>
      <c r="CB88" s="1049"/>
      <c r="CC88" s="1049"/>
      <c r="CD88" s="1049"/>
      <c r="CE88" s="1049"/>
      <c r="CF88" s="1049"/>
      <c r="CG88" s="1050"/>
      <c r="CH88" s="1051"/>
      <c r="CI88" s="1052"/>
      <c r="CJ88" s="1052"/>
      <c r="CK88" s="1052"/>
      <c r="CL88" s="1053"/>
      <c r="CM88" s="1051"/>
      <c r="CN88" s="1052"/>
      <c r="CO88" s="1052"/>
      <c r="CP88" s="1052"/>
      <c r="CQ88" s="1053"/>
      <c r="CR88" s="1051"/>
      <c r="CS88" s="1052"/>
      <c r="CT88" s="1052"/>
      <c r="CU88" s="1052"/>
      <c r="CV88" s="1053"/>
      <c r="CW88" s="1051"/>
      <c r="CX88" s="1052"/>
      <c r="CY88" s="1052"/>
      <c r="CZ88" s="1052"/>
      <c r="DA88" s="1053"/>
      <c r="DB88" s="1051"/>
      <c r="DC88" s="1052"/>
      <c r="DD88" s="1052"/>
      <c r="DE88" s="1052"/>
      <c r="DF88" s="1053"/>
      <c r="DG88" s="1051"/>
      <c r="DH88" s="1052"/>
      <c r="DI88" s="1052"/>
      <c r="DJ88" s="1052"/>
      <c r="DK88" s="1053"/>
      <c r="DL88" s="1051"/>
      <c r="DM88" s="1052"/>
      <c r="DN88" s="1052"/>
      <c r="DO88" s="1052"/>
      <c r="DP88" s="1053"/>
      <c r="DQ88" s="1051"/>
      <c r="DR88" s="1052"/>
      <c r="DS88" s="1052"/>
      <c r="DT88" s="1052"/>
      <c r="DU88" s="1053"/>
      <c r="DV88" s="1036"/>
      <c r="DW88" s="1037"/>
      <c r="DX88" s="1037"/>
      <c r="DY88" s="1037"/>
      <c r="DZ88" s="1038"/>
      <c r="EA88" s="248"/>
    </row>
    <row r="89" spans="1:131" s="249" customFormat="1" ht="26.25" hidden="1" customHeight="1" x14ac:dyDescent="0.2">
      <c r="A89" s="272"/>
      <c r="B89" s="273"/>
      <c r="C89" s="273"/>
      <c r="D89" s="273"/>
      <c r="E89" s="273"/>
      <c r="F89" s="273"/>
      <c r="G89" s="273"/>
      <c r="H89" s="273"/>
      <c r="I89" s="273"/>
      <c r="J89" s="273"/>
      <c r="K89" s="273"/>
      <c r="L89" s="273"/>
      <c r="M89" s="273"/>
      <c r="N89" s="273"/>
      <c r="O89" s="273"/>
      <c r="P89" s="273"/>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5"/>
      <c r="BA89" s="275"/>
      <c r="BB89" s="275"/>
      <c r="BC89" s="275"/>
      <c r="BD89" s="275"/>
      <c r="BE89" s="267"/>
      <c r="BF89" s="267"/>
      <c r="BG89" s="267"/>
      <c r="BH89" s="267"/>
      <c r="BI89" s="267"/>
      <c r="BJ89" s="267"/>
      <c r="BK89" s="267"/>
      <c r="BL89" s="267"/>
      <c r="BM89" s="267"/>
      <c r="BN89" s="267"/>
      <c r="BO89" s="267"/>
      <c r="BP89" s="267"/>
      <c r="BQ89" s="264">
        <v>83</v>
      </c>
      <c r="BR89" s="269"/>
      <c r="BS89" s="1048"/>
      <c r="BT89" s="1049"/>
      <c r="BU89" s="1049"/>
      <c r="BV89" s="1049"/>
      <c r="BW89" s="1049"/>
      <c r="BX89" s="1049"/>
      <c r="BY89" s="1049"/>
      <c r="BZ89" s="1049"/>
      <c r="CA89" s="1049"/>
      <c r="CB89" s="1049"/>
      <c r="CC89" s="1049"/>
      <c r="CD89" s="1049"/>
      <c r="CE89" s="1049"/>
      <c r="CF89" s="1049"/>
      <c r="CG89" s="1050"/>
      <c r="CH89" s="1051"/>
      <c r="CI89" s="1052"/>
      <c r="CJ89" s="1052"/>
      <c r="CK89" s="1052"/>
      <c r="CL89" s="1053"/>
      <c r="CM89" s="1051"/>
      <c r="CN89" s="1052"/>
      <c r="CO89" s="1052"/>
      <c r="CP89" s="1052"/>
      <c r="CQ89" s="1053"/>
      <c r="CR89" s="1051"/>
      <c r="CS89" s="1052"/>
      <c r="CT89" s="1052"/>
      <c r="CU89" s="1052"/>
      <c r="CV89" s="1053"/>
      <c r="CW89" s="1051"/>
      <c r="CX89" s="1052"/>
      <c r="CY89" s="1052"/>
      <c r="CZ89" s="1052"/>
      <c r="DA89" s="1053"/>
      <c r="DB89" s="1051"/>
      <c r="DC89" s="1052"/>
      <c r="DD89" s="1052"/>
      <c r="DE89" s="1052"/>
      <c r="DF89" s="1053"/>
      <c r="DG89" s="1051"/>
      <c r="DH89" s="1052"/>
      <c r="DI89" s="1052"/>
      <c r="DJ89" s="1052"/>
      <c r="DK89" s="1053"/>
      <c r="DL89" s="1051"/>
      <c r="DM89" s="1052"/>
      <c r="DN89" s="1052"/>
      <c r="DO89" s="1052"/>
      <c r="DP89" s="1053"/>
      <c r="DQ89" s="1051"/>
      <c r="DR89" s="1052"/>
      <c r="DS89" s="1052"/>
      <c r="DT89" s="1052"/>
      <c r="DU89" s="1053"/>
      <c r="DV89" s="1036"/>
      <c r="DW89" s="1037"/>
      <c r="DX89" s="1037"/>
      <c r="DY89" s="1037"/>
      <c r="DZ89" s="1038"/>
      <c r="EA89" s="248"/>
    </row>
    <row r="90" spans="1:131" s="249" customFormat="1" ht="26.25" hidden="1" customHeight="1" x14ac:dyDescent="0.2">
      <c r="A90" s="272"/>
      <c r="B90" s="273"/>
      <c r="C90" s="273"/>
      <c r="D90" s="273"/>
      <c r="E90" s="273"/>
      <c r="F90" s="273"/>
      <c r="G90" s="273"/>
      <c r="H90" s="273"/>
      <c r="I90" s="273"/>
      <c r="J90" s="273"/>
      <c r="K90" s="273"/>
      <c r="L90" s="273"/>
      <c r="M90" s="273"/>
      <c r="N90" s="273"/>
      <c r="O90" s="273"/>
      <c r="P90" s="273"/>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5"/>
      <c r="BA90" s="275"/>
      <c r="BB90" s="275"/>
      <c r="BC90" s="275"/>
      <c r="BD90" s="275"/>
      <c r="BE90" s="267"/>
      <c r="BF90" s="267"/>
      <c r="BG90" s="267"/>
      <c r="BH90" s="267"/>
      <c r="BI90" s="267"/>
      <c r="BJ90" s="267"/>
      <c r="BK90" s="267"/>
      <c r="BL90" s="267"/>
      <c r="BM90" s="267"/>
      <c r="BN90" s="267"/>
      <c r="BO90" s="267"/>
      <c r="BP90" s="267"/>
      <c r="BQ90" s="264">
        <v>84</v>
      </c>
      <c r="BR90" s="269"/>
      <c r="BS90" s="1048"/>
      <c r="BT90" s="1049"/>
      <c r="BU90" s="1049"/>
      <c r="BV90" s="1049"/>
      <c r="BW90" s="1049"/>
      <c r="BX90" s="1049"/>
      <c r="BY90" s="1049"/>
      <c r="BZ90" s="1049"/>
      <c r="CA90" s="1049"/>
      <c r="CB90" s="1049"/>
      <c r="CC90" s="1049"/>
      <c r="CD90" s="1049"/>
      <c r="CE90" s="1049"/>
      <c r="CF90" s="1049"/>
      <c r="CG90" s="1050"/>
      <c r="CH90" s="1051"/>
      <c r="CI90" s="1052"/>
      <c r="CJ90" s="1052"/>
      <c r="CK90" s="1052"/>
      <c r="CL90" s="1053"/>
      <c r="CM90" s="1051"/>
      <c r="CN90" s="1052"/>
      <c r="CO90" s="1052"/>
      <c r="CP90" s="1052"/>
      <c r="CQ90" s="1053"/>
      <c r="CR90" s="1051"/>
      <c r="CS90" s="1052"/>
      <c r="CT90" s="1052"/>
      <c r="CU90" s="1052"/>
      <c r="CV90" s="1053"/>
      <c r="CW90" s="1051"/>
      <c r="CX90" s="1052"/>
      <c r="CY90" s="1052"/>
      <c r="CZ90" s="1052"/>
      <c r="DA90" s="1053"/>
      <c r="DB90" s="1051"/>
      <c r="DC90" s="1052"/>
      <c r="DD90" s="1052"/>
      <c r="DE90" s="1052"/>
      <c r="DF90" s="1053"/>
      <c r="DG90" s="1051"/>
      <c r="DH90" s="1052"/>
      <c r="DI90" s="1052"/>
      <c r="DJ90" s="1052"/>
      <c r="DK90" s="1053"/>
      <c r="DL90" s="1051"/>
      <c r="DM90" s="1052"/>
      <c r="DN90" s="1052"/>
      <c r="DO90" s="1052"/>
      <c r="DP90" s="1053"/>
      <c r="DQ90" s="1051"/>
      <c r="DR90" s="1052"/>
      <c r="DS90" s="1052"/>
      <c r="DT90" s="1052"/>
      <c r="DU90" s="1053"/>
      <c r="DV90" s="1036"/>
      <c r="DW90" s="1037"/>
      <c r="DX90" s="1037"/>
      <c r="DY90" s="1037"/>
      <c r="DZ90" s="1038"/>
      <c r="EA90" s="248"/>
    </row>
    <row r="91" spans="1:131" s="249" customFormat="1" ht="26.25" hidden="1" customHeight="1" x14ac:dyDescent="0.2">
      <c r="A91" s="272"/>
      <c r="B91" s="273"/>
      <c r="C91" s="273"/>
      <c r="D91" s="273"/>
      <c r="E91" s="273"/>
      <c r="F91" s="273"/>
      <c r="G91" s="273"/>
      <c r="H91" s="273"/>
      <c r="I91" s="273"/>
      <c r="J91" s="273"/>
      <c r="K91" s="273"/>
      <c r="L91" s="273"/>
      <c r="M91" s="273"/>
      <c r="N91" s="273"/>
      <c r="O91" s="273"/>
      <c r="P91" s="273"/>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5"/>
      <c r="BA91" s="275"/>
      <c r="BB91" s="275"/>
      <c r="BC91" s="275"/>
      <c r="BD91" s="275"/>
      <c r="BE91" s="267"/>
      <c r="BF91" s="267"/>
      <c r="BG91" s="267"/>
      <c r="BH91" s="267"/>
      <c r="BI91" s="267"/>
      <c r="BJ91" s="267"/>
      <c r="BK91" s="267"/>
      <c r="BL91" s="267"/>
      <c r="BM91" s="267"/>
      <c r="BN91" s="267"/>
      <c r="BO91" s="267"/>
      <c r="BP91" s="267"/>
      <c r="BQ91" s="264">
        <v>85</v>
      </c>
      <c r="BR91" s="269"/>
      <c r="BS91" s="1048"/>
      <c r="BT91" s="1049"/>
      <c r="BU91" s="1049"/>
      <c r="BV91" s="1049"/>
      <c r="BW91" s="1049"/>
      <c r="BX91" s="1049"/>
      <c r="BY91" s="1049"/>
      <c r="BZ91" s="1049"/>
      <c r="CA91" s="1049"/>
      <c r="CB91" s="1049"/>
      <c r="CC91" s="1049"/>
      <c r="CD91" s="1049"/>
      <c r="CE91" s="1049"/>
      <c r="CF91" s="1049"/>
      <c r="CG91" s="1050"/>
      <c r="CH91" s="1051"/>
      <c r="CI91" s="1052"/>
      <c r="CJ91" s="1052"/>
      <c r="CK91" s="1052"/>
      <c r="CL91" s="1053"/>
      <c r="CM91" s="1051"/>
      <c r="CN91" s="1052"/>
      <c r="CO91" s="1052"/>
      <c r="CP91" s="1052"/>
      <c r="CQ91" s="1053"/>
      <c r="CR91" s="1051"/>
      <c r="CS91" s="1052"/>
      <c r="CT91" s="1052"/>
      <c r="CU91" s="1052"/>
      <c r="CV91" s="1053"/>
      <c r="CW91" s="1051"/>
      <c r="CX91" s="1052"/>
      <c r="CY91" s="1052"/>
      <c r="CZ91" s="1052"/>
      <c r="DA91" s="1053"/>
      <c r="DB91" s="1051"/>
      <c r="DC91" s="1052"/>
      <c r="DD91" s="1052"/>
      <c r="DE91" s="1052"/>
      <c r="DF91" s="1053"/>
      <c r="DG91" s="1051"/>
      <c r="DH91" s="1052"/>
      <c r="DI91" s="1052"/>
      <c r="DJ91" s="1052"/>
      <c r="DK91" s="1053"/>
      <c r="DL91" s="1051"/>
      <c r="DM91" s="1052"/>
      <c r="DN91" s="1052"/>
      <c r="DO91" s="1052"/>
      <c r="DP91" s="1053"/>
      <c r="DQ91" s="1051"/>
      <c r="DR91" s="1052"/>
      <c r="DS91" s="1052"/>
      <c r="DT91" s="1052"/>
      <c r="DU91" s="1053"/>
      <c r="DV91" s="1036"/>
      <c r="DW91" s="1037"/>
      <c r="DX91" s="1037"/>
      <c r="DY91" s="1037"/>
      <c r="DZ91" s="1038"/>
      <c r="EA91" s="248"/>
    </row>
    <row r="92" spans="1:131" s="249" customFormat="1" ht="26.25" hidden="1" customHeight="1" x14ac:dyDescent="0.2">
      <c r="A92" s="272"/>
      <c r="B92" s="273"/>
      <c r="C92" s="273"/>
      <c r="D92" s="273"/>
      <c r="E92" s="273"/>
      <c r="F92" s="273"/>
      <c r="G92" s="273"/>
      <c r="H92" s="273"/>
      <c r="I92" s="273"/>
      <c r="J92" s="273"/>
      <c r="K92" s="273"/>
      <c r="L92" s="273"/>
      <c r="M92" s="273"/>
      <c r="N92" s="273"/>
      <c r="O92" s="273"/>
      <c r="P92" s="273"/>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5"/>
      <c r="BA92" s="275"/>
      <c r="BB92" s="275"/>
      <c r="BC92" s="275"/>
      <c r="BD92" s="275"/>
      <c r="BE92" s="267"/>
      <c r="BF92" s="267"/>
      <c r="BG92" s="267"/>
      <c r="BH92" s="267"/>
      <c r="BI92" s="267"/>
      <c r="BJ92" s="267"/>
      <c r="BK92" s="267"/>
      <c r="BL92" s="267"/>
      <c r="BM92" s="267"/>
      <c r="BN92" s="267"/>
      <c r="BO92" s="267"/>
      <c r="BP92" s="267"/>
      <c r="BQ92" s="264">
        <v>86</v>
      </c>
      <c r="BR92" s="269"/>
      <c r="BS92" s="1048"/>
      <c r="BT92" s="1049"/>
      <c r="BU92" s="1049"/>
      <c r="BV92" s="1049"/>
      <c r="BW92" s="1049"/>
      <c r="BX92" s="1049"/>
      <c r="BY92" s="1049"/>
      <c r="BZ92" s="1049"/>
      <c r="CA92" s="1049"/>
      <c r="CB92" s="1049"/>
      <c r="CC92" s="1049"/>
      <c r="CD92" s="1049"/>
      <c r="CE92" s="1049"/>
      <c r="CF92" s="1049"/>
      <c r="CG92" s="1050"/>
      <c r="CH92" s="1051"/>
      <c r="CI92" s="1052"/>
      <c r="CJ92" s="1052"/>
      <c r="CK92" s="1052"/>
      <c r="CL92" s="1053"/>
      <c r="CM92" s="1051"/>
      <c r="CN92" s="1052"/>
      <c r="CO92" s="1052"/>
      <c r="CP92" s="1052"/>
      <c r="CQ92" s="1053"/>
      <c r="CR92" s="1051"/>
      <c r="CS92" s="1052"/>
      <c r="CT92" s="1052"/>
      <c r="CU92" s="1052"/>
      <c r="CV92" s="1053"/>
      <c r="CW92" s="1051"/>
      <c r="CX92" s="1052"/>
      <c r="CY92" s="1052"/>
      <c r="CZ92" s="1052"/>
      <c r="DA92" s="1053"/>
      <c r="DB92" s="1051"/>
      <c r="DC92" s="1052"/>
      <c r="DD92" s="1052"/>
      <c r="DE92" s="1052"/>
      <c r="DF92" s="1053"/>
      <c r="DG92" s="1051"/>
      <c r="DH92" s="1052"/>
      <c r="DI92" s="1052"/>
      <c r="DJ92" s="1052"/>
      <c r="DK92" s="1053"/>
      <c r="DL92" s="1051"/>
      <c r="DM92" s="1052"/>
      <c r="DN92" s="1052"/>
      <c r="DO92" s="1052"/>
      <c r="DP92" s="1053"/>
      <c r="DQ92" s="1051"/>
      <c r="DR92" s="1052"/>
      <c r="DS92" s="1052"/>
      <c r="DT92" s="1052"/>
      <c r="DU92" s="1053"/>
      <c r="DV92" s="1036"/>
      <c r="DW92" s="1037"/>
      <c r="DX92" s="1037"/>
      <c r="DY92" s="1037"/>
      <c r="DZ92" s="1038"/>
      <c r="EA92" s="248"/>
    </row>
    <row r="93" spans="1:131" s="249" customFormat="1" ht="26.25" hidden="1" customHeight="1" x14ac:dyDescent="0.2">
      <c r="A93" s="272"/>
      <c r="B93" s="273"/>
      <c r="C93" s="273"/>
      <c r="D93" s="273"/>
      <c r="E93" s="273"/>
      <c r="F93" s="273"/>
      <c r="G93" s="273"/>
      <c r="H93" s="273"/>
      <c r="I93" s="273"/>
      <c r="J93" s="273"/>
      <c r="K93" s="273"/>
      <c r="L93" s="273"/>
      <c r="M93" s="273"/>
      <c r="N93" s="273"/>
      <c r="O93" s="273"/>
      <c r="P93" s="273"/>
      <c r="Q93" s="274"/>
      <c r="R93" s="274"/>
      <c r="S93" s="274"/>
      <c r="T93" s="274"/>
      <c r="U93" s="274"/>
      <c r="V93" s="274"/>
      <c r="W93" s="274"/>
      <c r="X93" s="274"/>
      <c r="Y93" s="274"/>
      <c r="Z93" s="274"/>
      <c r="AA93" s="274"/>
      <c r="AB93" s="274"/>
      <c r="AC93" s="274"/>
      <c r="AD93" s="274"/>
      <c r="AE93" s="274"/>
      <c r="AF93" s="274"/>
      <c r="AG93" s="274"/>
      <c r="AH93" s="274"/>
      <c r="AI93" s="274"/>
      <c r="AJ93" s="274"/>
      <c r="AK93" s="274"/>
      <c r="AL93" s="274"/>
      <c r="AM93" s="274"/>
      <c r="AN93" s="274"/>
      <c r="AO93" s="274"/>
      <c r="AP93" s="274"/>
      <c r="AQ93" s="274"/>
      <c r="AR93" s="274"/>
      <c r="AS93" s="274"/>
      <c r="AT93" s="274"/>
      <c r="AU93" s="274"/>
      <c r="AV93" s="274"/>
      <c r="AW93" s="274"/>
      <c r="AX93" s="274"/>
      <c r="AY93" s="274"/>
      <c r="AZ93" s="275"/>
      <c r="BA93" s="275"/>
      <c r="BB93" s="275"/>
      <c r="BC93" s="275"/>
      <c r="BD93" s="275"/>
      <c r="BE93" s="267"/>
      <c r="BF93" s="267"/>
      <c r="BG93" s="267"/>
      <c r="BH93" s="267"/>
      <c r="BI93" s="267"/>
      <c r="BJ93" s="267"/>
      <c r="BK93" s="267"/>
      <c r="BL93" s="267"/>
      <c r="BM93" s="267"/>
      <c r="BN93" s="267"/>
      <c r="BO93" s="267"/>
      <c r="BP93" s="267"/>
      <c r="BQ93" s="264">
        <v>87</v>
      </c>
      <c r="BR93" s="269"/>
      <c r="BS93" s="1048"/>
      <c r="BT93" s="1049"/>
      <c r="BU93" s="1049"/>
      <c r="BV93" s="1049"/>
      <c r="BW93" s="1049"/>
      <c r="BX93" s="1049"/>
      <c r="BY93" s="1049"/>
      <c r="BZ93" s="1049"/>
      <c r="CA93" s="1049"/>
      <c r="CB93" s="1049"/>
      <c r="CC93" s="1049"/>
      <c r="CD93" s="1049"/>
      <c r="CE93" s="1049"/>
      <c r="CF93" s="1049"/>
      <c r="CG93" s="1050"/>
      <c r="CH93" s="1051"/>
      <c r="CI93" s="1052"/>
      <c r="CJ93" s="1052"/>
      <c r="CK93" s="1052"/>
      <c r="CL93" s="1053"/>
      <c r="CM93" s="1051"/>
      <c r="CN93" s="1052"/>
      <c r="CO93" s="1052"/>
      <c r="CP93" s="1052"/>
      <c r="CQ93" s="1053"/>
      <c r="CR93" s="1051"/>
      <c r="CS93" s="1052"/>
      <c r="CT93" s="1052"/>
      <c r="CU93" s="1052"/>
      <c r="CV93" s="1053"/>
      <c r="CW93" s="1051"/>
      <c r="CX93" s="1052"/>
      <c r="CY93" s="1052"/>
      <c r="CZ93" s="1052"/>
      <c r="DA93" s="1053"/>
      <c r="DB93" s="1051"/>
      <c r="DC93" s="1052"/>
      <c r="DD93" s="1052"/>
      <c r="DE93" s="1052"/>
      <c r="DF93" s="1053"/>
      <c r="DG93" s="1051"/>
      <c r="DH93" s="1052"/>
      <c r="DI93" s="1052"/>
      <c r="DJ93" s="1052"/>
      <c r="DK93" s="1053"/>
      <c r="DL93" s="1051"/>
      <c r="DM93" s="1052"/>
      <c r="DN93" s="1052"/>
      <c r="DO93" s="1052"/>
      <c r="DP93" s="1053"/>
      <c r="DQ93" s="1051"/>
      <c r="DR93" s="1052"/>
      <c r="DS93" s="1052"/>
      <c r="DT93" s="1052"/>
      <c r="DU93" s="1053"/>
      <c r="DV93" s="1036"/>
      <c r="DW93" s="1037"/>
      <c r="DX93" s="1037"/>
      <c r="DY93" s="1037"/>
      <c r="DZ93" s="1038"/>
      <c r="EA93" s="248"/>
    </row>
    <row r="94" spans="1:131" s="249" customFormat="1" ht="26.25" hidden="1" customHeight="1" x14ac:dyDescent="0.2">
      <c r="A94" s="272"/>
      <c r="B94" s="273"/>
      <c r="C94" s="273"/>
      <c r="D94" s="273"/>
      <c r="E94" s="273"/>
      <c r="F94" s="273"/>
      <c r="G94" s="273"/>
      <c r="H94" s="273"/>
      <c r="I94" s="273"/>
      <c r="J94" s="273"/>
      <c r="K94" s="273"/>
      <c r="L94" s="273"/>
      <c r="M94" s="273"/>
      <c r="N94" s="273"/>
      <c r="O94" s="273"/>
      <c r="P94" s="273"/>
      <c r="Q94" s="274"/>
      <c r="R94" s="274"/>
      <c r="S94" s="274"/>
      <c r="T94" s="274"/>
      <c r="U94" s="274"/>
      <c r="V94" s="274"/>
      <c r="W94" s="274"/>
      <c r="X94" s="274"/>
      <c r="Y94" s="274"/>
      <c r="Z94" s="274"/>
      <c r="AA94" s="274"/>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5"/>
      <c r="BA94" s="275"/>
      <c r="BB94" s="275"/>
      <c r="BC94" s="275"/>
      <c r="BD94" s="275"/>
      <c r="BE94" s="267"/>
      <c r="BF94" s="267"/>
      <c r="BG94" s="267"/>
      <c r="BH94" s="267"/>
      <c r="BI94" s="267"/>
      <c r="BJ94" s="267"/>
      <c r="BK94" s="267"/>
      <c r="BL94" s="267"/>
      <c r="BM94" s="267"/>
      <c r="BN94" s="267"/>
      <c r="BO94" s="267"/>
      <c r="BP94" s="267"/>
      <c r="BQ94" s="264">
        <v>88</v>
      </c>
      <c r="BR94" s="269"/>
      <c r="BS94" s="1048"/>
      <c r="BT94" s="1049"/>
      <c r="BU94" s="1049"/>
      <c r="BV94" s="1049"/>
      <c r="BW94" s="1049"/>
      <c r="BX94" s="1049"/>
      <c r="BY94" s="1049"/>
      <c r="BZ94" s="1049"/>
      <c r="CA94" s="1049"/>
      <c r="CB94" s="1049"/>
      <c r="CC94" s="1049"/>
      <c r="CD94" s="1049"/>
      <c r="CE94" s="1049"/>
      <c r="CF94" s="1049"/>
      <c r="CG94" s="1050"/>
      <c r="CH94" s="1051"/>
      <c r="CI94" s="1052"/>
      <c r="CJ94" s="1052"/>
      <c r="CK94" s="1052"/>
      <c r="CL94" s="1053"/>
      <c r="CM94" s="1051"/>
      <c r="CN94" s="1052"/>
      <c r="CO94" s="1052"/>
      <c r="CP94" s="1052"/>
      <c r="CQ94" s="1053"/>
      <c r="CR94" s="1051"/>
      <c r="CS94" s="1052"/>
      <c r="CT94" s="1052"/>
      <c r="CU94" s="1052"/>
      <c r="CV94" s="1053"/>
      <c r="CW94" s="1051"/>
      <c r="CX94" s="1052"/>
      <c r="CY94" s="1052"/>
      <c r="CZ94" s="1052"/>
      <c r="DA94" s="1053"/>
      <c r="DB94" s="1051"/>
      <c r="DC94" s="1052"/>
      <c r="DD94" s="1052"/>
      <c r="DE94" s="1052"/>
      <c r="DF94" s="1053"/>
      <c r="DG94" s="1051"/>
      <c r="DH94" s="1052"/>
      <c r="DI94" s="1052"/>
      <c r="DJ94" s="1052"/>
      <c r="DK94" s="1053"/>
      <c r="DL94" s="1051"/>
      <c r="DM94" s="1052"/>
      <c r="DN94" s="1052"/>
      <c r="DO94" s="1052"/>
      <c r="DP94" s="1053"/>
      <c r="DQ94" s="1051"/>
      <c r="DR94" s="1052"/>
      <c r="DS94" s="1052"/>
      <c r="DT94" s="1052"/>
      <c r="DU94" s="1053"/>
      <c r="DV94" s="1036"/>
      <c r="DW94" s="1037"/>
      <c r="DX94" s="1037"/>
      <c r="DY94" s="1037"/>
      <c r="DZ94" s="1038"/>
      <c r="EA94" s="248"/>
    </row>
    <row r="95" spans="1:131" s="249" customFormat="1" ht="26.25" hidden="1" customHeight="1" x14ac:dyDescent="0.2">
      <c r="A95" s="272"/>
      <c r="B95" s="273"/>
      <c r="C95" s="273"/>
      <c r="D95" s="273"/>
      <c r="E95" s="273"/>
      <c r="F95" s="273"/>
      <c r="G95" s="273"/>
      <c r="H95" s="273"/>
      <c r="I95" s="273"/>
      <c r="J95" s="273"/>
      <c r="K95" s="273"/>
      <c r="L95" s="273"/>
      <c r="M95" s="273"/>
      <c r="N95" s="273"/>
      <c r="O95" s="273"/>
      <c r="P95" s="273"/>
      <c r="Q95" s="274"/>
      <c r="R95" s="274"/>
      <c r="S95" s="274"/>
      <c r="T95" s="274"/>
      <c r="U95" s="274"/>
      <c r="V95" s="274"/>
      <c r="W95" s="274"/>
      <c r="X95" s="274"/>
      <c r="Y95" s="274"/>
      <c r="Z95" s="274"/>
      <c r="AA95" s="274"/>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5"/>
      <c r="BA95" s="275"/>
      <c r="BB95" s="275"/>
      <c r="BC95" s="275"/>
      <c r="BD95" s="275"/>
      <c r="BE95" s="267"/>
      <c r="BF95" s="267"/>
      <c r="BG95" s="267"/>
      <c r="BH95" s="267"/>
      <c r="BI95" s="267"/>
      <c r="BJ95" s="267"/>
      <c r="BK95" s="267"/>
      <c r="BL95" s="267"/>
      <c r="BM95" s="267"/>
      <c r="BN95" s="267"/>
      <c r="BO95" s="267"/>
      <c r="BP95" s="267"/>
      <c r="BQ95" s="264">
        <v>89</v>
      </c>
      <c r="BR95" s="269"/>
      <c r="BS95" s="1048"/>
      <c r="BT95" s="1049"/>
      <c r="BU95" s="1049"/>
      <c r="BV95" s="1049"/>
      <c r="BW95" s="1049"/>
      <c r="BX95" s="1049"/>
      <c r="BY95" s="1049"/>
      <c r="BZ95" s="1049"/>
      <c r="CA95" s="1049"/>
      <c r="CB95" s="1049"/>
      <c r="CC95" s="1049"/>
      <c r="CD95" s="1049"/>
      <c r="CE95" s="1049"/>
      <c r="CF95" s="1049"/>
      <c r="CG95" s="1050"/>
      <c r="CH95" s="1051"/>
      <c r="CI95" s="1052"/>
      <c r="CJ95" s="1052"/>
      <c r="CK95" s="1052"/>
      <c r="CL95" s="1053"/>
      <c r="CM95" s="1051"/>
      <c r="CN95" s="1052"/>
      <c r="CO95" s="1052"/>
      <c r="CP95" s="1052"/>
      <c r="CQ95" s="1053"/>
      <c r="CR95" s="1051"/>
      <c r="CS95" s="1052"/>
      <c r="CT95" s="1052"/>
      <c r="CU95" s="1052"/>
      <c r="CV95" s="1053"/>
      <c r="CW95" s="1051"/>
      <c r="CX95" s="1052"/>
      <c r="CY95" s="1052"/>
      <c r="CZ95" s="1052"/>
      <c r="DA95" s="1053"/>
      <c r="DB95" s="1051"/>
      <c r="DC95" s="1052"/>
      <c r="DD95" s="1052"/>
      <c r="DE95" s="1052"/>
      <c r="DF95" s="1053"/>
      <c r="DG95" s="1051"/>
      <c r="DH95" s="1052"/>
      <c r="DI95" s="1052"/>
      <c r="DJ95" s="1052"/>
      <c r="DK95" s="1053"/>
      <c r="DL95" s="1051"/>
      <c r="DM95" s="1052"/>
      <c r="DN95" s="1052"/>
      <c r="DO95" s="1052"/>
      <c r="DP95" s="1053"/>
      <c r="DQ95" s="1051"/>
      <c r="DR95" s="1052"/>
      <c r="DS95" s="1052"/>
      <c r="DT95" s="1052"/>
      <c r="DU95" s="1053"/>
      <c r="DV95" s="1036"/>
      <c r="DW95" s="1037"/>
      <c r="DX95" s="1037"/>
      <c r="DY95" s="1037"/>
      <c r="DZ95" s="1038"/>
      <c r="EA95" s="248"/>
    </row>
    <row r="96" spans="1:131" s="249" customFormat="1" ht="26.25" hidden="1" customHeight="1" x14ac:dyDescent="0.2">
      <c r="A96" s="272"/>
      <c r="B96" s="273"/>
      <c r="C96" s="273"/>
      <c r="D96" s="273"/>
      <c r="E96" s="273"/>
      <c r="F96" s="273"/>
      <c r="G96" s="273"/>
      <c r="H96" s="273"/>
      <c r="I96" s="273"/>
      <c r="J96" s="273"/>
      <c r="K96" s="273"/>
      <c r="L96" s="273"/>
      <c r="M96" s="273"/>
      <c r="N96" s="273"/>
      <c r="O96" s="273"/>
      <c r="P96" s="273"/>
      <c r="Q96" s="274"/>
      <c r="R96" s="274"/>
      <c r="S96" s="274"/>
      <c r="T96" s="274"/>
      <c r="U96" s="274"/>
      <c r="V96" s="274"/>
      <c r="W96" s="274"/>
      <c r="X96" s="274"/>
      <c r="Y96" s="274"/>
      <c r="Z96" s="274"/>
      <c r="AA96" s="274"/>
      <c r="AB96" s="274"/>
      <c r="AC96" s="274"/>
      <c r="AD96" s="274"/>
      <c r="AE96" s="274"/>
      <c r="AF96" s="274"/>
      <c r="AG96" s="274"/>
      <c r="AH96" s="274"/>
      <c r="AI96" s="274"/>
      <c r="AJ96" s="274"/>
      <c r="AK96" s="274"/>
      <c r="AL96" s="274"/>
      <c r="AM96" s="274"/>
      <c r="AN96" s="274"/>
      <c r="AO96" s="274"/>
      <c r="AP96" s="274"/>
      <c r="AQ96" s="274"/>
      <c r="AR96" s="274"/>
      <c r="AS96" s="274"/>
      <c r="AT96" s="274"/>
      <c r="AU96" s="274"/>
      <c r="AV96" s="274"/>
      <c r="AW96" s="274"/>
      <c r="AX96" s="274"/>
      <c r="AY96" s="274"/>
      <c r="AZ96" s="275"/>
      <c r="BA96" s="275"/>
      <c r="BB96" s="275"/>
      <c r="BC96" s="275"/>
      <c r="BD96" s="275"/>
      <c r="BE96" s="267"/>
      <c r="BF96" s="267"/>
      <c r="BG96" s="267"/>
      <c r="BH96" s="267"/>
      <c r="BI96" s="267"/>
      <c r="BJ96" s="267"/>
      <c r="BK96" s="267"/>
      <c r="BL96" s="267"/>
      <c r="BM96" s="267"/>
      <c r="BN96" s="267"/>
      <c r="BO96" s="267"/>
      <c r="BP96" s="267"/>
      <c r="BQ96" s="264">
        <v>90</v>
      </c>
      <c r="BR96" s="269"/>
      <c r="BS96" s="1048"/>
      <c r="BT96" s="1049"/>
      <c r="BU96" s="1049"/>
      <c r="BV96" s="1049"/>
      <c r="BW96" s="1049"/>
      <c r="BX96" s="1049"/>
      <c r="BY96" s="1049"/>
      <c r="BZ96" s="1049"/>
      <c r="CA96" s="1049"/>
      <c r="CB96" s="1049"/>
      <c r="CC96" s="1049"/>
      <c r="CD96" s="1049"/>
      <c r="CE96" s="1049"/>
      <c r="CF96" s="1049"/>
      <c r="CG96" s="1050"/>
      <c r="CH96" s="1051"/>
      <c r="CI96" s="1052"/>
      <c r="CJ96" s="1052"/>
      <c r="CK96" s="1052"/>
      <c r="CL96" s="1053"/>
      <c r="CM96" s="1051"/>
      <c r="CN96" s="1052"/>
      <c r="CO96" s="1052"/>
      <c r="CP96" s="1052"/>
      <c r="CQ96" s="1053"/>
      <c r="CR96" s="1051"/>
      <c r="CS96" s="1052"/>
      <c r="CT96" s="1052"/>
      <c r="CU96" s="1052"/>
      <c r="CV96" s="1053"/>
      <c r="CW96" s="1051"/>
      <c r="CX96" s="1052"/>
      <c r="CY96" s="1052"/>
      <c r="CZ96" s="1052"/>
      <c r="DA96" s="1053"/>
      <c r="DB96" s="1051"/>
      <c r="DC96" s="1052"/>
      <c r="DD96" s="1052"/>
      <c r="DE96" s="1052"/>
      <c r="DF96" s="1053"/>
      <c r="DG96" s="1051"/>
      <c r="DH96" s="1052"/>
      <c r="DI96" s="1052"/>
      <c r="DJ96" s="1052"/>
      <c r="DK96" s="1053"/>
      <c r="DL96" s="1051"/>
      <c r="DM96" s="1052"/>
      <c r="DN96" s="1052"/>
      <c r="DO96" s="1052"/>
      <c r="DP96" s="1053"/>
      <c r="DQ96" s="1051"/>
      <c r="DR96" s="1052"/>
      <c r="DS96" s="1052"/>
      <c r="DT96" s="1052"/>
      <c r="DU96" s="1053"/>
      <c r="DV96" s="1036"/>
      <c r="DW96" s="1037"/>
      <c r="DX96" s="1037"/>
      <c r="DY96" s="1037"/>
      <c r="DZ96" s="1038"/>
      <c r="EA96" s="248"/>
    </row>
    <row r="97" spans="1:131" s="249" customFormat="1" ht="26.25" hidden="1" customHeight="1" x14ac:dyDescent="0.2">
      <c r="A97" s="272"/>
      <c r="B97" s="273"/>
      <c r="C97" s="273"/>
      <c r="D97" s="273"/>
      <c r="E97" s="273"/>
      <c r="F97" s="273"/>
      <c r="G97" s="273"/>
      <c r="H97" s="273"/>
      <c r="I97" s="273"/>
      <c r="J97" s="273"/>
      <c r="K97" s="273"/>
      <c r="L97" s="273"/>
      <c r="M97" s="273"/>
      <c r="N97" s="273"/>
      <c r="O97" s="273"/>
      <c r="P97" s="273"/>
      <c r="Q97" s="274"/>
      <c r="R97" s="274"/>
      <c r="S97" s="274"/>
      <c r="T97" s="274"/>
      <c r="U97" s="274"/>
      <c r="V97" s="274"/>
      <c r="W97" s="274"/>
      <c r="X97" s="274"/>
      <c r="Y97" s="274"/>
      <c r="Z97" s="274"/>
      <c r="AA97" s="274"/>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5"/>
      <c r="BA97" s="275"/>
      <c r="BB97" s="275"/>
      <c r="BC97" s="275"/>
      <c r="BD97" s="275"/>
      <c r="BE97" s="267"/>
      <c r="BF97" s="267"/>
      <c r="BG97" s="267"/>
      <c r="BH97" s="267"/>
      <c r="BI97" s="267"/>
      <c r="BJ97" s="267"/>
      <c r="BK97" s="267"/>
      <c r="BL97" s="267"/>
      <c r="BM97" s="267"/>
      <c r="BN97" s="267"/>
      <c r="BO97" s="267"/>
      <c r="BP97" s="267"/>
      <c r="BQ97" s="264">
        <v>91</v>
      </c>
      <c r="BR97" s="269"/>
      <c r="BS97" s="1048"/>
      <c r="BT97" s="1049"/>
      <c r="BU97" s="1049"/>
      <c r="BV97" s="1049"/>
      <c r="BW97" s="1049"/>
      <c r="BX97" s="1049"/>
      <c r="BY97" s="1049"/>
      <c r="BZ97" s="1049"/>
      <c r="CA97" s="1049"/>
      <c r="CB97" s="1049"/>
      <c r="CC97" s="1049"/>
      <c r="CD97" s="1049"/>
      <c r="CE97" s="1049"/>
      <c r="CF97" s="1049"/>
      <c r="CG97" s="1050"/>
      <c r="CH97" s="1051"/>
      <c r="CI97" s="1052"/>
      <c r="CJ97" s="1052"/>
      <c r="CK97" s="1052"/>
      <c r="CL97" s="1053"/>
      <c r="CM97" s="1051"/>
      <c r="CN97" s="1052"/>
      <c r="CO97" s="1052"/>
      <c r="CP97" s="1052"/>
      <c r="CQ97" s="1053"/>
      <c r="CR97" s="1051"/>
      <c r="CS97" s="1052"/>
      <c r="CT97" s="1052"/>
      <c r="CU97" s="1052"/>
      <c r="CV97" s="1053"/>
      <c r="CW97" s="1051"/>
      <c r="CX97" s="1052"/>
      <c r="CY97" s="1052"/>
      <c r="CZ97" s="1052"/>
      <c r="DA97" s="1053"/>
      <c r="DB97" s="1051"/>
      <c r="DC97" s="1052"/>
      <c r="DD97" s="1052"/>
      <c r="DE97" s="1052"/>
      <c r="DF97" s="1053"/>
      <c r="DG97" s="1051"/>
      <c r="DH97" s="1052"/>
      <c r="DI97" s="1052"/>
      <c r="DJ97" s="1052"/>
      <c r="DK97" s="1053"/>
      <c r="DL97" s="1051"/>
      <c r="DM97" s="1052"/>
      <c r="DN97" s="1052"/>
      <c r="DO97" s="1052"/>
      <c r="DP97" s="1053"/>
      <c r="DQ97" s="1051"/>
      <c r="DR97" s="1052"/>
      <c r="DS97" s="1052"/>
      <c r="DT97" s="1052"/>
      <c r="DU97" s="1053"/>
      <c r="DV97" s="1036"/>
      <c r="DW97" s="1037"/>
      <c r="DX97" s="1037"/>
      <c r="DY97" s="1037"/>
      <c r="DZ97" s="1038"/>
      <c r="EA97" s="248"/>
    </row>
    <row r="98" spans="1:131" s="249" customFormat="1" ht="26.25" hidden="1" customHeight="1" x14ac:dyDescent="0.2">
      <c r="A98" s="272"/>
      <c r="B98" s="273"/>
      <c r="C98" s="273"/>
      <c r="D98" s="273"/>
      <c r="E98" s="273"/>
      <c r="F98" s="273"/>
      <c r="G98" s="273"/>
      <c r="H98" s="273"/>
      <c r="I98" s="273"/>
      <c r="J98" s="273"/>
      <c r="K98" s="273"/>
      <c r="L98" s="273"/>
      <c r="M98" s="273"/>
      <c r="N98" s="273"/>
      <c r="O98" s="273"/>
      <c r="P98" s="273"/>
      <c r="Q98" s="274"/>
      <c r="R98" s="274"/>
      <c r="S98" s="274"/>
      <c r="T98" s="274"/>
      <c r="U98" s="274"/>
      <c r="V98" s="274"/>
      <c r="W98" s="274"/>
      <c r="X98" s="274"/>
      <c r="Y98" s="274"/>
      <c r="Z98" s="274"/>
      <c r="AA98" s="274"/>
      <c r="AB98" s="274"/>
      <c r="AC98" s="274"/>
      <c r="AD98" s="274"/>
      <c r="AE98" s="274"/>
      <c r="AF98" s="274"/>
      <c r="AG98" s="274"/>
      <c r="AH98" s="274"/>
      <c r="AI98" s="274"/>
      <c r="AJ98" s="274"/>
      <c r="AK98" s="274"/>
      <c r="AL98" s="274"/>
      <c r="AM98" s="274"/>
      <c r="AN98" s="274"/>
      <c r="AO98" s="274"/>
      <c r="AP98" s="274"/>
      <c r="AQ98" s="274"/>
      <c r="AR98" s="274"/>
      <c r="AS98" s="274"/>
      <c r="AT98" s="274"/>
      <c r="AU98" s="274"/>
      <c r="AV98" s="274"/>
      <c r="AW98" s="274"/>
      <c r="AX98" s="274"/>
      <c r="AY98" s="274"/>
      <c r="AZ98" s="275"/>
      <c r="BA98" s="275"/>
      <c r="BB98" s="275"/>
      <c r="BC98" s="275"/>
      <c r="BD98" s="275"/>
      <c r="BE98" s="267"/>
      <c r="BF98" s="267"/>
      <c r="BG98" s="267"/>
      <c r="BH98" s="267"/>
      <c r="BI98" s="267"/>
      <c r="BJ98" s="267"/>
      <c r="BK98" s="267"/>
      <c r="BL98" s="267"/>
      <c r="BM98" s="267"/>
      <c r="BN98" s="267"/>
      <c r="BO98" s="267"/>
      <c r="BP98" s="267"/>
      <c r="BQ98" s="264">
        <v>92</v>
      </c>
      <c r="BR98" s="269"/>
      <c r="BS98" s="1048"/>
      <c r="BT98" s="1049"/>
      <c r="BU98" s="1049"/>
      <c r="BV98" s="1049"/>
      <c r="BW98" s="1049"/>
      <c r="BX98" s="1049"/>
      <c r="BY98" s="1049"/>
      <c r="BZ98" s="1049"/>
      <c r="CA98" s="1049"/>
      <c r="CB98" s="1049"/>
      <c r="CC98" s="1049"/>
      <c r="CD98" s="1049"/>
      <c r="CE98" s="1049"/>
      <c r="CF98" s="1049"/>
      <c r="CG98" s="1050"/>
      <c r="CH98" s="1051"/>
      <c r="CI98" s="1052"/>
      <c r="CJ98" s="1052"/>
      <c r="CK98" s="1052"/>
      <c r="CL98" s="1053"/>
      <c r="CM98" s="1051"/>
      <c r="CN98" s="1052"/>
      <c r="CO98" s="1052"/>
      <c r="CP98" s="1052"/>
      <c r="CQ98" s="1053"/>
      <c r="CR98" s="1051"/>
      <c r="CS98" s="1052"/>
      <c r="CT98" s="1052"/>
      <c r="CU98" s="1052"/>
      <c r="CV98" s="1053"/>
      <c r="CW98" s="1051"/>
      <c r="CX98" s="1052"/>
      <c r="CY98" s="1052"/>
      <c r="CZ98" s="1052"/>
      <c r="DA98" s="1053"/>
      <c r="DB98" s="1051"/>
      <c r="DC98" s="1052"/>
      <c r="DD98" s="1052"/>
      <c r="DE98" s="1052"/>
      <c r="DF98" s="1053"/>
      <c r="DG98" s="1051"/>
      <c r="DH98" s="1052"/>
      <c r="DI98" s="1052"/>
      <c r="DJ98" s="1052"/>
      <c r="DK98" s="1053"/>
      <c r="DL98" s="1051"/>
      <c r="DM98" s="1052"/>
      <c r="DN98" s="1052"/>
      <c r="DO98" s="1052"/>
      <c r="DP98" s="1053"/>
      <c r="DQ98" s="1051"/>
      <c r="DR98" s="1052"/>
      <c r="DS98" s="1052"/>
      <c r="DT98" s="1052"/>
      <c r="DU98" s="1053"/>
      <c r="DV98" s="1036"/>
      <c r="DW98" s="1037"/>
      <c r="DX98" s="1037"/>
      <c r="DY98" s="1037"/>
      <c r="DZ98" s="1038"/>
      <c r="EA98" s="248"/>
    </row>
    <row r="99" spans="1:131" s="249" customFormat="1" ht="26.25" hidden="1" customHeight="1" x14ac:dyDescent="0.2">
      <c r="A99" s="272"/>
      <c r="B99" s="273"/>
      <c r="C99" s="273"/>
      <c r="D99" s="273"/>
      <c r="E99" s="273"/>
      <c r="F99" s="273"/>
      <c r="G99" s="273"/>
      <c r="H99" s="273"/>
      <c r="I99" s="273"/>
      <c r="J99" s="273"/>
      <c r="K99" s="273"/>
      <c r="L99" s="273"/>
      <c r="M99" s="273"/>
      <c r="N99" s="273"/>
      <c r="O99" s="273"/>
      <c r="P99" s="273"/>
      <c r="Q99" s="274"/>
      <c r="R99" s="274"/>
      <c r="S99" s="274"/>
      <c r="T99" s="274"/>
      <c r="U99" s="274"/>
      <c r="V99" s="274"/>
      <c r="W99" s="274"/>
      <c r="X99" s="274"/>
      <c r="Y99" s="274"/>
      <c r="Z99" s="274"/>
      <c r="AA99" s="274"/>
      <c r="AB99" s="274"/>
      <c r="AC99" s="274"/>
      <c r="AD99" s="274"/>
      <c r="AE99" s="274"/>
      <c r="AF99" s="274"/>
      <c r="AG99" s="274"/>
      <c r="AH99" s="274"/>
      <c r="AI99" s="274"/>
      <c r="AJ99" s="274"/>
      <c r="AK99" s="274"/>
      <c r="AL99" s="274"/>
      <c r="AM99" s="274"/>
      <c r="AN99" s="274"/>
      <c r="AO99" s="274"/>
      <c r="AP99" s="274"/>
      <c r="AQ99" s="274"/>
      <c r="AR99" s="274"/>
      <c r="AS99" s="274"/>
      <c r="AT99" s="274"/>
      <c r="AU99" s="274"/>
      <c r="AV99" s="274"/>
      <c r="AW99" s="274"/>
      <c r="AX99" s="274"/>
      <c r="AY99" s="274"/>
      <c r="AZ99" s="275"/>
      <c r="BA99" s="275"/>
      <c r="BB99" s="275"/>
      <c r="BC99" s="275"/>
      <c r="BD99" s="275"/>
      <c r="BE99" s="267"/>
      <c r="BF99" s="267"/>
      <c r="BG99" s="267"/>
      <c r="BH99" s="267"/>
      <c r="BI99" s="267"/>
      <c r="BJ99" s="267"/>
      <c r="BK99" s="267"/>
      <c r="BL99" s="267"/>
      <c r="BM99" s="267"/>
      <c r="BN99" s="267"/>
      <c r="BO99" s="267"/>
      <c r="BP99" s="267"/>
      <c r="BQ99" s="264">
        <v>93</v>
      </c>
      <c r="BR99" s="269"/>
      <c r="BS99" s="1048"/>
      <c r="BT99" s="1049"/>
      <c r="BU99" s="1049"/>
      <c r="BV99" s="1049"/>
      <c r="BW99" s="1049"/>
      <c r="BX99" s="1049"/>
      <c r="BY99" s="1049"/>
      <c r="BZ99" s="1049"/>
      <c r="CA99" s="1049"/>
      <c r="CB99" s="1049"/>
      <c r="CC99" s="1049"/>
      <c r="CD99" s="1049"/>
      <c r="CE99" s="1049"/>
      <c r="CF99" s="1049"/>
      <c r="CG99" s="1050"/>
      <c r="CH99" s="1051"/>
      <c r="CI99" s="1052"/>
      <c r="CJ99" s="1052"/>
      <c r="CK99" s="1052"/>
      <c r="CL99" s="1053"/>
      <c r="CM99" s="1051"/>
      <c r="CN99" s="1052"/>
      <c r="CO99" s="1052"/>
      <c r="CP99" s="1052"/>
      <c r="CQ99" s="1053"/>
      <c r="CR99" s="1051"/>
      <c r="CS99" s="1052"/>
      <c r="CT99" s="1052"/>
      <c r="CU99" s="1052"/>
      <c r="CV99" s="1053"/>
      <c r="CW99" s="1051"/>
      <c r="CX99" s="1052"/>
      <c r="CY99" s="1052"/>
      <c r="CZ99" s="1052"/>
      <c r="DA99" s="1053"/>
      <c r="DB99" s="1051"/>
      <c r="DC99" s="1052"/>
      <c r="DD99" s="1052"/>
      <c r="DE99" s="1052"/>
      <c r="DF99" s="1053"/>
      <c r="DG99" s="1051"/>
      <c r="DH99" s="1052"/>
      <c r="DI99" s="1052"/>
      <c r="DJ99" s="1052"/>
      <c r="DK99" s="1053"/>
      <c r="DL99" s="1051"/>
      <c r="DM99" s="1052"/>
      <c r="DN99" s="1052"/>
      <c r="DO99" s="1052"/>
      <c r="DP99" s="1053"/>
      <c r="DQ99" s="1051"/>
      <c r="DR99" s="1052"/>
      <c r="DS99" s="1052"/>
      <c r="DT99" s="1052"/>
      <c r="DU99" s="1053"/>
      <c r="DV99" s="1036"/>
      <c r="DW99" s="1037"/>
      <c r="DX99" s="1037"/>
      <c r="DY99" s="1037"/>
      <c r="DZ99" s="1038"/>
      <c r="EA99" s="248"/>
    </row>
    <row r="100" spans="1:131" s="249" customFormat="1" ht="26.25" hidden="1" customHeight="1" x14ac:dyDescent="0.2">
      <c r="A100" s="272"/>
      <c r="B100" s="273"/>
      <c r="C100" s="273"/>
      <c r="D100" s="273"/>
      <c r="E100" s="273"/>
      <c r="F100" s="273"/>
      <c r="G100" s="273"/>
      <c r="H100" s="273"/>
      <c r="I100" s="273"/>
      <c r="J100" s="273"/>
      <c r="K100" s="273"/>
      <c r="L100" s="273"/>
      <c r="M100" s="273"/>
      <c r="N100" s="273"/>
      <c r="O100" s="273"/>
      <c r="P100" s="273"/>
      <c r="Q100" s="274"/>
      <c r="R100" s="274"/>
      <c r="S100" s="274"/>
      <c r="T100" s="274"/>
      <c r="U100" s="274"/>
      <c r="V100" s="274"/>
      <c r="W100" s="274"/>
      <c r="X100" s="274"/>
      <c r="Y100" s="274"/>
      <c r="Z100" s="274"/>
      <c r="AA100" s="274"/>
      <c r="AB100" s="274"/>
      <c r="AC100" s="274"/>
      <c r="AD100" s="274"/>
      <c r="AE100" s="274"/>
      <c r="AF100" s="274"/>
      <c r="AG100" s="274"/>
      <c r="AH100" s="274"/>
      <c r="AI100" s="274"/>
      <c r="AJ100" s="274"/>
      <c r="AK100" s="274"/>
      <c r="AL100" s="274"/>
      <c r="AM100" s="274"/>
      <c r="AN100" s="274"/>
      <c r="AO100" s="274"/>
      <c r="AP100" s="274"/>
      <c r="AQ100" s="274"/>
      <c r="AR100" s="274"/>
      <c r="AS100" s="274"/>
      <c r="AT100" s="274"/>
      <c r="AU100" s="274"/>
      <c r="AV100" s="274"/>
      <c r="AW100" s="274"/>
      <c r="AX100" s="274"/>
      <c r="AY100" s="274"/>
      <c r="AZ100" s="275"/>
      <c r="BA100" s="275"/>
      <c r="BB100" s="275"/>
      <c r="BC100" s="275"/>
      <c r="BD100" s="275"/>
      <c r="BE100" s="267"/>
      <c r="BF100" s="267"/>
      <c r="BG100" s="267"/>
      <c r="BH100" s="267"/>
      <c r="BI100" s="267"/>
      <c r="BJ100" s="267"/>
      <c r="BK100" s="267"/>
      <c r="BL100" s="267"/>
      <c r="BM100" s="267"/>
      <c r="BN100" s="267"/>
      <c r="BO100" s="267"/>
      <c r="BP100" s="267"/>
      <c r="BQ100" s="264">
        <v>94</v>
      </c>
      <c r="BR100" s="269"/>
      <c r="BS100" s="1048"/>
      <c r="BT100" s="1049"/>
      <c r="BU100" s="1049"/>
      <c r="BV100" s="1049"/>
      <c r="BW100" s="1049"/>
      <c r="BX100" s="1049"/>
      <c r="BY100" s="1049"/>
      <c r="BZ100" s="1049"/>
      <c r="CA100" s="1049"/>
      <c r="CB100" s="1049"/>
      <c r="CC100" s="1049"/>
      <c r="CD100" s="1049"/>
      <c r="CE100" s="1049"/>
      <c r="CF100" s="1049"/>
      <c r="CG100" s="1050"/>
      <c r="CH100" s="1051"/>
      <c r="CI100" s="1052"/>
      <c r="CJ100" s="1052"/>
      <c r="CK100" s="1052"/>
      <c r="CL100" s="1053"/>
      <c r="CM100" s="1051"/>
      <c r="CN100" s="1052"/>
      <c r="CO100" s="1052"/>
      <c r="CP100" s="1052"/>
      <c r="CQ100" s="1053"/>
      <c r="CR100" s="1051"/>
      <c r="CS100" s="1052"/>
      <c r="CT100" s="1052"/>
      <c r="CU100" s="1052"/>
      <c r="CV100" s="1053"/>
      <c r="CW100" s="1051"/>
      <c r="CX100" s="1052"/>
      <c r="CY100" s="1052"/>
      <c r="CZ100" s="1052"/>
      <c r="DA100" s="1053"/>
      <c r="DB100" s="1051"/>
      <c r="DC100" s="1052"/>
      <c r="DD100" s="1052"/>
      <c r="DE100" s="1052"/>
      <c r="DF100" s="1053"/>
      <c r="DG100" s="1051"/>
      <c r="DH100" s="1052"/>
      <c r="DI100" s="1052"/>
      <c r="DJ100" s="1052"/>
      <c r="DK100" s="1053"/>
      <c r="DL100" s="1051"/>
      <c r="DM100" s="1052"/>
      <c r="DN100" s="1052"/>
      <c r="DO100" s="1052"/>
      <c r="DP100" s="1053"/>
      <c r="DQ100" s="1051"/>
      <c r="DR100" s="1052"/>
      <c r="DS100" s="1052"/>
      <c r="DT100" s="1052"/>
      <c r="DU100" s="1053"/>
      <c r="DV100" s="1036"/>
      <c r="DW100" s="1037"/>
      <c r="DX100" s="1037"/>
      <c r="DY100" s="1037"/>
      <c r="DZ100" s="1038"/>
      <c r="EA100" s="248"/>
    </row>
    <row r="101" spans="1:131" s="249" customFormat="1" ht="26.25" hidden="1" customHeight="1" x14ac:dyDescent="0.2">
      <c r="A101" s="272"/>
      <c r="B101" s="273"/>
      <c r="C101" s="273"/>
      <c r="D101" s="273"/>
      <c r="E101" s="273"/>
      <c r="F101" s="273"/>
      <c r="G101" s="273"/>
      <c r="H101" s="273"/>
      <c r="I101" s="273"/>
      <c r="J101" s="273"/>
      <c r="K101" s="273"/>
      <c r="L101" s="273"/>
      <c r="M101" s="273"/>
      <c r="N101" s="273"/>
      <c r="O101" s="273"/>
      <c r="P101" s="273"/>
      <c r="Q101" s="274"/>
      <c r="R101" s="274"/>
      <c r="S101" s="274"/>
      <c r="T101" s="274"/>
      <c r="U101" s="274"/>
      <c r="V101" s="274"/>
      <c r="W101" s="274"/>
      <c r="X101" s="274"/>
      <c r="Y101" s="274"/>
      <c r="Z101" s="274"/>
      <c r="AA101" s="274"/>
      <c r="AB101" s="274"/>
      <c r="AC101" s="274"/>
      <c r="AD101" s="274"/>
      <c r="AE101" s="274"/>
      <c r="AF101" s="274"/>
      <c r="AG101" s="274"/>
      <c r="AH101" s="274"/>
      <c r="AI101" s="274"/>
      <c r="AJ101" s="274"/>
      <c r="AK101" s="274"/>
      <c r="AL101" s="274"/>
      <c r="AM101" s="274"/>
      <c r="AN101" s="274"/>
      <c r="AO101" s="274"/>
      <c r="AP101" s="274"/>
      <c r="AQ101" s="274"/>
      <c r="AR101" s="274"/>
      <c r="AS101" s="274"/>
      <c r="AT101" s="274"/>
      <c r="AU101" s="274"/>
      <c r="AV101" s="274"/>
      <c r="AW101" s="274"/>
      <c r="AX101" s="274"/>
      <c r="AY101" s="274"/>
      <c r="AZ101" s="275"/>
      <c r="BA101" s="275"/>
      <c r="BB101" s="275"/>
      <c r="BC101" s="275"/>
      <c r="BD101" s="275"/>
      <c r="BE101" s="267"/>
      <c r="BF101" s="267"/>
      <c r="BG101" s="267"/>
      <c r="BH101" s="267"/>
      <c r="BI101" s="267"/>
      <c r="BJ101" s="267"/>
      <c r="BK101" s="267"/>
      <c r="BL101" s="267"/>
      <c r="BM101" s="267"/>
      <c r="BN101" s="267"/>
      <c r="BO101" s="267"/>
      <c r="BP101" s="267"/>
      <c r="BQ101" s="264">
        <v>95</v>
      </c>
      <c r="BR101" s="269"/>
      <c r="BS101" s="1048"/>
      <c r="BT101" s="1049"/>
      <c r="BU101" s="1049"/>
      <c r="BV101" s="1049"/>
      <c r="BW101" s="1049"/>
      <c r="BX101" s="1049"/>
      <c r="BY101" s="1049"/>
      <c r="BZ101" s="1049"/>
      <c r="CA101" s="1049"/>
      <c r="CB101" s="1049"/>
      <c r="CC101" s="1049"/>
      <c r="CD101" s="1049"/>
      <c r="CE101" s="1049"/>
      <c r="CF101" s="1049"/>
      <c r="CG101" s="1050"/>
      <c r="CH101" s="1051"/>
      <c r="CI101" s="1052"/>
      <c r="CJ101" s="1052"/>
      <c r="CK101" s="1052"/>
      <c r="CL101" s="1053"/>
      <c r="CM101" s="1051"/>
      <c r="CN101" s="1052"/>
      <c r="CO101" s="1052"/>
      <c r="CP101" s="1052"/>
      <c r="CQ101" s="1053"/>
      <c r="CR101" s="1051"/>
      <c r="CS101" s="1052"/>
      <c r="CT101" s="1052"/>
      <c r="CU101" s="1052"/>
      <c r="CV101" s="1053"/>
      <c r="CW101" s="1051"/>
      <c r="CX101" s="1052"/>
      <c r="CY101" s="1052"/>
      <c r="CZ101" s="1052"/>
      <c r="DA101" s="1053"/>
      <c r="DB101" s="1051"/>
      <c r="DC101" s="1052"/>
      <c r="DD101" s="1052"/>
      <c r="DE101" s="1052"/>
      <c r="DF101" s="1053"/>
      <c r="DG101" s="1051"/>
      <c r="DH101" s="1052"/>
      <c r="DI101" s="1052"/>
      <c r="DJ101" s="1052"/>
      <c r="DK101" s="1053"/>
      <c r="DL101" s="1051"/>
      <c r="DM101" s="1052"/>
      <c r="DN101" s="1052"/>
      <c r="DO101" s="1052"/>
      <c r="DP101" s="1053"/>
      <c r="DQ101" s="1051"/>
      <c r="DR101" s="1052"/>
      <c r="DS101" s="1052"/>
      <c r="DT101" s="1052"/>
      <c r="DU101" s="1053"/>
      <c r="DV101" s="1036"/>
      <c r="DW101" s="1037"/>
      <c r="DX101" s="1037"/>
      <c r="DY101" s="1037"/>
      <c r="DZ101" s="1038"/>
      <c r="EA101" s="248"/>
    </row>
    <row r="102" spans="1:131" s="249" customFormat="1" ht="26.25" customHeight="1" thickBot="1" x14ac:dyDescent="0.25">
      <c r="A102" s="272"/>
      <c r="B102" s="273"/>
      <c r="C102" s="273"/>
      <c r="D102" s="273"/>
      <c r="E102" s="273"/>
      <c r="F102" s="273"/>
      <c r="G102" s="273"/>
      <c r="H102" s="273"/>
      <c r="I102" s="273"/>
      <c r="J102" s="273"/>
      <c r="K102" s="273"/>
      <c r="L102" s="273"/>
      <c r="M102" s="273"/>
      <c r="N102" s="273"/>
      <c r="O102" s="273"/>
      <c r="P102" s="273"/>
      <c r="Q102" s="274"/>
      <c r="R102" s="274"/>
      <c r="S102" s="274"/>
      <c r="T102" s="274"/>
      <c r="U102" s="274"/>
      <c r="V102" s="274"/>
      <c r="W102" s="274"/>
      <c r="X102" s="274"/>
      <c r="Y102" s="274"/>
      <c r="Z102" s="274"/>
      <c r="AA102" s="274"/>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5"/>
      <c r="BA102" s="275"/>
      <c r="BB102" s="275"/>
      <c r="BC102" s="275"/>
      <c r="BD102" s="275"/>
      <c r="BE102" s="267"/>
      <c r="BF102" s="267"/>
      <c r="BG102" s="267"/>
      <c r="BH102" s="267"/>
      <c r="BI102" s="267"/>
      <c r="BJ102" s="267"/>
      <c r="BK102" s="267"/>
      <c r="BL102" s="267"/>
      <c r="BM102" s="267"/>
      <c r="BN102" s="267"/>
      <c r="BO102" s="267"/>
      <c r="BP102" s="267"/>
      <c r="BQ102" s="266" t="s">
        <v>391</v>
      </c>
      <c r="BR102" s="1039" t="s">
        <v>424</v>
      </c>
      <c r="BS102" s="1040"/>
      <c r="BT102" s="1040"/>
      <c r="BU102" s="1040"/>
      <c r="BV102" s="1040"/>
      <c r="BW102" s="1040"/>
      <c r="BX102" s="1040"/>
      <c r="BY102" s="1040"/>
      <c r="BZ102" s="1040"/>
      <c r="CA102" s="1040"/>
      <c r="CB102" s="1040"/>
      <c r="CC102" s="1040"/>
      <c r="CD102" s="1040"/>
      <c r="CE102" s="1040"/>
      <c r="CF102" s="1040"/>
      <c r="CG102" s="1041"/>
      <c r="CH102" s="1042"/>
      <c r="CI102" s="1043"/>
      <c r="CJ102" s="1043"/>
      <c r="CK102" s="1043"/>
      <c r="CL102" s="1044"/>
      <c r="CM102" s="1042"/>
      <c r="CN102" s="1043"/>
      <c r="CO102" s="1043"/>
      <c r="CP102" s="1043"/>
      <c r="CQ102" s="1044"/>
      <c r="CR102" s="1045">
        <v>2</v>
      </c>
      <c r="CS102" s="1046"/>
      <c r="CT102" s="1046"/>
      <c r="CU102" s="1046"/>
      <c r="CV102" s="1047"/>
      <c r="CW102" s="1045" t="s">
        <v>583</v>
      </c>
      <c r="CX102" s="1046"/>
      <c r="CY102" s="1046"/>
      <c r="CZ102" s="1046"/>
      <c r="DA102" s="1047"/>
      <c r="DB102" s="1045" t="s">
        <v>583</v>
      </c>
      <c r="DC102" s="1046"/>
      <c r="DD102" s="1046"/>
      <c r="DE102" s="1046"/>
      <c r="DF102" s="1047"/>
      <c r="DG102" s="1045">
        <v>0</v>
      </c>
      <c r="DH102" s="1046"/>
      <c r="DI102" s="1046"/>
      <c r="DJ102" s="1046"/>
      <c r="DK102" s="1047"/>
      <c r="DL102" s="1045" t="s">
        <v>583</v>
      </c>
      <c r="DM102" s="1046"/>
      <c r="DN102" s="1046"/>
      <c r="DO102" s="1046"/>
      <c r="DP102" s="1047"/>
      <c r="DQ102" s="1045" t="s">
        <v>583</v>
      </c>
      <c r="DR102" s="1046"/>
      <c r="DS102" s="1046"/>
      <c r="DT102" s="1046"/>
      <c r="DU102" s="1047"/>
      <c r="DV102" s="1028"/>
      <c r="DW102" s="1029"/>
      <c r="DX102" s="1029"/>
      <c r="DY102" s="1029"/>
      <c r="DZ102" s="1030"/>
      <c r="EA102" s="248"/>
    </row>
    <row r="103" spans="1:131" s="249" customFormat="1" ht="26.25" customHeight="1" x14ac:dyDescent="0.2">
      <c r="A103" s="272"/>
      <c r="B103" s="273"/>
      <c r="C103" s="273"/>
      <c r="D103" s="273"/>
      <c r="E103" s="273"/>
      <c r="F103" s="273"/>
      <c r="G103" s="273"/>
      <c r="H103" s="273"/>
      <c r="I103" s="273"/>
      <c r="J103" s="273"/>
      <c r="K103" s="273"/>
      <c r="L103" s="273"/>
      <c r="M103" s="273"/>
      <c r="N103" s="273"/>
      <c r="O103" s="273"/>
      <c r="P103" s="273"/>
      <c r="Q103" s="274"/>
      <c r="R103" s="274"/>
      <c r="S103" s="274"/>
      <c r="T103" s="274"/>
      <c r="U103" s="274"/>
      <c r="V103" s="274"/>
      <c r="W103" s="274"/>
      <c r="X103" s="274"/>
      <c r="Y103" s="274"/>
      <c r="Z103" s="274"/>
      <c r="AA103" s="274"/>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5"/>
      <c r="BA103" s="275"/>
      <c r="BB103" s="275"/>
      <c r="BC103" s="275"/>
      <c r="BD103" s="275"/>
      <c r="BE103" s="267"/>
      <c r="BF103" s="267"/>
      <c r="BG103" s="267"/>
      <c r="BH103" s="267"/>
      <c r="BI103" s="267"/>
      <c r="BJ103" s="267"/>
      <c r="BK103" s="267"/>
      <c r="BL103" s="267"/>
      <c r="BM103" s="267"/>
      <c r="BN103" s="267"/>
      <c r="BO103" s="267"/>
      <c r="BP103" s="267"/>
      <c r="BQ103" s="1031" t="s">
        <v>425</v>
      </c>
      <c r="BR103" s="1031"/>
      <c r="BS103" s="1031"/>
      <c r="BT103" s="1031"/>
      <c r="BU103" s="1031"/>
      <c r="BV103" s="1031"/>
      <c r="BW103" s="1031"/>
      <c r="BX103" s="1031"/>
      <c r="BY103" s="1031"/>
      <c r="BZ103" s="1031"/>
      <c r="CA103" s="1031"/>
      <c r="CB103" s="1031"/>
      <c r="CC103" s="1031"/>
      <c r="CD103" s="1031"/>
      <c r="CE103" s="1031"/>
      <c r="CF103" s="1031"/>
      <c r="CG103" s="1031"/>
      <c r="CH103" s="1031"/>
      <c r="CI103" s="1031"/>
      <c r="CJ103" s="1031"/>
      <c r="CK103" s="1031"/>
      <c r="CL103" s="1031"/>
      <c r="CM103" s="1031"/>
      <c r="CN103" s="1031"/>
      <c r="CO103" s="1031"/>
      <c r="CP103" s="1031"/>
      <c r="CQ103" s="1031"/>
      <c r="CR103" s="1031"/>
      <c r="CS103" s="1031"/>
      <c r="CT103" s="1031"/>
      <c r="CU103" s="1031"/>
      <c r="CV103" s="1031"/>
      <c r="CW103" s="1031"/>
      <c r="CX103" s="1031"/>
      <c r="CY103" s="1031"/>
      <c r="CZ103" s="1031"/>
      <c r="DA103" s="1031"/>
      <c r="DB103" s="1031"/>
      <c r="DC103" s="1031"/>
      <c r="DD103" s="1031"/>
      <c r="DE103" s="1031"/>
      <c r="DF103" s="1031"/>
      <c r="DG103" s="1031"/>
      <c r="DH103" s="1031"/>
      <c r="DI103" s="1031"/>
      <c r="DJ103" s="1031"/>
      <c r="DK103" s="1031"/>
      <c r="DL103" s="1031"/>
      <c r="DM103" s="1031"/>
      <c r="DN103" s="1031"/>
      <c r="DO103" s="1031"/>
      <c r="DP103" s="1031"/>
      <c r="DQ103" s="1031"/>
      <c r="DR103" s="1031"/>
      <c r="DS103" s="1031"/>
      <c r="DT103" s="1031"/>
      <c r="DU103" s="1031"/>
      <c r="DV103" s="1031"/>
      <c r="DW103" s="1031"/>
      <c r="DX103" s="1031"/>
      <c r="DY103" s="1031"/>
      <c r="DZ103" s="1031"/>
      <c r="EA103" s="248"/>
    </row>
    <row r="104" spans="1:131" s="249" customFormat="1" ht="26.25" customHeight="1" x14ac:dyDescent="0.2">
      <c r="A104" s="272"/>
      <c r="B104" s="273"/>
      <c r="C104" s="273"/>
      <c r="D104" s="273"/>
      <c r="E104" s="273"/>
      <c r="F104" s="273"/>
      <c r="G104" s="273"/>
      <c r="H104" s="273"/>
      <c r="I104" s="273"/>
      <c r="J104" s="273"/>
      <c r="K104" s="273"/>
      <c r="L104" s="273"/>
      <c r="M104" s="273"/>
      <c r="N104" s="273"/>
      <c r="O104" s="273"/>
      <c r="P104" s="273"/>
      <c r="Q104" s="274"/>
      <c r="R104" s="274"/>
      <c r="S104" s="274"/>
      <c r="T104" s="274"/>
      <c r="U104" s="274"/>
      <c r="V104" s="274"/>
      <c r="W104" s="274"/>
      <c r="X104" s="274"/>
      <c r="Y104" s="274"/>
      <c r="Z104" s="274"/>
      <c r="AA104" s="274"/>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5"/>
      <c r="BA104" s="275"/>
      <c r="BB104" s="275"/>
      <c r="BC104" s="275"/>
      <c r="BD104" s="275"/>
      <c r="BE104" s="267"/>
      <c r="BF104" s="267"/>
      <c r="BG104" s="267"/>
      <c r="BH104" s="267"/>
      <c r="BI104" s="267"/>
      <c r="BJ104" s="267"/>
      <c r="BK104" s="267"/>
      <c r="BL104" s="267"/>
      <c r="BM104" s="267"/>
      <c r="BN104" s="267"/>
      <c r="BO104" s="267"/>
      <c r="BP104" s="267"/>
      <c r="BQ104" s="1032" t="s">
        <v>426</v>
      </c>
      <c r="BR104" s="1032"/>
      <c r="BS104" s="1032"/>
      <c r="BT104" s="1032"/>
      <c r="BU104" s="1032"/>
      <c r="BV104" s="1032"/>
      <c r="BW104" s="1032"/>
      <c r="BX104" s="1032"/>
      <c r="BY104" s="1032"/>
      <c r="BZ104" s="1032"/>
      <c r="CA104" s="1032"/>
      <c r="CB104" s="1032"/>
      <c r="CC104" s="1032"/>
      <c r="CD104" s="1032"/>
      <c r="CE104" s="1032"/>
      <c r="CF104" s="1032"/>
      <c r="CG104" s="1032"/>
      <c r="CH104" s="1032"/>
      <c r="CI104" s="1032"/>
      <c r="CJ104" s="1032"/>
      <c r="CK104" s="1032"/>
      <c r="CL104" s="1032"/>
      <c r="CM104" s="1032"/>
      <c r="CN104" s="1032"/>
      <c r="CO104" s="1032"/>
      <c r="CP104" s="1032"/>
      <c r="CQ104" s="1032"/>
      <c r="CR104" s="1032"/>
      <c r="CS104" s="1032"/>
      <c r="CT104" s="1032"/>
      <c r="CU104" s="1032"/>
      <c r="CV104" s="1032"/>
      <c r="CW104" s="1032"/>
      <c r="CX104" s="1032"/>
      <c r="CY104" s="1032"/>
      <c r="CZ104" s="1032"/>
      <c r="DA104" s="1032"/>
      <c r="DB104" s="1032"/>
      <c r="DC104" s="1032"/>
      <c r="DD104" s="1032"/>
      <c r="DE104" s="1032"/>
      <c r="DF104" s="1032"/>
      <c r="DG104" s="1032"/>
      <c r="DH104" s="1032"/>
      <c r="DI104" s="1032"/>
      <c r="DJ104" s="1032"/>
      <c r="DK104" s="1032"/>
      <c r="DL104" s="1032"/>
      <c r="DM104" s="1032"/>
      <c r="DN104" s="1032"/>
      <c r="DO104" s="1032"/>
      <c r="DP104" s="1032"/>
      <c r="DQ104" s="1032"/>
      <c r="DR104" s="1032"/>
      <c r="DS104" s="1032"/>
      <c r="DT104" s="1032"/>
      <c r="DU104" s="1032"/>
      <c r="DV104" s="1032"/>
      <c r="DW104" s="1032"/>
      <c r="DX104" s="1032"/>
      <c r="DY104" s="1032"/>
      <c r="DZ104" s="1032"/>
      <c r="EA104" s="248"/>
    </row>
    <row r="105" spans="1:131" s="249" customFormat="1" ht="11.25" customHeight="1" x14ac:dyDescent="0.2">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48"/>
    </row>
    <row r="106" spans="1:131" s="249" customFormat="1" ht="11.25" customHeight="1" x14ac:dyDescent="0.2">
      <c r="A106" s="276"/>
      <c r="B106" s="276"/>
      <c r="C106" s="276"/>
      <c r="D106" s="276"/>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6"/>
      <c r="AY106" s="276"/>
      <c r="AZ106" s="276"/>
      <c r="BA106" s="276"/>
      <c r="BB106" s="276"/>
      <c r="BC106" s="276"/>
      <c r="BD106" s="276"/>
      <c r="BE106" s="276"/>
      <c r="BF106" s="276"/>
      <c r="BG106" s="276"/>
      <c r="BH106" s="276"/>
      <c r="BI106" s="276"/>
      <c r="BJ106" s="276"/>
      <c r="BK106" s="276"/>
      <c r="BL106" s="276"/>
      <c r="BM106" s="276"/>
      <c r="BN106" s="276"/>
      <c r="BO106" s="276"/>
      <c r="BP106" s="276"/>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270"/>
      <c r="DG106" s="270"/>
      <c r="DH106" s="270"/>
      <c r="DI106" s="270"/>
      <c r="DJ106" s="270"/>
      <c r="DK106" s="270"/>
      <c r="DL106" s="270"/>
      <c r="DM106" s="270"/>
      <c r="DN106" s="270"/>
      <c r="DO106" s="270"/>
      <c r="DP106" s="270"/>
      <c r="DQ106" s="270"/>
      <c r="DR106" s="270"/>
      <c r="DS106" s="270"/>
      <c r="DT106" s="270"/>
      <c r="DU106" s="270"/>
      <c r="DV106" s="270"/>
      <c r="DW106" s="270"/>
      <c r="DX106" s="270"/>
      <c r="DY106" s="270"/>
      <c r="DZ106" s="270"/>
      <c r="EA106" s="248"/>
    </row>
    <row r="107" spans="1:131" s="248" customFormat="1" ht="26.25" customHeight="1" thickBot="1" x14ac:dyDescent="0.25">
      <c r="A107" s="277" t="s">
        <v>427</v>
      </c>
      <c r="B107" s="278"/>
      <c r="C107" s="278"/>
      <c r="D107" s="278"/>
      <c r="E107" s="278"/>
      <c r="F107" s="278"/>
      <c r="G107" s="278"/>
      <c r="H107" s="278"/>
      <c r="I107" s="278"/>
      <c r="J107" s="278"/>
      <c r="K107" s="278"/>
      <c r="L107" s="278"/>
      <c r="M107" s="278"/>
      <c r="N107" s="278"/>
      <c r="O107" s="278"/>
      <c r="P107" s="278"/>
      <c r="Q107" s="278"/>
      <c r="R107" s="278"/>
      <c r="S107" s="278"/>
      <c r="T107" s="278"/>
      <c r="U107" s="278"/>
      <c r="V107" s="278"/>
      <c r="W107" s="278"/>
      <c r="X107" s="278"/>
      <c r="Y107" s="278"/>
      <c r="Z107" s="278"/>
      <c r="AA107" s="278"/>
      <c r="AB107" s="278"/>
      <c r="AC107" s="278"/>
      <c r="AD107" s="278"/>
      <c r="AE107" s="278"/>
      <c r="AF107" s="278"/>
      <c r="AG107" s="278"/>
      <c r="AH107" s="278"/>
      <c r="AI107" s="278"/>
      <c r="AJ107" s="278"/>
      <c r="AK107" s="278"/>
      <c r="AL107" s="278"/>
      <c r="AM107" s="278"/>
      <c r="AN107" s="278"/>
      <c r="AO107" s="278"/>
      <c r="AP107" s="278"/>
      <c r="AQ107" s="278"/>
      <c r="AR107" s="278"/>
      <c r="AS107" s="278"/>
      <c r="AT107" s="278"/>
      <c r="AU107" s="277" t="s">
        <v>428</v>
      </c>
      <c r="AV107" s="278"/>
      <c r="AW107" s="278"/>
      <c r="AX107" s="278"/>
      <c r="AY107" s="278"/>
      <c r="AZ107" s="278"/>
      <c r="BA107" s="278"/>
      <c r="BB107" s="278"/>
      <c r="BC107" s="278"/>
      <c r="BD107" s="278"/>
      <c r="BE107" s="278"/>
      <c r="BF107" s="278"/>
      <c r="BG107" s="278"/>
      <c r="BH107" s="278"/>
      <c r="BI107" s="278"/>
      <c r="BJ107" s="278"/>
      <c r="BK107" s="278"/>
      <c r="BL107" s="278"/>
      <c r="BM107" s="278"/>
      <c r="BN107" s="278"/>
      <c r="BO107" s="278"/>
      <c r="BP107" s="278"/>
      <c r="BQ107" s="278"/>
      <c r="BR107" s="278"/>
      <c r="BS107" s="278"/>
      <c r="BT107" s="278"/>
      <c r="BU107" s="278"/>
      <c r="BV107" s="278"/>
      <c r="BW107" s="278"/>
      <c r="BX107" s="278"/>
      <c r="BY107" s="278"/>
      <c r="BZ107" s="278"/>
      <c r="CA107" s="278"/>
      <c r="CB107" s="278"/>
      <c r="CC107" s="278"/>
      <c r="CD107" s="278"/>
      <c r="CE107" s="278"/>
      <c r="CF107" s="278"/>
      <c r="CG107" s="278"/>
      <c r="CH107" s="278"/>
      <c r="CI107" s="278"/>
      <c r="CJ107" s="278"/>
      <c r="CK107" s="278"/>
      <c r="CL107" s="278"/>
      <c r="CM107" s="278"/>
      <c r="CN107" s="278"/>
      <c r="CO107" s="278"/>
      <c r="CP107" s="278"/>
      <c r="CQ107" s="278"/>
      <c r="CR107" s="278"/>
      <c r="CS107" s="278"/>
      <c r="CT107" s="278"/>
      <c r="CU107" s="278"/>
      <c r="CV107" s="278"/>
      <c r="CW107" s="278"/>
      <c r="CX107" s="278"/>
      <c r="CY107" s="278"/>
      <c r="CZ107" s="278"/>
      <c r="DA107" s="278"/>
      <c r="DB107" s="278"/>
      <c r="DC107" s="278"/>
      <c r="DD107" s="278"/>
      <c r="DE107" s="278"/>
      <c r="DF107" s="278"/>
      <c r="DG107" s="278"/>
      <c r="DH107" s="278"/>
      <c r="DI107" s="278"/>
      <c r="DJ107" s="278"/>
      <c r="DK107" s="278"/>
      <c r="DL107" s="278"/>
      <c r="DM107" s="278"/>
      <c r="DN107" s="278"/>
      <c r="DO107" s="278"/>
      <c r="DP107" s="278"/>
      <c r="DQ107" s="278"/>
      <c r="DR107" s="278"/>
      <c r="DS107" s="278"/>
      <c r="DT107" s="278"/>
      <c r="DU107" s="278"/>
      <c r="DV107" s="278"/>
      <c r="DW107" s="278"/>
      <c r="DX107" s="278"/>
      <c r="DY107" s="278"/>
      <c r="DZ107" s="278"/>
    </row>
    <row r="108" spans="1:131" s="248" customFormat="1" ht="26.25" customHeight="1" x14ac:dyDescent="0.2">
      <c r="A108" s="1033" t="s">
        <v>429</v>
      </c>
      <c r="B108" s="1034"/>
      <c r="C108" s="1034"/>
      <c r="D108" s="1034"/>
      <c r="E108" s="1034"/>
      <c r="F108" s="1034"/>
      <c r="G108" s="1034"/>
      <c r="H108" s="1034"/>
      <c r="I108" s="1034"/>
      <c r="J108" s="1034"/>
      <c r="K108" s="1034"/>
      <c r="L108" s="1034"/>
      <c r="M108" s="1034"/>
      <c r="N108" s="1034"/>
      <c r="O108" s="1034"/>
      <c r="P108" s="1034"/>
      <c r="Q108" s="1034"/>
      <c r="R108" s="1034"/>
      <c r="S108" s="1034"/>
      <c r="T108" s="1034"/>
      <c r="U108" s="1034"/>
      <c r="V108" s="1034"/>
      <c r="W108" s="1034"/>
      <c r="X108" s="1034"/>
      <c r="Y108" s="1034"/>
      <c r="Z108" s="1034"/>
      <c r="AA108" s="1034"/>
      <c r="AB108" s="1034"/>
      <c r="AC108" s="1034"/>
      <c r="AD108" s="1034"/>
      <c r="AE108" s="1034"/>
      <c r="AF108" s="1034"/>
      <c r="AG108" s="1034"/>
      <c r="AH108" s="1034"/>
      <c r="AI108" s="1034"/>
      <c r="AJ108" s="1034"/>
      <c r="AK108" s="1034"/>
      <c r="AL108" s="1034"/>
      <c r="AM108" s="1034"/>
      <c r="AN108" s="1034"/>
      <c r="AO108" s="1034"/>
      <c r="AP108" s="1034"/>
      <c r="AQ108" s="1034"/>
      <c r="AR108" s="1034"/>
      <c r="AS108" s="1034"/>
      <c r="AT108" s="1035"/>
      <c r="AU108" s="1033" t="s">
        <v>430</v>
      </c>
      <c r="AV108" s="1034"/>
      <c r="AW108" s="1034"/>
      <c r="AX108" s="1034"/>
      <c r="AY108" s="1034"/>
      <c r="AZ108" s="1034"/>
      <c r="BA108" s="1034"/>
      <c r="BB108" s="1034"/>
      <c r="BC108" s="1034"/>
      <c r="BD108" s="1034"/>
      <c r="BE108" s="1034"/>
      <c r="BF108" s="1034"/>
      <c r="BG108" s="1034"/>
      <c r="BH108" s="1034"/>
      <c r="BI108" s="1034"/>
      <c r="BJ108" s="1034"/>
      <c r="BK108" s="1034"/>
      <c r="BL108" s="1034"/>
      <c r="BM108" s="1034"/>
      <c r="BN108" s="1034"/>
      <c r="BO108" s="1034"/>
      <c r="BP108" s="1034"/>
      <c r="BQ108" s="1034"/>
      <c r="BR108" s="1034"/>
      <c r="BS108" s="1034"/>
      <c r="BT108" s="1034"/>
      <c r="BU108" s="1034"/>
      <c r="BV108" s="1034"/>
      <c r="BW108" s="1034"/>
      <c r="BX108" s="1034"/>
      <c r="BY108" s="1034"/>
      <c r="BZ108" s="1034"/>
      <c r="CA108" s="1034"/>
      <c r="CB108" s="1034"/>
      <c r="CC108" s="1034"/>
      <c r="CD108" s="1034"/>
      <c r="CE108" s="1034"/>
      <c r="CF108" s="1034"/>
      <c r="CG108" s="1034"/>
      <c r="CH108" s="1034"/>
      <c r="CI108" s="1034"/>
      <c r="CJ108" s="1034"/>
      <c r="CK108" s="1034"/>
      <c r="CL108" s="1034"/>
      <c r="CM108" s="1034"/>
      <c r="CN108" s="1034"/>
      <c r="CO108" s="1034"/>
      <c r="CP108" s="1034"/>
      <c r="CQ108" s="1034"/>
      <c r="CR108" s="1034"/>
      <c r="CS108" s="1034"/>
      <c r="CT108" s="1034"/>
      <c r="CU108" s="1034"/>
      <c r="CV108" s="1034"/>
      <c r="CW108" s="1034"/>
      <c r="CX108" s="1034"/>
      <c r="CY108" s="1034"/>
      <c r="CZ108" s="1034"/>
      <c r="DA108" s="1034"/>
      <c r="DB108" s="1034"/>
      <c r="DC108" s="1034"/>
      <c r="DD108" s="1034"/>
      <c r="DE108" s="1034"/>
      <c r="DF108" s="1034"/>
      <c r="DG108" s="1034"/>
      <c r="DH108" s="1034"/>
      <c r="DI108" s="1034"/>
      <c r="DJ108" s="1034"/>
      <c r="DK108" s="1034"/>
      <c r="DL108" s="1034"/>
      <c r="DM108" s="1034"/>
      <c r="DN108" s="1034"/>
      <c r="DO108" s="1034"/>
      <c r="DP108" s="1034"/>
      <c r="DQ108" s="1034"/>
      <c r="DR108" s="1034"/>
      <c r="DS108" s="1034"/>
      <c r="DT108" s="1034"/>
      <c r="DU108" s="1034"/>
      <c r="DV108" s="1034"/>
      <c r="DW108" s="1034"/>
      <c r="DX108" s="1034"/>
      <c r="DY108" s="1034"/>
      <c r="DZ108" s="1035"/>
    </row>
    <row r="109" spans="1:131" s="248" customFormat="1" ht="26.25" customHeight="1" x14ac:dyDescent="0.2">
      <c r="A109" s="988" t="s">
        <v>431</v>
      </c>
      <c r="B109" s="989"/>
      <c r="C109" s="989"/>
      <c r="D109" s="989"/>
      <c r="E109" s="989"/>
      <c r="F109" s="989"/>
      <c r="G109" s="989"/>
      <c r="H109" s="989"/>
      <c r="I109" s="989"/>
      <c r="J109" s="989"/>
      <c r="K109" s="989"/>
      <c r="L109" s="989"/>
      <c r="M109" s="989"/>
      <c r="N109" s="989"/>
      <c r="O109" s="989"/>
      <c r="P109" s="989"/>
      <c r="Q109" s="989"/>
      <c r="R109" s="989"/>
      <c r="S109" s="989"/>
      <c r="T109" s="989"/>
      <c r="U109" s="989"/>
      <c r="V109" s="989"/>
      <c r="W109" s="989"/>
      <c r="X109" s="989"/>
      <c r="Y109" s="989"/>
      <c r="Z109" s="990"/>
      <c r="AA109" s="991" t="s">
        <v>432</v>
      </c>
      <c r="AB109" s="989"/>
      <c r="AC109" s="989"/>
      <c r="AD109" s="989"/>
      <c r="AE109" s="990"/>
      <c r="AF109" s="991" t="s">
        <v>433</v>
      </c>
      <c r="AG109" s="989"/>
      <c r="AH109" s="989"/>
      <c r="AI109" s="989"/>
      <c r="AJ109" s="990"/>
      <c r="AK109" s="991" t="s">
        <v>306</v>
      </c>
      <c r="AL109" s="989"/>
      <c r="AM109" s="989"/>
      <c r="AN109" s="989"/>
      <c r="AO109" s="990"/>
      <c r="AP109" s="991" t="s">
        <v>434</v>
      </c>
      <c r="AQ109" s="989"/>
      <c r="AR109" s="989"/>
      <c r="AS109" s="989"/>
      <c r="AT109" s="1020"/>
      <c r="AU109" s="988" t="s">
        <v>431</v>
      </c>
      <c r="AV109" s="989"/>
      <c r="AW109" s="989"/>
      <c r="AX109" s="989"/>
      <c r="AY109" s="989"/>
      <c r="AZ109" s="989"/>
      <c r="BA109" s="989"/>
      <c r="BB109" s="989"/>
      <c r="BC109" s="989"/>
      <c r="BD109" s="989"/>
      <c r="BE109" s="989"/>
      <c r="BF109" s="989"/>
      <c r="BG109" s="989"/>
      <c r="BH109" s="989"/>
      <c r="BI109" s="989"/>
      <c r="BJ109" s="989"/>
      <c r="BK109" s="989"/>
      <c r="BL109" s="989"/>
      <c r="BM109" s="989"/>
      <c r="BN109" s="989"/>
      <c r="BO109" s="989"/>
      <c r="BP109" s="990"/>
      <c r="BQ109" s="991" t="s">
        <v>432</v>
      </c>
      <c r="BR109" s="989"/>
      <c r="BS109" s="989"/>
      <c r="BT109" s="989"/>
      <c r="BU109" s="990"/>
      <c r="BV109" s="991" t="s">
        <v>433</v>
      </c>
      <c r="BW109" s="989"/>
      <c r="BX109" s="989"/>
      <c r="BY109" s="989"/>
      <c r="BZ109" s="990"/>
      <c r="CA109" s="991" t="s">
        <v>306</v>
      </c>
      <c r="CB109" s="989"/>
      <c r="CC109" s="989"/>
      <c r="CD109" s="989"/>
      <c r="CE109" s="990"/>
      <c r="CF109" s="1027" t="s">
        <v>434</v>
      </c>
      <c r="CG109" s="1027"/>
      <c r="CH109" s="1027"/>
      <c r="CI109" s="1027"/>
      <c r="CJ109" s="1027"/>
      <c r="CK109" s="991" t="s">
        <v>435</v>
      </c>
      <c r="CL109" s="989"/>
      <c r="CM109" s="989"/>
      <c r="CN109" s="989"/>
      <c r="CO109" s="989"/>
      <c r="CP109" s="989"/>
      <c r="CQ109" s="989"/>
      <c r="CR109" s="989"/>
      <c r="CS109" s="989"/>
      <c r="CT109" s="989"/>
      <c r="CU109" s="989"/>
      <c r="CV109" s="989"/>
      <c r="CW109" s="989"/>
      <c r="CX109" s="989"/>
      <c r="CY109" s="989"/>
      <c r="CZ109" s="989"/>
      <c r="DA109" s="989"/>
      <c r="DB109" s="989"/>
      <c r="DC109" s="989"/>
      <c r="DD109" s="989"/>
      <c r="DE109" s="989"/>
      <c r="DF109" s="990"/>
      <c r="DG109" s="991" t="s">
        <v>432</v>
      </c>
      <c r="DH109" s="989"/>
      <c r="DI109" s="989"/>
      <c r="DJ109" s="989"/>
      <c r="DK109" s="990"/>
      <c r="DL109" s="991" t="s">
        <v>433</v>
      </c>
      <c r="DM109" s="989"/>
      <c r="DN109" s="989"/>
      <c r="DO109" s="989"/>
      <c r="DP109" s="990"/>
      <c r="DQ109" s="991" t="s">
        <v>306</v>
      </c>
      <c r="DR109" s="989"/>
      <c r="DS109" s="989"/>
      <c r="DT109" s="989"/>
      <c r="DU109" s="990"/>
      <c r="DV109" s="991" t="s">
        <v>434</v>
      </c>
      <c r="DW109" s="989"/>
      <c r="DX109" s="989"/>
      <c r="DY109" s="989"/>
      <c r="DZ109" s="1020"/>
    </row>
    <row r="110" spans="1:131" s="248" customFormat="1" ht="26.25" customHeight="1" x14ac:dyDescent="0.2">
      <c r="A110" s="891" t="s">
        <v>436</v>
      </c>
      <c r="B110" s="892"/>
      <c r="C110" s="892"/>
      <c r="D110" s="892"/>
      <c r="E110" s="892"/>
      <c r="F110" s="892"/>
      <c r="G110" s="892"/>
      <c r="H110" s="892"/>
      <c r="I110" s="892"/>
      <c r="J110" s="892"/>
      <c r="K110" s="892"/>
      <c r="L110" s="892"/>
      <c r="M110" s="892"/>
      <c r="N110" s="892"/>
      <c r="O110" s="892"/>
      <c r="P110" s="892"/>
      <c r="Q110" s="892"/>
      <c r="R110" s="892"/>
      <c r="S110" s="892"/>
      <c r="T110" s="892"/>
      <c r="U110" s="892"/>
      <c r="V110" s="892"/>
      <c r="W110" s="892"/>
      <c r="X110" s="892"/>
      <c r="Y110" s="892"/>
      <c r="Z110" s="893"/>
      <c r="AA110" s="981">
        <v>3168328</v>
      </c>
      <c r="AB110" s="982"/>
      <c r="AC110" s="982"/>
      <c r="AD110" s="982"/>
      <c r="AE110" s="983"/>
      <c r="AF110" s="984">
        <v>3039598</v>
      </c>
      <c r="AG110" s="982"/>
      <c r="AH110" s="982"/>
      <c r="AI110" s="982"/>
      <c r="AJ110" s="983"/>
      <c r="AK110" s="984">
        <v>3013209</v>
      </c>
      <c r="AL110" s="982"/>
      <c r="AM110" s="982"/>
      <c r="AN110" s="982"/>
      <c r="AO110" s="983"/>
      <c r="AP110" s="985">
        <v>17.5</v>
      </c>
      <c r="AQ110" s="986"/>
      <c r="AR110" s="986"/>
      <c r="AS110" s="986"/>
      <c r="AT110" s="987"/>
      <c r="AU110" s="1021" t="s">
        <v>73</v>
      </c>
      <c r="AV110" s="1022"/>
      <c r="AW110" s="1022"/>
      <c r="AX110" s="1022"/>
      <c r="AY110" s="1022"/>
      <c r="AZ110" s="947" t="s">
        <v>437</v>
      </c>
      <c r="BA110" s="892"/>
      <c r="BB110" s="892"/>
      <c r="BC110" s="892"/>
      <c r="BD110" s="892"/>
      <c r="BE110" s="892"/>
      <c r="BF110" s="892"/>
      <c r="BG110" s="892"/>
      <c r="BH110" s="892"/>
      <c r="BI110" s="892"/>
      <c r="BJ110" s="892"/>
      <c r="BK110" s="892"/>
      <c r="BL110" s="892"/>
      <c r="BM110" s="892"/>
      <c r="BN110" s="892"/>
      <c r="BO110" s="892"/>
      <c r="BP110" s="893"/>
      <c r="BQ110" s="948">
        <v>27267057</v>
      </c>
      <c r="BR110" s="929"/>
      <c r="BS110" s="929"/>
      <c r="BT110" s="929"/>
      <c r="BU110" s="929"/>
      <c r="BV110" s="929">
        <v>29366388</v>
      </c>
      <c r="BW110" s="929"/>
      <c r="BX110" s="929"/>
      <c r="BY110" s="929"/>
      <c r="BZ110" s="929"/>
      <c r="CA110" s="929">
        <v>30567375</v>
      </c>
      <c r="CB110" s="929"/>
      <c r="CC110" s="929"/>
      <c r="CD110" s="929"/>
      <c r="CE110" s="929"/>
      <c r="CF110" s="953">
        <v>177.2</v>
      </c>
      <c r="CG110" s="954"/>
      <c r="CH110" s="954"/>
      <c r="CI110" s="954"/>
      <c r="CJ110" s="954"/>
      <c r="CK110" s="1017" t="s">
        <v>438</v>
      </c>
      <c r="CL110" s="903"/>
      <c r="CM110" s="978" t="s">
        <v>439</v>
      </c>
      <c r="CN110" s="979"/>
      <c r="CO110" s="979"/>
      <c r="CP110" s="979"/>
      <c r="CQ110" s="979"/>
      <c r="CR110" s="979"/>
      <c r="CS110" s="979"/>
      <c r="CT110" s="979"/>
      <c r="CU110" s="979"/>
      <c r="CV110" s="979"/>
      <c r="CW110" s="979"/>
      <c r="CX110" s="979"/>
      <c r="CY110" s="979"/>
      <c r="CZ110" s="979"/>
      <c r="DA110" s="979"/>
      <c r="DB110" s="979"/>
      <c r="DC110" s="979"/>
      <c r="DD110" s="979"/>
      <c r="DE110" s="979"/>
      <c r="DF110" s="980"/>
      <c r="DG110" s="948">
        <v>2287944</v>
      </c>
      <c r="DH110" s="929"/>
      <c r="DI110" s="929"/>
      <c r="DJ110" s="929"/>
      <c r="DK110" s="929"/>
      <c r="DL110" s="929">
        <v>1233820</v>
      </c>
      <c r="DM110" s="929"/>
      <c r="DN110" s="929"/>
      <c r="DO110" s="929"/>
      <c r="DP110" s="929"/>
      <c r="DQ110" s="929">
        <v>796668</v>
      </c>
      <c r="DR110" s="929"/>
      <c r="DS110" s="929"/>
      <c r="DT110" s="929"/>
      <c r="DU110" s="929"/>
      <c r="DV110" s="930">
        <v>4.5999999999999996</v>
      </c>
      <c r="DW110" s="930"/>
      <c r="DX110" s="930"/>
      <c r="DY110" s="930"/>
      <c r="DZ110" s="931"/>
    </row>
    <row r="111" spans="1:131" s="248" customFormat="1" ht="26.25" customHeight="1" x14ac:dyDescent="0.2">
      <c r="A111" s="858" t="s">
        <v>440</v>
      </c>
      <c r="B111" s="859"/>
      <c r="C111" s="859"/>
      <c r="D111" s="859"/>
      <c r="E111" s="859"/>
      <c r="F111" s="859"/>
      <c r="G111" s="859"/>
      <c r="H111" s="859"/>
      <c r="I111" s="859"/>
      <c r="J111" s="859"/>
      <c r="K111" s="859"/>
      <c r="L111" s="859"/>
      <c r="M111" s="859"/>
      <c r="N111" s="859"/>
      <c r="O111" s="859"/>
      <c r="P111" s="859"/>
      <c r="Q111" s="859"/>
      <c r="R111" s="859"/>
      <c r="S111" s="859"/>
      <c r="T111" s="859"/>
      <c r="U111" s="859"/>
      <c r="V111" s="859"/>
      <c r="W111" s="859"/>
      <c r="X111" s="859"/>
      <c r="Y111" s="859"/>
      <c r="Z111" s="1016"/>
      <c r="AA111" s="1009" t="s">
        <v>441</v>
      </c>
      <c r="AB111" s="1010"/>
      <c r="AC111" s="1010"/>
      <c r="AD111" s="1010"/>
      <c r="AE111" s="1011"/>
      <c r="AF111" s="1012" t="s">
        <v>441</v>
      </c>
      <c r="AG111" s="1010"/>
      <c r="AH111" s="1010"/>
      <c r="AI111" s="1010"/>
      <c r="AJ111" s="1011"/>
      <c r="AK111" s="1012" t="s">
        <v>442</v>
      </c>
      <c r="AL111" s="1010"/>
      <c r="AM111" s="1010"/>
      <c r="AN111" s="1010"/>
      <c r="AO111" s="1011"/>
      <c r="AP111" s="1013" t="s">
        <v>443</v>
      </c>
      <c r="AQ111" s="1014"/>
      <c r="AR111" s="1014"/>
      <c r="AS111" s="1014"/>
      <c r="AT111" s="1015"/>
      <c r="AU111" s="1023"/>
      <c r="AV111" s="1024"/>
      <c r="AW111" s="1024"/>
      <c r="AX111" s="1024"/>
      <c r="AY111" s="1024"/>
      <c r="AZ111" s="899" t="s">
        <v>444</v>
      </c>
      <c r="BA111" s="834"/>
      <c r="BB111" s="834"/>
      <c r="BC111" s="834"/>
      <c r="BD111" s="834"/>
      <c r="BE111" s="834"/>
      <c r="BF111" s="834"/>
      <c r="BG111" s="834"/>
      <c r="BH111" s="834"/>
      <c r="BI111" s="834"/>
      <c r="BJ111" s="834"/>
      <c r="BK111" s="834"/>
      <c r="BL111" s="834"/>
      <c r="BM111" s="834"/>
      <c r="BN111" s="834"/>
      <c r="BO111" s="834"/>
      <c r="BP111" s="835"/>
      <c r="BQ111" s="900">
        <v>2464274</v>
      </c>
      <c r="BR111" s="901"/>
      <c r="BS111" s="901"/>
      <c r="BT111" s="901"/>
      <c r="BU111" s="901"/>
      <c r="BV111" s="901">
        <v>1583505</v>
      </c>
      <c r="BW111" s="901"/>
      <c r="BX111" s="901"/>
      <c r="BY111" s="901"/>
      <c r="BZ111" s="901"/>
      <c r="CA111" s="901">
        <v>1099381</v>
      </c>
      <c r="CB111" s="901"/>
      <c r="CC111" s="901"/>
      <c r="CD111" s="901"/>
      <c r="CE111" s="901"/>
      <c r="CF111" s="962">
        <v>6.4</v>
      </c>
      <c r="CG111" s="963"/>
      <c r="CH111" s="963"/>
      <c r="CI111" s="963"/>
      <c r="CJ111" s="963"/>
      <c r="CK111" s="1018"/>
      <c r="CL111" s="905"/>
      <c r="CM111" s="908" t="s">
        <v>445</v>
      </c>
      <c r="CN111" s="909"/>
      <c r="CO111" s="909"/>
      <c r="CP111" s="909"/>
      <c r="CQ111" s="909"/>
      <c r="CR111" s="909"/>
      <c r="CS111" s="909"/>
      <c r="CT111" s="909"/>
      <c r="CU111" s="909"/>
      <c r="CV111" s="909"/>
      <c r="CW111" s="909"/>
      <c r="CX111" s="909"/>
      <c r="CY111" s="909"/>
      <c r="CZ111" s="909"/>
      <c r="DA111" s="909"/>
      <c r="DB111" s="909"/>
      <c r="DC111" s="909"/>
      <c r="DD111" s="909"/>
      <c r="DE111" s="909"/>
      <c r="DF111" s="910"/>
      <c r="DG111" s="900" t="s">
        <v>443</v>
      </c>
      <c r="DH111" s="901"/>
      <c r="DI111" s="901"/>
      <c r="DJ111" s="901"/>
      <c r="DK111" s="901"/>
      <c r="DL111" s="901" t="s">
        <v>442</v>
      </c>
      <c r="DM111" s="901"/>
      <c r="DN111" s="901"/>
      <c r="DO111" s="901"/>
      <c r="DP111" s="901"/>
      <c r="DQ111" s="901" t="s">
        <v>441</v>
      </c>
      <c r="DR111" s="901"/>
      <c r="DS111" s="901"/>
      <c r="DT111" s="901"/>
      <c r="DU111" s="901"/>
      <c r="DV111" s="878" t="s">
        <v>441</v>
      </c>
      <c r="DW111" s="878"/>
      <c r="DX111" s="878"/>
      <c r="DY111" s="878"/>
      <c r="DZ111" s="879"/>
    </row>
    <row r="112" spans="1:131" s="248" customFormat="1" ht="26.25" customHeight="1" x14ac:dyDescent="0.2">
      <c r="A112" s="1003" t="s">
        <v>446</v>
      </c>
      <c r="B112" s="1004"/>
      <c r="C112" s="834" t="s">
        <v>447</v>
      </c>
      <c r="D112" s="834"/>
      <c r="E112" s="834"/>
      <c r="F112" s="834"/>
      <c r="G112" s="834"/>
      <c r="H112" s="834"/>
      <c r="I112" s="834"/>
      <c r="J112" s="834"/>
      <c r="K112" s="834"/>
      <c r="L112" s="834"/>
      <c r="M112" s="834"/>
      <c r="N112" s="834"/>
      <c r="O112" s="834"/>
      <c r="P112" s="834"/>
      <c r="Q112" s="834"/>
      <c r="R112" s="834"/>
      <c r="S112" s="834"/>
      <c r="T112" s="834"/>
      <c r="U112" s="834"/>
      <c r="V112" s="834"/>
      <c r="W112" s="834"/>
      <c r="X112" s="834"/>
      <c r="Y112" s="834"/>
      <c r="Z112" s="835"/>
      <c r="AA112" s="863" t="s">
        <v>443</v>
      </c>
      <c r="AB112" s="864"/>
      <c r="AC112" s="864"/>
      <c r="AD112" s="864"/>
      <c r="AE112" s="865"/>
      <c r="AF112" s="866" t="s">
        <v>441</v>
      </c>
      <c r="AG112" s="864"/>
      <c r="AH112" s="864"/>
      <c r="AI112" s="864"/>
      <c r="AJ112" s="865"/>
      <c r="AK112" s="866" t="s">
        <v>441</v>
      </c>
      <c r="AL112" s="864"/>
      <c r="AM112" s="864"/>
      <c r="AN112" s="864"/>
      <c r="AO112" s="865"/>
      <c r="AP112" s="911" t="s">
        <v>441</v>
      </c>
      <c r="AQ112" s="912"/>
      <c r="AR112" s="912"/>
      <c r="AS112" s="912"/>
      <c r="AT112" s="913"/>
      <c r="AU112" s="1023"/>
      <c r="AV112" s="1024"/>
      <c r="AW112" s="1024"/>
      <c r="AX112" s="1024"/>
      <c r="AY112" s="1024"/>
      <c r="AZ112" s="899" t="s">
        <v>448</v>
      </c>
      <c r="BA112" s="834"/>
      <c r="BB112" s="834"/>
      <c r="BC112" s="834"/>
      <c r="BD112" s="834"/>
      <c r="BE112" s="834"/>
      <c r="BF112" s="834"/>
      <c r="BG112" s="834"/>
      <c r="BH112" s="834"/>
      <c r="BI112" s="834"/>
      <c r="BJ112" s="834"/>
      <c r="BK112" s="834"/>
      <c r="BL112" s="834"/>
      <c r="BM112" s="834"/>
      <c r="BN112" s="834"/>
      <c r="BO112" s="834"/>
      <c r="BP112" s="835"/>
      <c r="BQ112" s="900">
        <v>12060230</v>
      </c>
      <c r="BR112" s="901"/>
      <c r="BS112" s="901"/>
      <c r="BT112" s="901"/>
      <c r="BU112" s="901"/>
      <c r="BV112" s="901">
        <v>11879964</v>
      </c>
      <c r="BW112" s="901"/>
      <c r="BX112" s="901"/>
      <c r="BY112" s="901"/>
      <c r="BZ112" s="901"/>
      <c r="CA112" s="901">
        <v>10859269</v>
      </c>
      <c r="CB112" s="901"/>
      <c r="CC112" s="901"/>
      <c r="CD112" s="901"/>
      <c r="CE112" s="901"/>
      <c r="CF112" s="962">
        <v>63</v>
      </c>
      <c r="CG112" s="963"/>
      <c r="CH112" s="963"/>
      <c r="CI112" s="963"/>
      <c r="CJ112" s="963"/>
      <c r="CK112" s="1018"/>
      <c r="CL112" s="905"/>
      <c r="CM112" s="908" t="s">
        <v>449</v>
      </c>
      <c r="CN112" s="909"/>
      <c r="CO112" s="909"/>
      <c r="CP112" s="909"/>
      <c r="CQ112" s="909"/>
      <c r="CR112" s="909"/>
      <c r="CS112" s="909"/>
      <c r="CT112" s="909"/>
      <c r="CU112" s="909"/>
      <c r="CV112" s="909"/>
      <c r="CW112" s="909"/>
      <c r="CX112" s="909"/>
      <c r="CY112" s="909"/>
      <c r="CZ112" s="909"/>
      <c r="DA112" s="909"/>
      <c r="DB112" s="909"/>
      <c r="DC112" s="909"/>
      <c r="DD112" s="909"/>
      <c r="DE112" s="909"/>
      <c r="DF112" s="910"/>
      <c r="DG112" s="900" t="s">
        <v>441</v>
      </c>
      <c r="DH112" s="901"/>
      <c r="DI112" s="901"/>
      <c r="DJ112" s="901"/>
      <c r="DK112" s="901"/>
      <c r="DL112" s="901">
        <v>183825</v>
      </c>
      <c r="DM112" s="901"/>
      <c r="DN112" s="901"/>
      <c r="DO112" s="901"/>
      <c r="DP112" s="901"/>
      <c r="DQ112" s="901">
        <v>171589</v>
      </c>
      <c r="DR112" s="901"/>
      <c r="DS112" s="901"/>
      <c r="DT112" s="901"/>
      <c r="DU112" s="901"/>
      <c r="DV112" s="878">
        <v>1</v>
      </c>
      <c r="DW112" s="878"/>
      <c r="DX112" s="878"/>
      <c r="DY112" s="878"/>
      <c r="DZ112" s="879"/>
    </row>
    <row r="113" spans="1:130" s="248" customFormat="1" ht="26.25" customHeight="1" x14ac:dyDescent="0.2">
      <c r="A113" s="1005"/>
      <c r="B113" s="1006"/>
      <c r="C113" s="834" t="s">
        <v>450</v>
      </c>
      <c r="D113" s="834"/>
      <c r="E113" s="834"/>
      <c r="F113" s="834"/>
      <c r="G113" s="834"/>
      <c r="H113" s="834"/>
      <c r="I113" s="834"/>
      <c r="J113" s="834"/>
      <c r="K113" s="834"/>
      <c r="L113" s="834"/>
      <c r="M113" s="834"/>
      <c r="N113" s="834"/>
      <c r="O113" s="834"/>
      <c r="P113" s="834"/>
      <c r="Q113" s="834"/>
      <c r="R113" s="834"/>
      <c r="S113" s="834"/>
      <c r="T113" s="834"/>
      <c r="U113" s="834"/>
      <c r="V113" s="834"/>
      <c r="W113" s="834"/>
      <c r="X113" s="834"/>
      <c r="Y113" s="834"/>
      <c r="Z113" s="835"/>
      <c r="AA113" s="1009">
        <v>1245299</v>
      </c>
      <c r="AB113" s="1010"/>
      <c r="AC113" s="1010"/>
      <c r="AD113" s="1010"/>
      <c r="AE113" s="1011"/>
      <c r="AF113" s="1012">
        <v>1248914</v>
      </c>
      <c r="AG113" s="1010"/>
      <c r="AH113" s="1010"/>
      <c r="AI113" s="1010"/>
      <c r="AJ113" s="1011"/>
      <c r="AK113" s="1012">
        <v>1067235</v>
      </c>
      <c r="AL113" s="1010"/>
      <c r="AM113" s="1010"/>
      <c r="AN113" s="1010"/>
      <c r="AO113" s="1011"/>
      <c r="AP113" s="1013">
        <v>6.2</v>
      </c>
      <c r="AQ113" s="1014"/>
      <c r="AR113" s="1014"/>
      <c r="AS113" s="1014"/>
      <c r="AT113" s="1015"/>
      <c r="AU113" s="1023"/>
      <c r="AV113" s="1024"/>
      <c r="AW113" s="1024"/>
      <c r="AX113" s="1024"/>
      <c r="AY113" s="1024"/>
      <c r="AZ113" s="899" t="s">
        <v>451</v>
      </c>
      <c r="BA113" s="834"/>
      <c r="BB113" s="834"/>
      <c r="BC113" s="834"/>
      <c r="BD113" s="834"/>
      <c r="BE113" s="834"/>
      <c r="BF113" s="834"/>
      <c r="BG113" s="834"/>
      <c r="BH113" s="834"/>
      <c r="BI113" s="834"/>
      <c r="BJ113" s="834"/>
      <c r="BK113" s="834"/>
      <c r="BL113" s="834"/>
      <c r="BM113" s="834"/>
      <c r="BN113" s="834"/>
      <c r="BO113" s="834"/>
      <c r="BP113" s="835"/>
      <c r="BQ113" s="900">
        <v>5378726</v>
      </c>
      <c r="BR113" s="901"/>
      <c r="BS113" s="901"/>
      <c r="BT113" s="901"/>
      <c r="BU113" s="901"/>
      <c r="BV113" s="901">
        <v>6104045</v>
      </c>
      <c r="BW113" s="901"/>
      <c r="BX113" s="901"/>
      <c r="BY113" s="901"/>
      <c r="BZ113" s="901"/>
      <c r="CA113" s="901">
        <v>5800146</v>
      </c>
      <c r="CB113" s="901"/>
      <c r="CC113" s="901"/>
      <c r="CD113" s="901"/>
      <c r="CE113" s="901"/>
      <c r="CF113" s="962">
        <v>33.6</v>
      </c>
      <c r="CG113" s="963"/>
      <c r="CH113" s="963"/>
      <c r="CI113" s="963"/>
      <c r="CJ113" s="963"/>
      <c r="CK113" s="1018"/>
      <c r="CL113" s="905"/>
      <c r="CM113" s="908" t="s">
        <v>452</v>
      </c>
      <c r="CN113" s="909"/>
      <c r="CO113" s="909"/>
      <c r="CP113" s="909"/>
      <c r="CQ113" s="909"/>
      <c r="CR113" s="909"/>
      <c r="CS113" s="909"/>
      <c r="CT113" s="909"/>
      <c r="CU113" s="909"/>
      <c r="CV113" s="909"/>
      <c r="CW113" s="909"/>
      <c r="CX113" s="909"/>
      <c r="CY113" s="909"/>
      <c r="CZ113" s="909"/>
      <c r="DA113" s="909"/>
      <c r="DB113" s="909"/>
      <c r="DC113" s="909"/>
      <c r="DD113" s="909"/>
      <c r="DE113" s="909"/>
      <c r="DF113" s="910"/>
      <c r="DG113" s="863" t="s">
        <v>441</v>
      </c>
      <c r="DH113" s="864"/>
      <c r="DI113" s="864"/>
      <c r="DJ113" s="864"/>
      <c r="DK113" s="865"/>
      <c r="DL113" s="866" t="s">
        <v>442</v>
      </c>
      <c r="DM113" s="864"/>
      <c r="DN113" s="864"/>
      <c r="DO113" s="864"/>
      <c r="DP113" s="865"/>
      <c r="DQ113" s="866" t="s">
        <v>441</v>
      </c>
      <c r="DR113" s="864"/>
      <c r="DS113" s="864"/>
      <c r="DT113" s="864"/>
      <c r="DU113" s="865"/>
      <c r="DV113" s="911" t="s">
        <v>441</v>
      </c>
      <c r="DW113" s="912"/>
      <c r="DX113" s="912"/>
      <c r="DY113" s="912"/>
      <c r="DZ113" s="913"/>
    </row>
    <row r="114" spans="1:130" s="248" customFormat="1" ht="26.25" customHeight="1" x14ac:dyDescent="0.2">
      <c r="A114" s="1005"/>
      <c r="B114" s="1006"/>
      <c r="C114" s="834" t="s">
        <v>453</v>
      </c>
      <c r="D114" s="834"/>
      <c r="E114" s="834"/>
      <c r="F114" s="834"/>
      <c r="G114" s="834"/>
      <c r="H114" s="834"/>
      <c r="I114" s="834"/>
      <c r="J114" s="834"/>
      <c r="K114" s="834"/>
      <c r="L114" s="834"/>
      <c r="M114" s="834"/>
      <c r="N114" s="834"/>
      <c r="O114" s="834"/>
      <c r="P114" s="834"/>
      <c r="Q114" s="834"/>
      <c r="R114" s="834"/>
      <c r="S114" s="834"/>
      <c r="T114" s="834"/>
      <c r="U114" s="834"/>
      <c r="V114" s="834"/>
      <c r="W114" s="834"/>
      <c r="X114" s="834"/>
      <c r="Y114" s="834"/>
      <c r="Z114" s="835"/>
      <c r="AA114" s="863">
        <v>530146</v>
      </c>
      <c r="AB114" s="864"/>
      <c r="AC114" s="864"/>
      <c r="AD114" s="864"/>
      <c r="AE114" s="865"/>
      <c r="AF114" s="866">
        <v>493677</v>
      </c>
      <c r="AG114" s="864"/>
      <c r="AH114" s="864"/>
      <c r="AI114" s="864"/>
      <c r="AJ114" s="865"/>
      <c r="AK114" s="866">
        <v>563520</v>
      </c>
      <c r="AL114" s="864"/>
      <c r="AM114" s="864"/>
      <c r="AN114" s="864"/>
      <c r="AO114" s="865"/>
      <c r="AP114" s="911">
        <v>3.3</v>
      </c>
      <c r="AQ114" s="912"/>
      <c r="AR114" s="912"/>
      <c r="AS114" s="912"/>
      <c r="AT114" s="913"/>
      <c r="AU114" s="1023"/>
      <c r="AV114" s="1024"/>
      <c r="AW114" s="1024"/>
      <c r="AX114" s="1024"/>
      <c r="AY114" s="1024"/>
      <c r="AZ114" s="899" t="s">
        <v>454</v>
      </c>
      <c r="BA114" s="834"/>
      <c r="BB114" s="834"/>
      <c r="BC114" s="834"/>
      <c r="BD114" s="834"/>
      <c r="BE114" s="834"/>
      <c r="BF114" s="834"/>
      <c r="BG114" s="834"/>
      <c r="BH114" s="834"/>
      <c r="BI114" s="834"/>
      <c r="BJ114" s="834"/>
      <c r="BK114" s="834"/>
      <c r="BL114" s="834"/>
      <c r="BM114" s="834"/>
      <c r="BN114" s="834"/>
      <c r="BO114" s="834"/>
      <c r="BP114" s="835"/>
      <c r="BQ114" s="900">
        <v>3408962</v>
      </c>
      <c r="BR114" s="901"/>
      <c r="BS114" s="901"/>
      <c r="BT114" s="901"/>
      <c r="BU114" s="901"/>
      <c r="BV114" s="901">
        <v>3530094</v>
      </c>
      <c r="BW114" s="901"/>
      <c r="BX114" s="901"/>
      <c r="BY114" s="901"/>
      <c r="BZ114" s="901"/>
      <c r="CA114" s="901">
        <v>3583375</v>
      </c>
      <c r="CB114" s="901"/>
      <c r="CC114" s="901"/>
      <c r="CD114" s="901"/>
      <c r="CE114" s="901"/>
      <c r="CF114" s="962">
        <v>20.8</v>
      </c>
      <c r="CG114" s="963"/>
      <c r="CH114" s="963"/>
      <c r="CI114" s="963"/>
      <c r="CJ114" s="963"/>
      <c r="CK114" s="1018"/>
      <c r="CL114" s="905"/>
      <c r="CM114" s="908" t="s">
        <v>455</v>
      </c>
      <c r="CN114" s="909"/>
      <c r="CO114" s="909"/>
      <c r="CP114" s="909"/>
      <c r="CQ114" s="909"/>
      <c r="CR114" s="909"/>
      <c r="CS114" s="909"/>
      <c r="CT114" s="909"/>
      <c r="CU114" s="909"/>
      <c r="CV114" s="909"/>
      <c r="CW114" s="909"/>
      <c r="CX114" s="909"/>
      <c r="CY114" s="909"/>
      <c r="CZ114" s="909"/>
      <c r="DA114" s="909"/>
      <c r="DB114" s="909"/>
      <c r="DC114" s="909"/>
      <c r="DD114" s="909"/>
      <c r="DE114" s="909"/>
      <c r="DF114" s="910"/>
      <c r="DG114" s="863" t="s">
        <v>443</v>
      </c>
      <c r="DH114" s="864"/>
      <c r="DI114" s="864"/>
      <c r="DJ114" s="864"/>
      <c r="DK114" s="865"/>
      <c r="DL114" s="866" t="s">
        <v>441</v>
      </c>
      <c r="DM114" s="864"/>
      <c r="DN114" s="864"/>
      <c r="DO114" s="864"/>
      <c r="DP114" s="865"/>
      <c r="DQ114" s="866" t="s">
        <v>441</v>
      </c>
      <c r="DR114" s="864"/>
      <c r="DS114" s="864"/>
      <c r="DT114" s="864"/>
      <c r="DU114" s="865"/>
      <c r="DV114" s="911" t="s">
        <v>441</v>
      </c>
      <c r="DW114" s="912"/>
      <c r="DX114" s="912"/>
      <c r="DY114" s="912"/>
      <c r="DZ114" s="913"/>
    </row>
    <row r="115" spans="1:130" s="248" customFormat="1" ht="26.25" customHeight="1" x14ac:dyDescent="0.2">
      <c r="A115" s="1005"/>
      <c r="B115" s="1006"/>
      <c r="C115" s="834" t="s">
        <v>456</v>
      </c>
      <c r="D115" s="834"/>
      <c r="E115" s="834"/>
      <c r="F115" s="834"/>
      <c r="G115" s="834"/>
      <c r="H115" s="834"/>
      <c r="I115" s="834"/>
      <c r="J115" s="834"/>
      <c r="K115" s="834"/>
      <c r="L115" s="834"/>
      <c r="M115" s="834"/>
      <c r="N115" s="834"/>
      <c r="O115" s="834"/>
      <c r="P115" s="834"/>
      <c r="Q115" s="834"/>
      <c r="R115" s="834"/>
      <c r="S115" s="834"/>
      <c r="T115" s="834"/>
      <c r="U115" s="834"/>
      <c r="V115" s="834"/>
      <c r="W115" s="834"/>
      <c r="X115" s="834"/>
      <c r="Y115" s="834"/>
      <c r="Z115" s="835"/>
      <c r="AA115" s="1009">
        <v>26130</v>
      </c>
      <c r="AB115" s="1010"/>
      <c r="AC115" s="1010"/>
      <c r="AD115" s="1010"/>
      <c r="AE115" s="1011"/>
      <c r="AF115" s="1012">
        <v>25813</v>
      </c>
      <c r="AG115" s="1010"/>
      <c r="AH115" s="1010"/>
      <c r="AI115" s="1010"/>
      <c r="AJ115" s="1011"/>
      <c r="AK115" s="1012">
        <v>79600</v>
      </c>
      <c r="AL115" s="1010"/>
      <c r="AM115" s="1010"/>
      <c r="AN115" s="1010"/>
      <c r="AO115" s="1011"/>
      <c r="AP115" s="1013">
        <v>0.5</v>
      </c>
      <c r="AQ115" s="1014"/>
      <c r="AR115" s="1014"/>
      <c r="AS115" s="1014"/>
      <c r="AT115" s="1015"/>
      <c r="AU115" s="1023"/>
      <c r="AV115" s="1024"/>
      <c r="AW115" s="1024"/>
      <c r="AX115" s="1024"/>
      <c r="AY115" s="1024"/>
      <c r="AZ115" s="899" t="s">
        <v>457</v>
      </c>
      <c r="BA115" s="834"/>
      <c r="BB115" s="834"/>
      <c r="BC115" s="834"/>
      <c r="BD115" s="834"/>
      <c r="BE115" s="834"/>
      <c r="BF115" s="834"/>
      <c r="BG115" s="834"/>
      <c r="BH115" s="834"/>
      <c r="BI115" s="834"/>
      <c r="BJ115" s="834"/>
      <c r="BK115" s="834"/>
      <c r="BL115" s="834"/>
      <c r="BM115" s="834"/>
      <c r="BN115" s="834"/>
      <c r="BO115" s="834"/>
      <c r="BP115" s="835"/>
      <c r="BQ115" s="900" t="s">
        <v>441</v>
      </c>
      <c r="BR115" s="901"/>
      <c r="BS115" s="901"/>
      <c r="BT115" s="901"/>
      <c r="BU115" s="901"/>
      <c r="BV115" s="901" t="s">
        <v>443</v>
      </c>
      <c r="BW115" s="901"/>
      <c r="BX115" s="901"/>
      <c r="BY115" s="901"/>
      <c r="BZ115" s="901"/>
      <c r="CA115" s="901" t="s">
        <v>441</v>
      </c>
      <c r="CB115" s="901"/>
      <c r="CC115" s="901"/>
      <c r="CD115" s="901"/>
      <c r="CE115" s="901"/>
      <c r="CF115" s="962" t="s">
        <v>443</v>
      </c>
      <c r="CG115" s="963"/>
      <c r="CH115" s="963"/>
      <c r="CI115" s="963"/>
      <c r="CJ115" s="963"/>
      <c r="CK115" s="1018"/>
      <c r="CL115" s="905"/>
      <c r="CM115" s="899" t="s">
        <v>458</v>
      </c>
      <c r="CN115" s="1002"/>
      <c r="CO115" s="1002"/>
      <c r="CP115" s="1002"/>
      <c r="CQ115" s="1002"/>
      <c r="CR115" s="1002"/>
      <c r="CS115" s="1002"/>
      <c r="CT115" s="1002"/>
      <c r="CU115" s="1002"/>
      <c r="CV115" s="1002"/>
      <c r="CW115" s="1002"/>
      <c r="CX115" s="1002"/>
      <c r="CY115" s="1002"/>
      <c r="CZ115" s="1002"/>
      <c r="DA115" s="1002"/>
      <c r="DB115" s="1002"/>
      <c r="DC115" s="1002"/>
      <c r="DD115" s="1002"/>
      <c r="DE115" s="1002"/>
      <c r="DF115" s="835"/>
      <c r="DG115" s="863" t="s">
        <v>441</v>
      </c>
      <c r="DH115" s="864"/>
      <c r="DI115" s="864"/>
      <c r="DJ115" s="864"/>
      <c r="DK115" s="865"/>
      <c r="DL115" s="866" t="s">
        <v>442</v>
      </c>
      <c r="DM115" s="864"/>
      <c r="DN115" s="864"/>
      <c r="DO115" s="864"/>
      <c r="DP115" s="865"/>
      <c r="DQ115" s="866" t="s">
        <v>443</v>
      </c>
      <c r="DR115" s="864"/>
      <c r="DS115" s="864"/>
      <c r="DT115" s="864"/>
      <c r="DU115" s="865"/>
      <c r="DV115" s="911" t="s">
        <v>441</v>
      </c>
      <c r="DW115" s="912"/>
      <c r="DX115" s="912"/>
      <c r="DY115" s="912"/>
      <c r="DZ115" s="913"/>
    </row>
    <row r="116" spans="1:130" s="248" customFormat="1" ht="26.25" customHeight="1" x14ac:dyDescent="0.2">
      <c r="A116" s="1007"/>
      <c r="B116" s="1008"/>
      <c r="C116" s="967" t="s">
        <v>459</v>
      </c>
      <c r="D116" s="967"/>
      <c r="E116" s="967"/>
      <c r="F116" s="967"/>
      <c r="G116" s="967"/>
      <c r="H116" s="967"/>
      <c r="I116" s="967"/>
      <c r="J116" s="967"/>
      <c r="K116" s="967"/>
      <c r="L116" s="967"/>
      <c r="M116" s="967"/>
      <c r="N116" s="967"/>
      <c r="O116" s="967"/>
      <c r="P116" s="967"/>
      <c r="Q116" s="967"/>
      <c r="R116" s="967"/>
      <c r="S116" s="967"/>
      <c r="T116" s="967"/>
      <c r="U116" s="967"/>
      <c r="V116" s="967"/>
      <c r="W116" s="967"/>
      <c r="X116" s="967"/>
      <c r="Y116" s="967"/>
      <c r="Z116" s="968"/>
      <c r="AA116" s="863" t="s">
        <v>442</v>
      </c>
      <c r="AB116" s="864"/>
      <c r="AC116" s="864"/>
      <c r="AD116" s="864"/>
      <c r="AE116" s="865"/>
      <c r="AF116" s="866" t="s">
        <v>443</v>
      </c>
      <c r="AG116" s="864"/>
      <c r="AH116" s="864"/>
      <c r="AI116" s="864"/>
      <c r="AJ116" s="865"/>
      <c r="AK116" s="866" t="s">
        <v>441</v>
      </c>
      <c r="AL116" s="864"/>
      <c r="AM116" s="864"/>
      <c r="AN116" s="864"/>
      <c r="AO116" s="865"/>
      <c r="AP116" s="911" t="s">
        <v>443</v>
      </c>
      <c r="AQ116" s="912"/>
      <c r="AR116" s="912"/>
      <c r="AS116" s="912"/>
      <c r="AT116" s="913"/>
      <c r="AU116" s="1023"/>
      <c r="AV116" s="1024"/>
      <c r="AW116" s="1024"/>
      <c r="AX116" s="1024"/>
      <c r="AY116" s="1024"/>
      <c r="AZ116" s="950" t="s">
        <v>460</v>
      </c>
      <c r="BA116" s="951"/>
      <c r="BB116" s="951"/>
      <c r="BC116" s="951"/>
      <c r="BD116" s="951"/>
      <c r="BE116" s="951"/>
      <c r="BF116" s="951"/>
      <c r="BG116" s="951"/>
      <c r="BH116" s="951"/>
      <c r="BI116" s="951"/>
      <c r="BJ116" s="951"/>
      <c r="BK116" s="951"/>
      <c r="BL116" s="951"/>
      <c r="BM116" s="951"/>
      <c r="BN116" s="951"/>
      <c r="BO116" s="951"/>
      <c r="BP116" s="952"/>
      <c r="BQ116" s="900" t="s">
        <v>443</v>
      </c>
      <c r="BR116" s="901"/>
      <c r="BS116" s="901"/>
      <c r="BT116" s="901"/>
      <c r="BU116" s="901"/>
      <c r="BV116" s="901" t="s">
        <v>441</v>
      </c>
      <c r="BW116" s="901"/>
      <c r="BX116" s="901"/>
      <c r="BY116" s="901"/>
      <c r="BZ116" s="901"/>
      <c r="CA116" s="901" t="s">
        <v>442</v>
      </c>
      <c r="CB116" s="901"/>
      <c r="CC116" s="901"/>
      <c r="CD116" s="901"/>
      <c r="CE116" s="901"/>
      <c r="CF116" s="962" t="s">
        <v>443</v>
      </c>
      <c r="CG116" s="963"/>
      <c r="CH116" s="963"/>
      <c r="CI116" s="963"/>
      <c r="CJ116" s="963"/>
      <c r="CK116" s="1018"/>
      <c r="CL116" s="905"/>
      <c r="CM116" s="908" t="s">
        <v>461</v>
      </c>
      <c r="CN116" s="909"/>
      <c r="CO116" s="909"/>
      <c r="CP116" s="909"/>
      <c r="CQ116" s="909"/>
      <c r="CR116" s="909"/>
      <c r="CS116" s="909"/>
      <c r="CT116" s="909"/>
      <c r="CU116" s="909"/>
      <c r="CV116" s="909"/>
      <c r="CW116" s="909"/>
      <c r="CX116" s="909"/>
      <c r="CY116" s="909"/>
      <c r="CZ116" s="909"/>
      <c r="DA116" s="909"/>
      <c r="DB116" s="909"/>
      <c r="DC116" s="909"/>
      <c r="DD116" s="909"/>
      <c r="DE116" s="909"/>
      <c r="DF116" s="910"/>
      <c r="DG116" s="863">
        <v>176330</v>
      </c>
      <c r="DH116" s="864"/>
      <c r="DI116" s="864"/>
      <c r="DJ116" s="864"/>
      <c r="DK116" s="865"/>
      <c r="DL116" s="866">
        <v>165860</v>
      </c>
      <c r="DM116" s="864"/>
      <c r="DN116" s="864"/>
      <c r="DO116" s="864"/>
      <c r="DP116" s="865"/>
      <c r="DQ116" s="866">
        <v>131124</v>
      </c>
      <c r="DR116" s="864"/>
      <c r="DS116" s="864"/>
      <c r="DT116" s="864"/>
      <c r="DU116" s="865"/>
      <c r="DV116" s="911">
        <v>0.8</v>
      </c>
      <c r="DW116" s="912"/>
      <c r="DX116" s="912"/>
      <c r="DY116" s="912"/>
      <c r="DZ116" s="913"/>
    </row>
    <row r="117" spans="1:130" s="248" customFormat="1" ht="26.25" customHeight="1" x14ac:dyDescent="0.2">
      <c r="A117" s="988" t="s">
        <v>186</v>
      </c>
      <c r="B117" s="989"/>
      <c r="C117" s="989"/>
      <c r="D117" s="989"/>
      <c r="E117" s="989"/>
      <c r="F117" s="989"/>
      <c r="G117" s="989"/>
      <c r="H117" s="989"/>
      <c r="I117" s="989"/>
      <c r="J117" s="989"/>
      <c r="K117" s="989"/>
      <c r="L117" s="989"/>
      <c r="M117" s="989"/>
      <c r="N117" s="989"/>
      <c r="O117" s="989"/>
      <c r="P117" s="989"/>
      <c r="Q117" s="989"/>
      <c r="R117" s="989"/>
      <c r="S117" s="989"/>
      <c r="T117" s="989"/>
      <c r="U117" s="989"/>
      <c r="V117" s="989"/>
      <c r="W117" s="989"/>
      <c r="X117" s="989"/>
      <c r="Y117" s="964" t="s">
        <v>462</v>
      </c>
      <c r="Z117" s="990"/>
      <c r="AA117" s="995">
        <v>4969903</v>
      </c>
      <c r="AB117" s="996"/>
      <c r="AC117" s="996"/>
      <c r="AD117" s="996"/>
      <c r="AE117" s="997"/>
      <c r="AF117" s="998">
        <v>4808002</v>
      </c>
      <c r="AG117" s="996"/>
      <c r="AH117" s="996"/>
      <c r="AI117" s="996"/>
      <c r="AJ117" s="997"/>
      <c r="AK117" s="998">
        <v>4723564</v>
      </c>
      <c r="AL117" s="996"/>
      <c r="AM117" s="996"/>
      <c r="AN117" s="996"/>
      <c r="AO117" s="997"/>
      <c r="AP117" s="999"/>
      <c r="AQ117" s="1000"/>
      <c r="AR117" s="1000"/>
      <c r="AS117" s="1000"/>
      <c r="AT117" s="1001"/>
      <c r="AU117" s="1023"/>
      <c r="AV117" s="1024"/>
      <c r="AW117" s="1024"/>
      <c r="AX117" s="1024"/>
      <c r="AY117" s="1024"/>
      <c r="AZ117" s="950" t="s">
        <v>463</v>
      </c>
      <c r="BA117" s="951"/>
      <c r="BB117" s="951"/>
      <c r="BC117" s="951"/>
      <c r="BD117" s="951"/>
      <c r="BE117" s="951"/>
      <c r="BF117" s="951"/>
      <c r="BG117" s="951"/>
      <c r="BH117" s="951"/>
      <c r="BI117" s="951"/>
      <c r="BJ117" s="951"/>
      <c r="BK117" s="951"/>
      <c r="BL117" s="951"/>
      <c r="BM117" s="951"/>
      <c r="BN117" s="951"/>
      <c r="BO117" s="951"/>
      <c r="BP117" s="952"/>
      <c r="BQ117" s="900" t="s">
        <v>442</v>
      </c>
      <c r="BR117" s="901"/>
      <c r="BS117" s="901"/>
      <c r="BT117" s="901"/>
      <c r="BU117" s="901"/>
      <c r="BV117" s="901" t="s">
        <v>443</v>
      </c>
      <c r="BW117" s="901"/>
      <c r="BX117" s="901"/>
      <c r="BY117" s="901"/>
      <c r="BZ117" s="901"/>
      <c r="CA117" s="901" t="s">
        <v>443</v>
      </c>
      <c r="CB117" s="901"/>
      <c r="CC117" s="901"/>
      <c r="CD117" s="901"/>
      <c r="CE117" s="901"/>
      <c r="CF117" s="962" t="s">
        <v>442</v>
      </c>
      <c r="CG117" s="963"/>
      <c r="CH117" s="963"/>
      <c r="CI117" s="963"/>
      <c r="CJ117" s="963"/>
      <c r="CK117" s="1018"/>
      <c r="CL117" s="905"/>
      <c r="CM117" s="908" t="s">
        <v>464</v>
      </c>
      <c r="CN117" s="909"/>
      <c r="CO117" s="909"/>
      <c r="CP117" s="909"/>
      <c r="CQ117" s="909"/>
      <c r="CR117" s="909"/>
      <c r="CS117" s="909"/>
      <c r="CT117" s="909"/>
      <c r="CU117" s="909"/>
      <c r="CV117" s="909"/>
      <c r="CW117" s="909"/>
      <c r="CX117" s="909"/>
      <c r="CY117" s="909"/>
      <c r="CZ117" s="909"/>
      <c r="DA117" s="909"/>
      <c r="DB117" s="909"/>
      <c r="DC117" s="909"/>
      <c r="DD117" s="909"/>
      <c r="DE117" s="909"/>
      <c r="DF117" s="910"/>
      <c r="DG117" s="863" t="s">
        <v>442</v>
      </c>
      <c r="DH117" s="864"/>
      <c r="DI117" s="864"/>
      <c r="DJ117" s="864"/>
      <c r="DK117" s="865"/>
      <c r="DL117" s="866" t="s">
        <v>443</v>
      </c>
      <c r="DM117" s="864"/>
      <c r="DN117" s="864"/>
      <c r="DO117" s="864"/>
      <c r="DP117" s="865"/>
      <c r="DQ117" s="866" t="s">
        <v>443</v>
      </c>
      <c r="DR117" s="864"/>
      <c r="DS117" s="864"/>
      <c r="DT117" s="864"/>
      <c r="DU117" s="865"/>
      <c r="DV117" s="911" t="s">
        <v>442</v>
      </c>
      <c r="DW117" s="912"/>
      <c r="DX117" s="912"/>
      <c r="DY117" s="912"/>
      <c r="DZ117" s="913"/>
    </row>
    <row r="118" spans="1:130" s="248" customFormat="1" ht="26.25" customHeight="1" x14ac:dyDescent="0.2">
      <c r="A118" s="988" t="s">
        <v>435</v>
      </c>
      <c r="B118" s="989"/>
      <c r="C118" s="989"/>
      <c r="D118" s="989"/>
      <c r="E118" s="989"/>
      <c r="F118" s="989"/>
      <c r="G118" s="989"/>
      <c r="H118" s="989"/>
      <c r="I118" s="989"/>
      <c r="J118" s="989"/>
      <c r="K118" s="989"/>
      <c r="L118" s="989"/>
      <c r="M118" s="989"/>
      <c r="N118" s="989"/>
      <c r="O118" s="989"/>
      <c r="P118" s="989"/>
      <c r="Q118" s="989"/>
      <c r="R118" s="989"/>
      <c r="S118" s="989"/>
      <c r="T118" s="989"/>
      <c r="U118" s="989"/>
      <c r="V118" s="989"/>
      <c r="W118" s="989"/>
      <c r="X118" s="989"/>
      <c r="Y118" s="989"/>
      <c r="Z118" s="990"/>
      <c r="AA118" s="991" t="s">
        <v>432</v>
      </c>
      <c r="AB118" s="989"/>
      <c r="AC118" s="989"/>
      <c r="AD118" s="989"/>
      <c r="AE118" s="990"/>
      <c r="AF118" s="991" t="s">
        <v>433</v>
      </c>
      <c r="AG118" s="989"/>
      <c r="AH118" s="989"/>
      <c r="AI118" s="989"/>
      <c r="AJ118" s="990"/>
      <c r="AK118" s="991" t="s">
        <v>306</v>
      </c>
      <c r="AL118" s="989"/>
      <c r="AM118" s="989"/>
      <c r="AN118" s="989"/>
      <c r="AO118" s="990"/>
      <c r="AP118" s="992" t="s">
        <v>434</v>
      </c>
      <c r="AQ118" s="993"/>
      <c r="AR118" s="993"/>
      <c r="AS118" s="993"/>
      <c r="AT118" s="994"/>
      <c r="AU118" s="1023"/>
      <c r="AV118" s="1024"/>
      <c r="AW118" s="1024"/>
      <c r="AX118" s="1024"/>
      <c r="AY118" s="1024"/>
      <c r="AZ118" s="966" t="s">
        <v>465</v>
      </c>
      <c r="BA118" s="967"/>
      <c r="BB118" s="967"/>
      <c r="BC118" s="967"/>
      <c r="BD118" s="967"/>
      <c r="BE118" s="967"/>
      <c r="BF118" s="967"/>
      <c r="BG118" s="967"/>
      <c r="BH118" s="967"/>
      <c r="BI118" s="967"/>
      <c r="BJ118" s="967"/>
      <c r="BK118" s="967"/>
      <c r="BL118" s="967"/>
      <c r="BM118" s="967"/>
      <c r="BN118" s="967"/>
      <c r="BO118" s="967"/>
      <c r="BP118" s="968"/>
      <c r="BQ118" s="969" t="s">
        <v>178</v>
      </c>
      <c r="BR118" s="932"/>
      <c r="BS118" s="932"/>
      <c r="BT118" s="932"/>
      <c r="BU118" s="932"/>
      <c r="BV118" s="932" t="s">
        <v>178</v>
      </c>
      <c r="BW118" s="932"/>
      <c r="BX118" s="932"/>
      <c r="BY118" s="932"/>
      <c r="BZ118" s="932"/>
      <c r="CA118" s="932" t="s">
        <v>178</v>
      </c>
      <c r="CB118" s="932"/>
      <c r="CC118" s="932"/>
      <c r="CD118" s="932"/>
      <c r="CE118" s="932"/>
      <c r="CF118" s="962" t="s">
        <v>178</v>
      </c>
      <c r="CG118" s="963"/>
      <c r="CH118" s="963"/>
      <c r="CI118" s="963"/>
      <c r="CJ118" s="963"/>
      <c r="CK118" s="1018"/>
      <c r="CL118" s="905"/>
      <c r="CM118" s="908" t="s">
        <v>466</v>
      </c>
      <c r="CN118" s="909"/>
      <c r="CO118" s="909"/>
      <c r="CP118" s="909"/>
      <c r="CQ118" s="909"/>
      <c r="CR118" s="909"/>
      <c r="CS118" s="909"/>
      <c r="CT118" s="909"/>
      <c r="CU118" s="909"/>
      <c r="CV118" s="909"/>
      <c r="CW118" s="909"/>
      <c r="CX118" s="909"/>
      <c r="CY118" s="909"/>
      <c r="CZ118" s="909"/>
      <c r="DA118" s="909"/>
      <c r="DB118" s="909"/>
      <c r="DC118" s="909"/>
      <c r="DD118" s="909"/>
      <c r="DE118" s="909"/>
      <c r="DF118" s="910"/>
      <c r="DG118" s="863" t="s">
        <v>178</v>
      </c>
      <c r="DH118" s="864"/>
      <c r="DI118" s="864"/>
      <c r="DJ118" s="864"/>
      <c r="DK118" s="865"/>
      <c r="DL118" s="866" t="s">
        <v>467</v>
      </c>
      <c r="DM118" s="864"/>
      <c r="DN118" s="864"/>
      <c r="DO118" s="864"/>
      <c r="DP118" s="865"/>
      <c r="DQ118" s="866" t="s">
        <v>178</v>
      </c>
      <c r="DR118" s="864"/>
      <c r="DS118" s="864"/>
      <c r="DT118" s="864"/>
      <c r="DU118" s="865"/>
      <c r="DV118" s="911" t="s">
        <v>178</v>
      </c>
      <c r="DW118" s="912"/>
      <c r="DX118" s="912"/>
      <c r="DY118" s="912"/>
      <c r="DZ118" s="913"/>
    </row>
    <row r="119" spans="1:130" s="248" customFormat="1" ht="26.25" customHeight="1" x14ac:dyDescent="0.2">
      <c r="A119" s="902" t="s">
        <v>438</v>
      </c>
      <c r="B119" s="903"/>
      <c r="C119" s="978" t="s">
        <v>439</v>
      </c>
      <c r="D119" s="979"/>
      <c r="E119" s="979"/>
      <c r="F119" s="979"/>
      <c r="G119" s="979"/>
      <c r="H119" s="979"/>
      <c r="I119" s="979"/>
      <c r="J119" s="979"/>
      <c r="K119" s="979"/>
      <c r="L119" s="979"/>
      <c r="M119" s="979"/>
      <c r="N119" s="979"/>
      <c r="O119" s="979"/>
      <c r="P119" s="979"/>
      <c r="Q119" s="979"/>
      <c r="R119" s="979"/>
      <c r="S119" s="979"/>
      <c r="T119" s="979"/>
      <c r="U119" s="979"/>
      <c r="V119" s="979"/>
      <c r="W119" s="979"/>
      <c r="X119" s="979"/>
      <c r="Y119" s="979"/>
      <c r="Z119" s="980"/>
      <c r="AA119" s="981" t="s">
        <v>441</v>
      </c>
      <c r="AB119" s="982"/>
      <c r="AC119" s="982"/>
      <c r="AD119" s="982"/>
      <c r="AE119" s="983"/>
      <c r="AF119" s="984" t="s">
        <v>467</v>
      </c>
      <c r="AG119" s="982"/>
      <c r="AH119" s="982"/>
      <c r="AI119" s="982"/>
      <c r="AJ119" s="983"/>
      <c r="AK119" s="984" t="s">
        <v>178</v>
      </c>
      <c r="AL119" s="982"/>
      <c r="AM119" s="982"/>
      <c r="AN119" s="982"/>
      <c r="AO119" s="983"/>
      <c r="AP119" s="985" t="s">
        <v>468</v>
      </c>
      <c r="AQ119" s="986"/>
      <c r="AR119" s="986"/>
      <c r="AS119" s="986"/>
      <c r="AT119" s="987"/>
      <c r="AU119" s="1025"/>
      <c r="AV119" s="1026"/>
      <c r="AW119" s="1026"/>
      <c r="AX119" s="1026"/>
      <c r="AY119" s="1026"/>
      <c r="AZ119" s="279" t="s">
        <v>186</v>
      </c>
      <c r="BA119" s="279"/>
      <c r="BB119" s="279"/>
      <c r="BC119" s="279"/>
      <c r="BD119" s="279"/>
      <c r="BE119" s="279"/>
      <c r="BF119" s="279"/>
      <c r="BG119" s="279"/>
      <c r="BH119" s="279"/>
      <c r="BI119" s="279"/>
      <c r="BJ119" s="279"/>
      <c r="BK119" s="279"/>
      <c r="BL119" s="279"/>
      <c r="BM119" s="279"/>
      <c r="BN119" s="279"/>
      <c r="BO119" s="964" t="s">
        <v>469</v>
      </c>
      <c r="BP119" s="965"/>
      <c r="BQ119" s="969">
        <v>50579249</v>
      </c>
      <c r="BR119" s="932"/>
      <c r="BS119" s="932"/>
      <c r="BT119" s="932"/>
      <c r="BU119" s="932"/>
      <c r="BV119" s="932">
        <v>52463996</v>
      </c>
      <c r="BW119" s="932"/>
      <c r="BX119" s="932"/>
      <c r="BY119" s="932"/>
      <c r="BZ119" s="932"/>
      <c r="CA119" s="932">
        <v>51909546</v>
      </c>
      <c r="CB119" s="932"/>
      <c r="CC119" s="932"/>
      <c r="CD119" s="932"/>
      <c r="CE119" s="932"/>
      <c r="CF119" s="830"/>
      <c r="CG119" s="831"/>
      <c r="CH119" s="831"/>
      <c r="CI119" s="831"/>
      <c r="CJ119" s="921"/>
      <c r="CK119" s="1019"/>
      <c r="CL119" s="907"/>
      <c r="CM119" s="925" t="s">
        <v>470</v>
      </c>
      <c r="CN119" s="926"/>
      <c r="CO119" s="926"/>
      <c r="CP119" s="926"/>
      <c r="CQ119" s="926"/>
      <c r="CR119" s="926"/>
      <c r="CS119" s="926"/>
      <c r="CT119" s="926"/>
      <c r="CU119" s="926"/>
      <c r="CV119" s="926"/>
      <c r="CW119" s="926"/>
      <c r="CX119" s="926"/>
      <c r="CY119" s="926"/>
      <c r="CZ119" s="926"/>
      <c r="DA119" s="926"/>
      <c r="DB119" s="926"/>
      <c r="DC119" s="926"/>
      <c r="DD119" s="926"/>
      <c r="DE119" s="926"/>
      <c r="DF119" s="927"/>
      <c r="DG119" s="846" t="s">
        <v>178</v>
      </c>
      <c r="DH119" s="847"/>
      <c r="DI119" s="847"/>
      <c r="DJ119" s="847"/>
      <c r="DK119" s="848"/>
      <c r="DL119" s="849" t="s">
        <v>178</v>
      </c>
      <c r="DM119" s="847"/>
      <c r="DN119" s="847"/>
      <c r="DO119" s="847"/>
      <c r="DP119" s="848"/>
      <c r="DQ119" s="849" t="s">
        <v>468</v>
      </c>
      <c r="DR119" s="847"/>
      <c r="DS119" s="847"/>
      <c r="DT119" s="847"/>
      <c r="DU119" s="848"/>
      <c r="DV119" s="935" t="s">
        <v>178</v>
      </c>
      <c r="DW119" s="936"/>
      <c r="DX119" s="936"/>
      <c r="DY119" s="936"/>
      <c r="DZ119" s="937"/>
    </row>
    <row r="120" spans="1:130" s="248" customFormat="1" ht="26.25" customHeight="1" x14ac:dyDescent="0.2">
      <c r="A120" s="904"/>
      <c r="B120" s="905"/>
      <c r="C120" s="908" t="s">
        <v>445</v>
      </c>
      <c r="D120" s="909"/>
      <c r="E120" s="909"/>
      <c r="F120" s="909"/>
      <c r="G120" s="909"/>
      <c r="H120" s="909"/>
      <c r="I120" s="909"/>
      <c r="J120" s="909"/>
      <c r="K120" s="909"/>
      <c r="L120" s="909"/>
      <c r="M120" s="909"/>
      <c r="N120" s="909"/>
      <c r="O120" s="909"/>
      <c r="P120" s="909"/>
      <c r="Q120" s="909"/>
      <c r="R120" s="909"/>
      <c r="S120" s="909"/>
      <c r="T120" s="909"/>
      <c r="U120" s="909"/>
      <c r="V120" s="909"/>
      <c r="W120" s="909"/>
      <c r="X120" s="909"/>
      <c r="Y120" s="909"/>
      <c r="Z120" s="910"/>
      <c r="AA120" s="863" t="s">
        <v>178</v>
      </c>
      <c r="AB120" s="864"/>
      <c r="AC120" s="864"/>
      <c r="AD120" s="864"/>
      <c r="AE120" s="865"/>
      <c r="AF120" s="866" t="s">
        <v>178</v>
      </c>
      <c r="AG120" s="864"/>
      <c r="AH120" s="864"/>
      <c r="AI120" s="864"/>
      <c r="AJ120" s="865"/>
      <c r="AK120" s="866" t="s">
        <v>178</v>
      </c>
      <c r="AL120" s="864"/>
      <c r="AM120" s="864"/>
      <c r="AN120" s="864"/>
      <c r="AO120" s="865"/>
      <c r="AP120" s="911" t="s">
        <v>178</v>
      </c>
      <c r="AQ120" s="912"/>
      <c r="AR120" s="912"/>
      <c r="AS120" s="912"/>
      <c r="AT120" s="913"/>
      <c r="AU120" s="970" t="s">
        <v>471</v>
      </c>
      <c r="AV120" s="971"/>
      <c r="AW120" s="971"/>
      <c r="AX120" s="971"/>
      <c r="AY120" s="972"/>
      <c r="AZ120" s="947" t="s">
        <v>472</v>
      </c>
      <c r="BA120" s="892"/>
      <c r="BB120" s="892"/>
      <c r="BC120" s="892"/>
      <c r="BD120" s="892"/>
      <c r="BE120" s="892"/>
      <c r="BF120" s="892"/>
      <c r="BG120" s="892"/>
      <c r="BH120" s="892"/>
      <c r="BI120" s="892"/>
      <c r="BJ120" s="892"/>
      <c r="BK120" s="892"/>
      <c r="BL120" s="892"/>
      <c r="BM120" s="892"/>
      <c r="BN120" s="892"/>
      <c r="BO120" s="892"/>
      <c r="BP120" s="893"/>
      <c r="BQ120" s="948">
        <v>7908260</v>
      </c>
      <c r="BR120" s="929"/>
      <c r="BS120" s="929"/>
      <c r="BT120" s="929"/>
      <c r="BU120" s="929"/>
      <c r="BV120" s="929">
        <v>8209293</v>
      </c>
      <c r="BW120" s="929"/>
      <c r="BX120" s="929"/>
      <c r="BY120" s="929"/>
      <c r="BZ120" s="929"/>
      <c r="CA120" s="929">
        <v>7706726</v>
      </c>
      <c r="CB120" s="929"/>
      <c r="CC120" s="929"/>
      <c r="CD120" s="929"/>
      <c r="CE120" s="929"/>
      <c r="CF120" s="953">
        <v>44.7</v>
      </c>
      <c r="CG120" s="954"/>
      <c r="CH120" s="954"/>
      <c r="CI120" s="954"/>
      <c r="CJ120" s="954"/>
      <c r="CK120" s="955" t="s">
        <v>473</v>
      </c>
      <c r="CL120" s="939"/>
      <c r="CM120" s="939"/>
      <c r="CN120" s="939"/>
      <c r="CO120" s="940"/>
      <c r="CP120" s="959" t="s">
        <v>409</v>
      </c>
      <c r="CQ120" s="960"/>
      <c r="CR120" s="960"/>
      <c r="CS120" s="960"/>
      <c r="CT120" s="960"/>
      <c r="CU120" s="960"/>
      <c r="CV120" s="960"/>
      <c r="CW120" s="960"/>
      <c r="CX120" s="960"/>
      <c r="CY120" s="960"/>
      <c r="CZ120" s="960"/>
      <c r="DA120" s="960"/>
      <c r="DB120" s="960"/>
      <c r="DC120" s="960"/>
      <c r="DD120" s="960"/>
      <c r="DE120" s="960"/>
      <c r="DF120" s="961"/>
      <c r="DG120" s="948">
        <v>11199160</v>
      </c>
      <c r="DH120" s="929"/>
      <c r="DI120" s="929"/>
      <c r="DJ120" s="929"/>
      <c r="DK120" s="929"/>
      <c r="DL120" s="929">
        <v>11094944</v>
      </c>
      <c r="DM120" s="929"/>
      <c r="DN120" s="929"/>
      <c r="DO120" s="929"/>
      <c r="DP120" s="929"/>
      <c r="DQ120" s="929">
        <v>10202721</v>
      </c>
      <c r="DR120" s="929"/>
      <c r="DS120" s="929"/>
      <c r="DT120" s="929"/>
      <c r="DU120" s="929"/>
      <c r="DV120" s="930">
        <v>59.2</v>
      </c>
      <c r="DW120" s="930"/>
      <c r="DX120" s="930"/>
      <c r="DY120" s="930"/>
      <c r="DZ120" s="931"/>
    </row>
    <row r="121" spans="1:130" s="248" customFormat="1" ht="26.25" customHeight="1" x14ac:dyDescent="0.2">
      <c r="A121" s="904"/>
      <c r="B121" s="905"/>
      <c r="C121" s="950" t="s">
        <v>474</v>
      </c>
      <c r="D121" s="951"/>
      <c r="E121" s="951"/>
      <c r="F121" s="951"/>
      <c r="G121" s="951"/>
      <c r="H121" s="951"/>
      <c r="I121" s="951"/>
      <c r="J121" s="951"/>
      <c r="K121" s="951"/>
      <c r="L121" s="951"/>
      <c r="M121" s="951"/>
      <c r="N121" s="951"/>
      <c r="O121" s="951"/>
      <c r="P121" s="951"/>
      <c r="Q121" s="951"/>
      <c r="R121" s="951"/>
      <c r="S121" s="951"/>
      <c r="T121" s="951"/>
      <c r="U121" s="951"/>
      <c r="V121" s="951"/>
      <c r="W121" s="951"/>
      <c r="X121" s="951"/>
      <c r="Y121" s="951"/>
      <c r="Z121" s="952"/>
      <c r="AA121" s="863" t="s">
        <v>178</v>
      </c>
      <c r="AB121" s="864"/>
      <c r="AC121" s="864"/>
      <c r="AD121" s="864"/>
      <c r="AE121" s="865"/>
      <c r="AF121" s="866" t="s">
        <v>467</v>
      </c>
      <c r="AG121" s="864"/>
      <c r="AH121" s="864"/>
      <c r="AI121" s="864"/>
      <c r="AJ121" s="865"/>
      <c r="AK121" s="866" t="s">
        <v>178</v>
      </c>
      <c r="AL121" s="864"/>
      <c r="AM121" s="864"/>
      <c r="AN121" s="864"/>
      <c r="AO121" s="865"/>
      <c r="AP121" s="911" t="s">
        <v>178</v>
      </c>
      <c r="AQ121" s="912"/>
      <c r="AR121" s="912"/>
      <c r="AS121" s="912"/>
      <c r="AT121" s="913"/>
      <c r="AU121" s="973"/>
      <c r="AV121" s="974"/>
      <c r="AW121" s="974"/>
      <c r="AX121" s="974"/>
      <c r="AY121" s="975"/>
      <c r="AZ121" s="899" t="s">
        <v>475</v>
      </c>
      <c r="BA121" s="834"/>
      <c r="BB121" s="834"/>
      <c r="BC121" s="834"/>
      <c r="BD121" s="834"/>
      <c r="BE121" s="834"/>
      <c r="BF121" s="834"/>
      <c r="BG121" s="834"/>
      <c r="BH121" s="834"/>
      <c r="BI121" s="834"/>
      <c r="BJ121" s="834"/>
      <c r="BK121" s="834"/>
      <c r="BL121" s="834"/>
      <c r="BM121" s="834"/>
      <c r="BN121" s="834"/>
      <c r="BO121" s="834"/>
      <c r="BP121" s="835"/>
      <c r="BQ121" s="900">
        <v>1574850</v>
      </c>
      <c r="BR121" s="901"/>
      <c r="BS121" s="901"/>
      <c r="BT121" s="901"/>
      <c r="BU121" s="901"/>
      <c r="BV121" s="901">
        <v>1478103</v>
      </c>
      <c r="BW121" s="901"/>
      <c r="BX121" s="901"/>
      <c r="BY121" s="901"/>
      <c r="BZ121" s="901"/>
      <c r="CA121" s="901">
        <v>1511837</v>
      </c>
      <c r="CB121" s="901"/>
      <c r="CC121" s="901"/>
      <c r="CD121" s="901"/>
      <c r="CE121" s="901"/>
      <c r="CF121" s="962">
        <v>8.8000000000000007</v>
      </c>
      <c r="CG121" s="963"/>
      <c r="CH121" s="963"/>
      <c r="CI121" s="963"/>
      <c r="CJ121" s="963"/>
      <c r="CK121" s="956"/>
      <c r="CL121" s="942"/>
      <c r="CM121" s="942"/>
      <c r="CN121" s="942"/>
      <c r="CO121" s="943"/>
      <c r="CP121" s="922" t="s">
        <v>411</v>
      </c>
      <c r="CQ121" s="923"/>
      <c r="CR121" s="923"/>
      <c r="CS121" s="923"/>
      <c r="CT121" s="923"/>
      <c r="CU121" s="923"/>
      <c r="CV121" s="923"/>
      <c r="CW121" s="923"/>
      <c r="CX121" s="923"/>
      <c r="CY121" s="923"/>
      <c r="CZ121" s="923"/>
      <c r="DA121" s="923"/>
      <c r="DB121" s="923"/>
      <c r="DC121" s="923"/>
      <c r="DD121" s="923"/>
      <c r="DE121" s="923"/>
      <c r="DF121" s="924"/>
      <c r="DG121" s="900">
        <v>493452</v>
      </c>
      <c r="DH121" s="901"/>
      <c r="DI121" s="901"/>
      <c r="DJ121" s="901"/>
      <c r="DK121" s="901"/>
      <c r="DL121" s="901">
        <v>420547</v>
      </c>
      <c r="DM121" s="901"/>
      <c r="DN121" s="901"/>
      <c r="DO121" s="901"/>
      <c r="DP121" s="901"/>
      <c r="DQ121" s="901">
        <v>359491</v>
      </c>
      <c r="DR121" s="901"/>
      <c r="DS121" s="901"/>
      <c r="DT121" s="901"/>
      <c r="DU121" s="901"/>
      <c r="DV121" s="878">
        <v>2.1</v>
      </c>
      <c r="DW121" s="878"/>
      <c r="DX121" s="878"/>
      <c r="DY121" s="878"/>
      <c r="DZ121" s="879"/>
    </row>
    <row r="122" spans="1:130" s="248" customFormat="1" ht="26.25" customHeight="1" x14ac:dyDescent="0.2">
      <c r="A122" s="904"/>
      <c r="B122" s="905"/>
      <c r="C122" s="908" t="s">
        <v>455</v>
      </c>
      <c r="D122" s="909"/>
      <c r="E122" s="909"/>
      <c r="F122" s="909"/>
      <c r="G122" s="909"/>
      <c r="H122" s="909"/>
      <c r="I122" s="909"/>
      <c r="J122" s="909"/>
      <c r="K122" s="909"/>
      <c r="L122" s="909"/>
      <c r="M122" s="909"/>
      <c r="N122" s="909"/>
      <c r="O122" s="909"/>
      <c r="P122" s="909"/>
      <c r="Q122" s="909"/>
      <c r="R122" s="909"/>
      <c r="S122" s="909"/>
      <c r="T122" s="909"/>
      <c r="U122" s="909"/>
      <c r="V122" s="909"/>
      <c r="W122" s="909"/>
      <c r="X122" s="909"/>
      <c r="Y122" s="909"/>
      <c r="Z122" s="910"/>
      <c r="AA122" s="863" t="s">
        <v>178</v>
      </c>
      <c r="AB122" s="864"/>
      <c r="AC122" s="864"/>
      <c r="AD122" s="864"/>
      <c r="AE122" s="865"/>
      <c r="AF122" s="866" t="s">
        <v>178</v>
      </c>
      <c r="AG122" s="864"/>
      <c r="AH122" s="864"/>
      <c r="AI122" s="864"/>
      <c r="AJ122" s="865"/>
      <c r="AK122" s="866" t="s">
        <v>468</v>
      </c>
      <c r="AL122" s="864"/>
      <c r="AM122" s="864"/>
      <c r="AN122" s="864"/>
      <c r="AO122" s="865"/>
      <c r="AP122" s="911" t="s">
        <v>178</v>
      </c>
      <c r="AQ122" s="912"/>
      <c r="AR122" s="912"/>
      <c r="AS122" s="912"/>
      <c r="AT122" s="913"/>
      <c r="AU122" s="973"/>
      <c r="AV122" s="974"/>
      <c r="AW122" s="974"/>
      <c r="AX122" s="974"/>
      <c r="AY122" s="975"/>
      <c r="AZ122" s="966" t="s">
        <v>476</v>
      </c>
      <c r="BA122" s="967"/>
      <c r="BB122" s="967"/>
      <c r="BC122" s="967"/>
      <c r="BD122" s="967"/>
      <c r="BE122" s="967"/>
      <c r="BF122" s="967"/>
      <c r="BG122" s="967"/>
      <c r="BH122" s="967"/>
      <c r="BI122" s="967"/>
      <c r="BJ122" s="967"/>
      <c r="BK122" s="967"/>
      <c r="BL122" s="967"/>
      <c r="BM122" s="967"/>
      <c r="BN122" s="967"/>
      <c r="BO122" s="967"/>
      <c r="BP122" s="968"/>
      <c r="BQ122" s="969">
        <v>33050565</v>
      </c>
      <c r="BR122" s="932"/>
      <c r="BS122" s="932"/>
      <c r="BT122" s="932"/>
      <c r="BU122" s="932"/>
      <c r="BV122" s="932">
        <v>33566649</v>
      </c>
      <c r="BW122" s="932"/>
      <c r="BX122" s="932"/>
      <c r="BY122" s="932"/>
      <c r="BZ122" s="932"/>
      <c r="CA122" s="932">
        <v>34085348</v>
      </c>
      <c r="CB122" s="932"/>
      <c r="CC122" s="932"/>
      <c r="CD122" s="932"/>
      <c r="CE122" s="932"/>
      <c r="CF122" s="933">
        <v>197.6</v>
      </c>
      <c r="CG122" s="934"/>
      <c r="CH122" s="934"/>
      <c r="CI122" s="934"/>
      <c r="CJ122" s="934"/>
      <c r="CK122" s="956"/>
      <c r="CL122" s="942"/>
      <c r="CM122" s="942"/>
      <c r="CN122" s="942"/>
      <c r="CO122" s="943"/>
      <c r="CP122" s="922" t="s">
        <v>477</v>
      </c>
      <c r="CQ122" s="923"/>
      <c r="CR122" s="923"/>
      <c r="CS122" s="923"/>
      <c r="CT122" s="923"/>
      <c r="CU122" s="923"/>
      <c r="CV122" s="923"/>
      <c r="CW122" s="923"/>
      <c r="CX122" s="923"/>
      <c r="CY122" s="923"/>
      <c r="CZ122" s="923"/>
      <c r="DA122" s="923"/>
      <c r="DB122" s="923"/>
      <c r="DC122" s="923"/>
      <c r="DD122" s="923"/>
      <c r="DE122" s="923"/>
      <c r="DF122" s="924"/>
      <c r="DG122" s="900">
        <v>280761</v>
      </c>
      <c r="DH122" s="901"/>
      <c r="DI122" s="901"/>
      <c r="DJ122" s="901"/>
      <c r="DK122" s="901"/>
      <c r="DL122" s="901">
        <v>283309</v>
      </c>
      <c r="DM122" s="901"/>
      <c r="DN122" s="901"/>
      <c r="DO122" s="901"/>
      <c r="DP122" s="901"/>
      <c r="DQ122" s="901">
        <v>297057</v>
      </c>
      <c r="DR122" s="901"/>
      <c r="DS122" s="901"/>
      <c r="DT122" s="901"/>
      <c r="DU122" s="901"/>
      <c r="DV122" s="878">
        <v>1.7</v>
      </c>
      <c r="DW122" s="878"/>
      <c r="DX122" s="878"/>
      <c r="DY122" s="878"/>
      <c r="DZ122" s="879"/>
    </row>
    <row r="123" spans="1:130" s="248" customFormat="1" ht="26.25" customHeight="1" x14ac:dyDescent="0.2">
      <c r="A123" s="904"/>
      <c r="B123" s="905"/>
      <c r="C123" s="908" t="s">
        <v>461</v>
      </c>
      <c r="D123" s="909"/>
      <c r="E123" s="909"/>
      <c r="F123" s="909"/>
      <c r="G123" s="909"/>
      <c r="H123" s="909"/>
      <c r="I123" s="909"/>
      <c r="J123" s="909"/>
      <c r="K123" s="909"/>
      <c r="L123" s="909"/>
      <c r="M123" s="909"/>
      <c r="N123" s="909"/>
      <c r="O123" s="909"/>
      <c r="P123" s="909"/>
      <c r="Q123" s="909"/>
      <c r="R123" s="909"/>
      <c r="S123" s="909"/>
      <c r="T123" s="909"/>
      <c r="U123" s="909"/>
      <c r="V123" s="909"/>
      <c r="W123" s="909"/>
      <c r="X123" s="909"/>
      <c r="Y123" s="909"/>
      <c r="Z123" s="910"/>
      <c r="AA123" s="863">
        <v>26130</v>
      </c>
      <c r="AB123" s="864"/>
      <c r="AC123" s="864"/>
      <c r="AD123" s="864"/>
      <c r="AE123" s="865"/>
      <c r="AF123" s="866">
        <v>25813</v>
      </c>
      <c r="AG123" s="864"/>
      <c r="AH123" s="864"/>
      <c r="AI123" s="864"/>
      <c r="AJ123" s="865"/>
      <c r="AK123" s="866">
        <v>79600</v>
      </c>
      <c r="AL123" s="864"/>
      <c r="AM123" s="864"/>
      <c r="AN123" s="864"/>
      <c r="AO123" s="865"/>
      <c r="AP123" s="911">
        <v>0.5</v>
      </c>
      <c r="AQ123" s="912"/>
      <c r="AR123" s="912"/>
      <c r="AS123" s="912"/>
      <c r="AT123" s="913"/>
      <c r="AU123" s="976"/>
      <c r="AV123" s="977"/>
      <c r="AW123" s="977"/>
      <c r="AX123" s="977"/>
      <c r="AY123" s="977"/>
      <c r="AZ123" s="279" t="s">
        <v>186</v>
      </c>
      <c r="BA123" s="279"/>
      <c r="BB123" s="279"/>
      <c r="BC123" s="279"/>
      <c r="BD123" s="279"/>
      <c r="BE123" s="279"/>
      <c r="BF123" s="279"/>
      <c r="BG123" s="279"/>
      <c r="BH123" s="279"/>
      <c r="BI123" s="279"/>
      <c r="BJ123" s="279"/>
      <c r="BK123" s="279"/>
      <c r="BL123" s="279"/>
      <c r="BM123" s="279"/>
      <c r="BN123" s="279"/>
      <c r="BO123" s="964" t="s">
        <v>478</v>
      </c>
      <c r="BP123" s="965"/>
      <c r="BQ123" s="919">
        <v>42533675</v>
      </c>
      <c r="BR123" s="920"/>
      <c r="BS123" s="920"/>
      <c r="BT123" s="920"/>
      <c r="BU123" s="920"/>
      <c r="BV123" s="920">
        <v>43254045</v>
      </c>
      <c r="BW123" s="920"/>
      <c r="BX123" s="920"/>
      <c r="BY123" s="920"/>
      <c r="BZ123" s="920"/>
      <c r="CA123" s="920">
        <v>43303911</v>
      </c>
      <c r="CB123" s="920"/>
      <c r="CC123" s="920"/>
      <c r="CD123" s="920"/>
      <c r="CE123" s="920"/>
      <c r="CF123" s="830"/>
      <c r="CG123" s="831"/>
      <c r="CH123" s="831"/>
      <c r="CI123" s="831"/>
      <c r="CJ123" s="921"/>
      <c r="CK123" s="956"/>
      <c r="CL123" s="942"/>
      <c r="CM123" s="942"/>
      <c r="CN123" s="942"/>
      <c r="CO123" s="943"/>
      <c r="CP123" s="922" t="s">
        <v>479</v>
      </c>
      <c r="CQ123" s="923"/>
      <c r="CR123" s="923"/>
      <c r="CS123" s="923"/>
      <c r="CT123" s="923"/>
      <c r="CU123" s="923"/>
      <c r="CV123" s="923"/>
      <c r="CW123" s="923"/>
      <c r="CX123" s="923"/>
      <c r="CY123" s="923"/>
      <c r="CZ123" s="923"/>
      <c r="DA123" s="923"/>
      <c r="DB123" s="923"/>
      <c r="DC123" s="923"/>
      <c r="DD123" s="923"/>
      <c r="DE123" s="923"/>
      <c r="DF123" s="924"/>
      <c r="DG123" s="863" t="s">
        <v>178</v>
      </c>
      <c r="DH123" s="864"/>
      <c r="DI123" s="864"/>
      <c r="DJ123" s="864"/>
      <c r="DK123" s="865"/>
      <c r="DL123" s="866" t="s">
        <v>178</v>
      </c>
      <c r="DM123" s="864"/>
      <c r="DN123" s="864"/>
      <c r="DO123" s="864"/>
      <c r="DP123" s="865"/>
      <c r="DQ123" s="866" t="s">
        <v>468</v>
      </c>
      <c r="DR123" s="864"/>
      <c r="DS123" s="864"/>
      <c r="DT123" s="864"/>
      <c r="DU123" s="865"/>
      <c r="DV123" s="911" t="s">
        <v>468</v>
      </c>
      <c r="DW123" s="912"/>
      <c r="DX123" s="912"/>
      <c r="DY123" s="912"/>
      <c r="DZ123" s="913"/>
    </row>
    <row r="124" spans="1:130" s="248" customFormat="1" ht="26.25" customHeight="1" thickBot="1" x14ac:dyDescent="0.25">
      <c r="A124" s="904"/>
      <c r="B124" s="905"/>
      <c r="C124" s="908" t="s">
        <v>464</v>
      </c>
      <c r="D124" s="909"/>
      <c r="E124" s="909"/>
      <c r="F124" s="909"/>
      <c r="G124" s="909"/>
      <c r="H124" s="909"/>
      <c r="I124" s="909"/>
      <c r="J124" s="909"/>
      <c r="K124" s="909"/>
      <c r="L124" s="909"/>
      <c r="M124" s="909"/>
      <c r="N124" s="909"/>
      <c r="O124" s="909"/>
      <c r="P124" s="909"/>
      <c r="Q124" s="909"/>
      <c r="R124" s="909"/>
      <c r="S124" s="909"/>
      <c r="T124" s="909"/>
      <c r="U124" s="909"/>
      <c r="V124" s="909"/>
      <c r="W124" s="909"/>
      <c r="X124" s="909"/>
      <c r="Y124" s="909"/>
      <c r="Z124" s="910"/>
      <c r="AA124" s="863" t="s">
        <v>178</v>
      </c>
      <c r="AB124" s="864"/>
      <c r="AC124" s="864"/>
      <c r="AD124" s="864"/>
      <c r="AE124" s="865"/>
      <c r="AF124" s="866" t="s">
        <v>178</v>
      </c>
      <c r="AG124" s="864"/>
      <c r="AH124" s="864"/>
      <c r="AI124" s="864"/>
      <c r="AJ124" s="865"/>
      <c r="AK124" s="866" t="s">
        <v>178</v>
      </c>
      <c r="AL124" s="864"/>
      <c r="AM124" s="864"/>
      <c r="AN124" s="864"/>
      <c r="AO124" s="865"/>
      <c r="AP124" s="911" t="s">
        <v>178</v>
      </c>
      <c r="AQ124" s="912"/>
      <c r="AR124" s="912"/>
      <c r="AS124" s="912"/>
      <c r="AT124" s="913"/>
      <c r="AU124" s="914" t="s">
        <v>480</v>
      </c>
      <c r="AV124" s="915"/>
      <c r="AW124" s="915"/>
      <c r="AX124" s="915"/>
      <c r="AY124" s="915"/>
      <c r="AZ124" s="915"/>
      <c r="BA124" s="915"/>
      <c r="BB124" s="915"/>
      <c r="BC124" s="915"/>
      <c r="BD124" s="915"/>
      <c r="BE124" s="915"/>
      <c r="BF124" s="915"/>
      <c r="BG124" s="915"/>
      <c r="BH124" s="915"/>
      <c r="BI124" s="915"/>
      <c r="BJ124" s="915"/>
      <c r="BK124" s="915"/>
      <c r="BL124" s="915"/>
      <c r="BM124" s="915"/>
      <c r="BN124" s="915"/>
      <c r="BO124" s="915"/>
      <c r="BP124" s="916"/>
      <c r="BQ124" s="917">
        <v>49.6</v>
      </c>
      <c r="BR124" s="918"/>
      <c r="BS124" s="918"/>
      <c r="BT124" s="918"/>
      <c r="BU124" s="918"/>
      <c r="BV124" s="918">
        <v>56.2</v>
      </c>
      <c r="BW124" s="918"/>
      <c r="BX124" s="918"/>
      <c r="BY124" s="918"/>
      <c r="BZ124" s="918"/>
      <c r="CA124" s="918">
        <v>49.8</v>
      </c>
      <c r="CB124" s="918"/>
      <c r="CC124" s="918"/>
      <c r="CD124" s="918"/>
      <c r="CE124" s="918"/>
      <c r="CF124" s="808"/>
      <c r="CG124" s="809"/>
      <c r="CH124" s="809"/>
      <c r="CI124" s="809"/>
      <c r="CJ124" s="949"/>
      <c r="CK124" s="957"/>
      <c r="CL124" s="957"/>
      <c r="CM124" s="957"/>
      <c r="CN124" s="957"/>
      <c r="CO124" s="958"/>
      <c r="CP124" s="922" t="s">
        <v>481</v>
      </c>
      <c r="CQ124" s="923"/>
      <c r="CR124" s="923"/>
      <c r="CS124" s="923"/>
      <c r="CT124" s="923"/>
      <c r="CU124" s="923"/>
      <c r="CV124" s="923"/>
      <c r="CW124" s="923"/>
      <c r="CX124" s="923"/>
      <c r="CY124" s="923"/>
      <c r="CZ124" s="923"/>
      <c r="DA124" s="923"/>
      <c r="DB124" s="923"/>
      <c r="DC124" s="923"/>
      <c r="DD124" s="923"/>
      <c r="DE124" s="923"/>
      <c r="DF124" s="924"/>
      <c r="DG124" s="846">
        <v>86857</v>
      </c>
      <c r="DH124" s="847"/>
      <c r="DI124" s="847"/>
      <c r="DJ124" s="847"/>
      <c r="DK124" s="848"/>
      <c r="DL124" s="849">
        <v>81164</v>
      </c>
      <c r="DM124" s="847"/>
      <c r="DN124" s="847"/>
      <c r="DO124" s="847"/>
      <c r="DP124" s="848"/>
      <c r="DQ124" s="849" t="s">
        <v>178</v>
      </c>
      <c r="DR124" s="847"/>
      <c r="DS124" s="847"/>
      <c r="DT124" s="847"/>
      <c r="DU124" s="848"/>
      <c r="DV124" s="935" t="s">
        <v>178</v>
      </c>
      <c r="DW124" s="936"/>
      <c r="DX124" s="936"/>
      <c r="DY124" s="936"/>
      <c r="DZ124" s="937"/>
    </row>
    <row r="125" spans="1:130" s="248" customFormat="1" ht="26.25" customHeight="1" x14ac:dyDescent="0.2">
      <c r="A125" s="904"/>
      <c r="B125" s="905"/>
      <c r="C125" s="908" t="s">
        <v>466</v>
      </c>
      <c r="D125" s="909"/>
      <c r="E125" s="909"/>
      <c r="F125" s="909"/>
      <c r="G125" s="909"/>
      <c r="H125" s="909"/>
      <c r="I125" s="909"/>
      <c r="J125" s="909"/>
      <c r="K125" s="909"/>
      <c r="L125" s="909"/>
      <c r="M125" s="909"/>
      <c r="N125" s="909"/>
      <c r="O125" s="909"/>
      <c r="P125" s="909"/>
      <c r="Q125" s="909"/>
      <c r="R125" s="909"/>
      <c r="S125" s="909"/>
      <c r="T125" s="909"/>
      <c r="U125" s="909"/>
      <c r="V125" s="909"/>
      <c r="W125" s="909"/>
      <c r="X125" s="909"/>
      <c r="Y125" s="909"/>
      <c r="Z125" s="910"/>
      <c r="AA125" s="863" t="s">
        <v>467</v>
      </c>
      <c r="AB125" s="864"/>
      <c r="AC125" s="864"/>
      <c r="AD125" s="864"/>
      <c r="AE125" s="865"/>
      <c r="AF125" s="866" t="s">
        <v>467</v>
      </c>
      <c r="AG125" s="864"/>
      <c r="AH125" s="864"/>
      <c r="AI125" s="864"/>
      <c r="AJ125" s="865"/>
      <c r="AK125" s="866" t="s">
        <v>178</v>
      </c>
      <c r="AL125" s="864"/>
      <c r="AM125" s="864"/>
      <c r="AN125" s="864"/>
      <c r="AO125" s="865"/>
      <c r="AP125" s="911" t="s">
        <v>178</v>
      </c>
      <c r="AQ125" s="912"/>
      <c r="AR125" s="912"/>
      <c r="AS125" s="912"/>
      <c r="AT125" s="913"/>
      <c r="AU125" s="280"/>
      <c r="AV125" s="281"/>
      <c r="AW125" s="281"/>
      <c r="AX125" s="281"/>
      <c r="AY125" s="281"/>
      <c r="AZ125" s="281"/>
      <c r="BA125" s="281"/>
      <c r="BB125" s="281"/>
      <c r="BC125" s="281"/>
      <c r="BD125" s="281"/>
      <c r="BE125" s="281"/>
      <c r="BF125" s="281"/>
      <c r="BG125" s="281"/>
      <c r="BH125" s="281"/>
      <c r="BI125" s="281"/>
      <c r="BJ125" s="281"/>
      <c r="BK125" s="281"/>
      <c r="BL125" s="281"/>
      <c r="BM125" s="281"/>
      <c r="BN125" s="281"/>
      <c r="BO125" s="281"/>
      <c r="BP125" s="281"/>
      <c r="BQ125" s="282"/>
      <c r="BR125" s="282"/>
      <c r="BS125" s="282"/>
      <c r="BT125" s="282"/>
      <c r="BU125" s="282"/>
      <c r="BV125" s="282"/>
      <c r="BW125" s="282"/>
      <c r="BX125" s="282"/>
      <c r="BY125" s="282"/>
      <c r="BZ125" s="282"/>
      <c r="CA125" s="282"/>
      <c r="CB125" s="282"/>
      <c r="CC125" s="282"/>
      <c r="CD125" s="282"/>
      <c r="CE125" s="282"/>
      <c r="CF125" s="282"/>
      <c r="CG125" s="282"/>
      <c r="CH125" s="282"/>
      <c r="CI125" s="282"/>
      <c r="CJ125" s="283"/>
      <c r="CK125" s="938" t="s">
        <v>482</v>
      </c>
      <c r="CL125" s="939"/>
      <c r="CM125" s="939"/>
      <c r="CN125" s="939"/>
      <c r="CO125" s="940"/>
      <c r="CP125" s="947" t="s">
        <v>483</v>
      </c>
      <c r="CQ125" s="892"/>
      <c r="CR125" s="892"/>
      <c r="CS125" s="892"/>
      <c r="CT125" s="892"/>
      <c r="CU125" s="892"/>
      <c r="CV125" s="892"/>
      <c r="CW125" s="892"/>
      <c r="CX125" s="892"/>
      <c r="CY125" s="892"/>
      <c r="CZ125" s="892"/>
      <c r="DA125" s="892"/>
      <c r="DB125" s="892"/>
      <c r="DC125" s="892"/>
      <c r="DD125" s="892"/>
      <c r="DE125" s="892"/>
      <c r="DF125" s="893"/>
      <c r="DG125" s="948" t="s">
        <v>178</v>
      </c>
      <c r="DH125" s="929"/>
      <c r="DI125" s="929"/>
      <c r="DJ125" s="929"/>
      <c r="DK125" s="929"/>
      <c r="DL125" s="929" t="s">
        <v>178</v>
      </c>
      <c r="DM125" s="929"/>
      <c r="DN125" s="929"/>
      <c r="DO125" s="929"/>
      <c r="DP125" s="929"/>
      <c r="DQ125" s="929" t="s">
        <v>467</v>
      </c>
      <c r="DR125" s="929"/>
      <c r="DS125" s="929"/>
      <c r="DT125" s="929"/>
      <c r="DU125" s="929"/>
      <c r="DV125" s="930" t="s">
        <v>178</v>
      </c>
      <c r="DW125" s="930"/>
      <c r="DX125" s="930"/>
      <c r="DY125" s="930"/>
      <c r="DZ125" s="931"/>
    </row>
    <row r="126" spans="1:130" s="248" customFormat="1" ht="26.25" customHeight="1" thickBot="1" x14ac:dyDescent="0.25">
      <c r="A126" s="904"/>
      <c r="B126" s="905"/>
      <c r="C126" s="908" t="s">
        <v>470</v>
      </c>
      <c r="D126" s="909"/>
      <c r="E126" s="909"/>
      <c r="F126" s="909"/>
      <c r="G126" s="909"/>
      <c r="H126" s="909"/>
      <c r="I126" s="909"/>
      <c r="J126" s="909"/>
      <c r="K126" s="909"/>
      <c r="L126" s="909"/>
      <c r="M126" s="909"/>
      <c r="N126" s="909"/>
      <c r="O126" s="909"/>
      <c r="P126" s="909"/>
      <c r="Q126" s="909"/>
      <c r="R126" s="909"/>
      <c r="S126" s="909"/>
      <c r="T126" s="909"/>
      <c r="U126" s="909"/>
      <c r="V126" s="909"/>
      <c r="W126" s="909"/>
      <c r="X126" s="909"/>
      <c r="Y126" s="909"/>
      <c r="Z126" s="910"/>
      <c r="AA126" s="863" t="s">
        <v>178</v>
      </c>
      <c r="AB126" s="864"/>
      <c r="AC126" s="864"/>
      <c r="AD126" s="864"/>
      <c r="AE126" s="865"/>
      <c r="AF126" s="866" t="s">
        <v>178</v>
      </c>
      <c r="AG126" s="864"/>
      <c r="AH126" s="864"/>
      <c r="AI126" s="864"/>
      <c r="AJ126" s="865"/>
      <c r="AK126" s="866" t="s">
        <v>178</v>
      </c>
      <c r="AL126" s="864"/>
      <c r="AM126" s="864"/>
      <c r="AN126" s="864"/>
      <c r="AO126" s="865"/>
      <c r="AP126" s="911" t="s">
        <v>178</v>
      </c>
      <c r="AQ126" s="912"/>
      <c r="AR126" s="912"/>
      <c r="AS126" s="912"/>
      <c r="AT126" s="913"/>
      <c r="AU126" s="284"/>
      <c r="AV126" s="284"/>
      <c r="AW126" s="284"/>
      <c r="AX126" s="284"/>
      <c r="AY126" s="284"/>
      <c r="AZ126" s="284"/>
      <c r="BA126" s="284"/>
      <c r="BB126" s="284"/>
      <c r="BC126" s="284"/>
      <c r="BD126" s="284"/>
      <c r="BE126" s="284"/>
      <c r="BF126" s="284"/>
      <c r="BG126" s="284"/>
      <c r="BH126" s="284"/>
      <c r="BI126" s="284"/>
      <c r="BJ126" s="284"/>
      <c r="BK126" s="284"/>
      <c r="BL126" s="284"/>
      <c r="BM126" s="284"/>
      <c r="BN126" s="284"/>
      <c r="BO126" s="284"/>
      <c r="BP126" s="284"/>
      <c r="BQ126" s="284"/>
      <c r="BR126" s="284"/>
      <c r="BS126" s="284"/>
      <c r="BT126" s="284"/>
      <c r="BU126" s="284"/>
      <c r="BV126" s="284"/>
      <c r="BW126" s="284"/>
      <c r="BX126" s="284"/>
      <c r="BY126" s="284"/>
      <c r="BZ126" s="284"/>
      <c r="CA126" s="284"/>
      <c r="CB126" s="284"/>
      <c r="CC126" s="284"/>
      <c r="CD126" s="285"/>
      <c r="CE126" s="285"/>
      <c r="CF126" s="285"/>
      <c r="CG126" s="282"/>
      <c r="CH126" s="282"/>
      <c r="CI126" s="282"/>
      <c r="CJ126" s="283"/>
      <c r="CK126" s="941"/>
      <c r="CL126" s="942"/>
      <c r="CM126" s="942"/>
      <c r="CN126" s="942"/>
      <c r="CO126" s="943"/>
      <c r="CP126" s="899" t="s">
        <v>484</v>
      </c>
      <c r="CQ126" s="834"/>
      <c r="CR126" s="834"/>
      <c r="CS126" s="834"/>
      <c r="CT126" s="834"/>
      <c r="CU126" s="834"/>
      <c r="CV126" s="834"/>
      <c r="CW126" s="834"/>
      <c r="CX126" s="834"/>
      <c r="CY126" s="834"/>
      <c r="CZ126" s="834"/>
      <c r="DA126" s="834"/>
      <c r="DB126" s="834"/>
      <c r="DC126" s="834"/>
      <c r="DD126" s="834"/>
      <c r="DE126" s="834"/>
      <c r="DF126" s="835"/>
      <c r="DG126" s="900" t="s">
        <v>178</v>
      </c>
      <c r="DH126" s="901"/>
      <c r="DI126" s="901"/>
      <c r="DJ126" s="901"/>
      <c r="DK126" s="901"/>
      <c r="DL126" s="901" t="s">
        <v>178</v>
      </c>
      <c r="DM126" s="901"/>
      <c r="DN126" s="901"/>
      <c r="DO126" s="901"/>
      <c r="DP126" s="901"/>
      <c r="DQ126" s="901" t="s">
        <v>178</v>
      </c>
      <c r="DR126" s="901"/>
      <c r="DS126" s="901"/>
      <c r="DT126" s="901"/>
      <c r="DU126" s="901"/>
      <c r="DV126" s="878" t="s">
        <v>178</v>
      </c>
      <c r="DW126" s="878"/>
      <c r="DX126" s="878"/>
      <c r="DY126" s="878"/>
      <c r="DZ126" s="879"/>
    </row>
    <row r="127" spans="1:130" s="248" customFormat="1" ht="26.25" customHeight="1" x14ac:dyDescent="0.2">
      <c r="A127" s="906"/>
      <c r="B127" s="907"/>
      <c r="C127" s="925" t="s">
        <v>485</v>
      </c>
      <c r="D127" s="926"/>
      <c r="E127" s="926"/>
      <c r="F127" s="926"/>
      <c r="G127" s="926"/>
      <c r="H127" s="926"/>
      <c r="I127" s="926"/>
      <c r="J127" s="926"/>
      <c r="K127" s="926"/>
      <c r="L127" s="926"/>
      <c r="M127" s="926"/>
      <c r="N127" s="926"/>
      <c r="O127" s="926"/>
      <c r="P127" s="926"/>
      <c r="Q127" s="926"/>
      <c r="R127" s="926"/>
      <c r="S127" s="926"/>
      <c r="T127" s="926"/>
      <c r="U127" s="926"/>
      <c r="V127" s="926"/>
      <c r="W127" s="926"/>
      <c r="X127" s="926"/>
      <c r="Y127" s="926"/>
      <c r="Z127" s="927"/>
      <c r="AA127" s="863" t="s">
        <v>178</v>
      </c>
      <c r="AB127" s="864"/>
      <c r="AC127" s="864"/>
      <c r="AD127" s="864"/>
      <c r="AE127" s="865"/>
      <c r="AF127" s="866" t="s">
        <v>441</v>
      </c>
      <c r="AG127" s="864"/>
      <c r="AH127" s="864"/>
      <c r="AI127" s="864"/>
      <c r="AJ127" s="865"/>
      <c r="AK127" s="866" t="s">
        <v>467</v>
      </c>
      <c r="AL127" s="864"/>
      <c r="AM127" s="864"/>
      <c r="AN127" s="864"/>
      <c r="AO127" s="865"/>
      <c r="AP127" s="911" t="s">
        <v>178</v>
      </c>
      <c r="AQ127" s="912"/>
      <c r="AR127" s="912"/>
      <c r="AS127" s="912"/>
      <c r="AT127" s="913"/>
      <c r="AU127" s="284"/>
      <c r="AV127" s="284"/>
      <c r="AW127" s="284"/>
      <c r="AX127" s="928" t="s">
        <v>486</v>
      </c>
      <c r="AY127" s="896"/>
      <c r="AZ127" s="896"/>
      <c r="BA127" s="896"/>
      <c r="BB127" s="896"/>
      <c r="BC127" s="896"/>
      <c r="BD127" s="896"/>
      <c r="BE127" s="897"/>
      <c r="BF127" s="895" t="s">
        <v>487</v>
      </c>
      <c r="BG127" s="896"/>
      <c r="BH127" s="896"/>
      <c r="BI127" s="896"/>
      <c r="BJ127" s="896"/>
      <c r="BK127" s="896"/>
      <c r="BL127" s="897"/>
      <c r="BM127" s="895" t="s">
        <v>488</v>
      </c>
      <c r="BN127" s="896"/>
      <c r="BO127" s="896"/>
      <c r="BP127" s="896"/>
      <c r="BQ127" s="896"/>
      <c r="BR127" s="896"/>
      <c r="BS127" s="897"/>
      <c r="BT127" s="895" t="s">
        <v>489</v>
      </c>
      <c r="BU127" s="896"/>
      <c r="BV127" s="896"/>
      <c r="BW127" s="896"/>
      <c r="BX127" s="896"/>
      <c r="BY127" s="896"/>
      <c r="BZ127" s="898"/>
      <c r="CA127" s="284"/>
      <c r="CB127" s="284"/>
      <c r="CC127" s="284"/>
      <c r="CD127" s="285"/>
      <c r="CE127" s="285"/>
      <c r="CF127" s="285"/>
      <c r="CG127" s="282"/>
      <c r="CH127" s="282"/>
      <c r="CI127" s="282"/>
      <c r="CJ127" s="283"/>
      <c r="CK127" s="941"/>
      <c r="CL127" s="942"/>
      <c r="CM127" s="942"/>
      <c r="CN127" s="942"/>
      <c r="CO127" s="943"/>
      <c r="CP127" s="899" t="s">
        <v>490</v>
      </c>
      <c r="CQ127" s="834"/>
      <c r="CR127" s="834"/>
      <c r="CS127" s="834"/>
      <c r="CT127" s="834"/>
      <c r="CU127" s="834"/>
      <c r="CV127" s="834"/>
      <c r="CW127" s="834"/>
      <c r="CX127" s="834"/>
      <c r="CY127" s="834"/>
      <c r="CZ127" s="834"/>
      <c r="DA127" s="834"/>
      <c r="DB127" s="834"/>
      <c r="DC127" s="834"/>
      <c r="DD127" s="834"/>
      <c r="DE127" s="834"/>
      <c r="DF127" s="835"/>
      <c r="DG127" s="900" t="s">
        <v>467</v>
      </c>
      <c r="DH127" s="901"/>
      <c r="DI127" s="901"/>
      <c r="DJ127" s="901"/>
      <c r="DK127" s="901"/>
      <c r="DL127" s="901" t="s">
        <v>178</v>
      </c>
      <c r="DM127" s="901"/>
      <c r="DN127" s="901"/>
      <c r="DO127" s="901"/>
      <c r="DP127" s="901"/>
      <c r="DQ127" s="901" t="s">
        <v>178</v>
      </c>
      <c r="DR127" s="901"/>
      <c r="DS127" s="901"/>
      <c r="DT127" s="901"/>
      <c r="DU127" s="901"/>
      <c r="DV127" s="878" t="s">
        <v>178</v>
      </c>
      <c r="DW127" s="878"/>
      <c r="DX127" s="878"/>
      <c r="DY127" s="878"/>
      <c r="DZ127" s="879"/>
    </row>
    <row r="128" spans="1:130" s="248" customFormat="1" ht="26.25" customHeight="1" thickBot="1" x14ac:dyDescent="0.25">
      <c r="A128" s="880" t="s">
        <v>491</v>
      </c>
      <c r="B128" s="881"/>
      <c r="C128" s="881"/>
      <c r="D128" s="881"/>
      <c r="E128" s="881"/>
      <c r="F128" s="881"/>
      <c r="G128" s="881"/>
      <c r="H128" s="881"/>
      <c r="I128" s="881"/>
      <c r="J128" s="881"/>
      <c r="K128" s="881"/>
      <c r="L128" s="881"/>
      <c r="M128" s="881"/>
      <c r="N128" s="881"/>
      <c r="O128" s="881"/>
      <c r="P128" s="881"/>
      <c r="Q128" s="881"/>
      <c r="R128" s="881"/>
      <c r="S128" s="881"/>
      <c r="T128" s="881"/>
      <c r="U128" s="881"/>
      <c r="V128" s="881"/>
      <c r="W128" s="882" t="s">
        <v>492</v>
      </c>
      <c r="X128" s="882"/>
      <c r="Y128" s="882"/>
      <c r="Z128" s="883"/>
      <c r="AA128" s="884">
        <v>687642</v>
      </c>
      <c r="AB128" s="885"/>
      <c r="AC128" s="885"/>
      <c r="AD128" s="885"/>
      <c r="AE128" s="886"/>
      <c r="AF128" s="887">
        <v>762162</v>
      </c>
      <c r="AG128" s="885"/>
      <c r="AH128" s="885"/>
      <c r="AI128" s="885"/>
      <c r="AJ128" s="886"/>
      <c r="AK128" s="887">
        <v>739723</v>
      </c>
      <c r="AL128" s="885"/>
      <c r="AM128" s="885"/>
      <c r="AN128" s="885"/>
      <c r="AO128" s="886"/>
      <c r="AP128" s="888"/>
      <c r="AQ128" s="889"/>
      <c r="AR128" s="889"/>
      <c r="AS128" s="889"/>
      <c r="AT128" s="890"/>
      <c r="AU128" s="284"/>
      <c r="AV128" s="284"/>
      <c r="AW128" s="284"/>
      <c r="AX128" s="891" t="s">
        <v>493</v>
      </c>
      <c r="AY128" s="892"/>
      <c r="AZ128" s="892"/>
      <c r="BA128" s="892"/>
      <c r="BB128" s="892"/>
      <c r="BC128" s="892"/>
      <c r="BD128" s="892"/>
      <c r="BE128" s="893"/>
      <c r="BF128" s="870" t="s">
        <v>178</v>
      </c>
      <c r="BG128" s="871"/>
      <c r="BH128" s="871"/>
      <c r="BI128" s="871"/>
      <c r="BJ128" s="871"/>
      <c r="BK128" s="871"/>
      <c r="BL128" s="894"/>
      <c r="BM128" s="870">
        <v>12.47</v>
      </c>
      <c r="BN128" s="871"/>
      <c r="BO128" s="871"/>
      <c r="BP128" s="871"/>
      <c r="BQ128" s="871"/>
      <c r="BR128" s="871"/>
      <c r="BS128" s="894"/>
      <c r="BT128" s="870">
        <v>20</v>
      </c>
      <c r="BU128" s="871"/>
      <c r="BV128" s="871"/>
      <c r="BW128" s="871"/>
      <c r="BX128" s="871"/>
      <c r="BY128" s="871"/>
      <c r="BZ128" s="872"/>
      <c r="CA128" s="285"/>
      <c r="CB128" s="285"/>
      <c r="CC128" s="285"/>
      <c r="CD128" s="285"/>
      <c r="CE128" s="285"/>
      <c r="CF128" s="285"/>
      <c r="CG128" s="282"/>
      <c r="CH128" s="282"/>
      <c r="CI128" s="282"/>
      <c r="CJ128" s="283"/>
      <c r="CK128" s="944"/>
      <c r="CL128" s="945"/>
      <c r="CM128" s="945"/>
      <c r="CN128" s="945"/>
      <c r="CO128" s="946"/>
      <c r="CP128" s="873" t="s">
        <v>494</v>
      </c>
      <c r="CQ128" s="812"/>
      <c r="CR128" s="812"/>
      <c r="CS128" s="812"/>
      <c r="CT128" s="812"/>
      <c r="CU128" s="812"/>
      <c r="CV128" s="812"/>
      <c r="CW128" s="812"/>
      <c r="CX128" s="812"/>
      <c r="CY128" s="812"/>
      <c r="CZ128" s="812"/>
      <c r="DA128" s="812"/>
      <c r="DB128" s="812"/>
      <c r="DC128" s="812"/>
      <c r="DD128" s="812"/>
      <c r="DE128" s="812"/>
      <c r="DF128" s="813"/>
      <c r="DG128" s="874" t="s">
        <v>178</v>
      </c>
      <c r="DH128" s="875"/>
      <c r="DI128" s="875"/>
      <c r="DJ128" s="875"/>
      <c r="DK128" s="875"/>
      <c r="DL128" s="875" t="s">
        <v>441</v>
      </c>
      <c r="DM128" s="875"/>
      <c r="DN128" s="875"/>
      <c r="DO128" s="875"/>
      <c r="DP128" s="875"/>
      <c r="DQ128" s="875" t="s">
        <v>467</v>
      </c>
      <c r="DR128" s="875"/>
      <c r="DS128" s="875"/>
      <c r="DT128" s="875"/>
      <c r="DU128" s="875"/>
      <c r="DV128" s="876" t="s">
        <v>178</v>
      </c>
      <c r="DW128" s="876"/>
      <c r="DX128" s="876"/>
      <c r="DY128" s="876"/>
      <c r="DZ128" s="877"/>
    </row>
    <row r="129" spans="1:131" s="248" customFormat="1" ht="26.25" customHeight="1" x14ac:dyDescent="0.2">
      <c r="A129" s="858" t="s">
        <v>107</v>
      </c>
      <c r="B129" s="859"/>
      <c r="C129" s="859"/>
      <c r="D129" s="859"/>
      <c r="E129" s="859"/>
      <c r="F129" s="859"/>
      <c r="G129" s="859"/>
      <c r="H129" s="859"/>
      <c r="I129" s="859"/>
      <c r="J129" s="859"/>
      <c r="K129" s="859"/>
      <c r="L129" s="859"/>
      <c r="M129" s="859"/>
      <c r="N129" s="859"/>
      <c r="O129" s="859"/>
      <c r="P129" s="859"/>
      <c r="Q129" s="859"/>
      <c r="R129" s="859"/>
      <c r="S129" s="859"/>
      <c r="T129" s="859"/>
      <c r="U129" s="859"/>
      <c r="V129" s="859"/>
      <c r="W129" s="860" t="s">
        <v>495</v>
      </c>
      <c r="X129" s="861"/>
      <c r="Y129" s="861"/>
      <c r="Z129" s="862"/>
      <c r="AA129" s="863">
        <v>19129682</v>
      </c>
      <c r="AB129" s="864"/>
      <c r="AC129" s="864"/>
      <c r="AD129" s="864"/>
      <c r="AE129" s="865"/>
      <c r="AF129" s="866">
        <v>19359100</v>
      </c>
      <c r="AG129" s="864"/>
      <c r="AH129" s="864"/>
      <c r="AI129" s="864"/>
      <c r="AJ129" s="865"/>
      <c r="AK129" s="866">
        <v>20269913</v>
      </c>
      <c r="AL129" s="864"/>
      <c r="AM129" s="864"/>
      <c r="AN129" s="864"/>
      <c r="AO129" s="865"/>
      <c r="AP129" s="867"/>
      <c r="AQ129" s="868"/>
      <c r="AR129" s="868"/>
      <c r="AS129" s="868"/>
      <c r="AT129" s="869"/>
      <c r="AU129" s="286"/>
      <c r="AV129" s="286"/>
      <c r="AW129" s="286"/>
      <c r="AX129" s="833" t="s">
        <v>496</v>
      </c>
      <c r="AY129" s="834"/>
      <c r="AZ129" s="834"/>
      <c r="BA129" s="834"/>
      <c r="BB129" s="834"/>
      <c r="BC129" s="834"/>
      <c r="BD129" s="834"/>
      <c r="BE129" s="835"/>
      <c r="BF129" s="853" t="s">
        <v>178</v>
      </c>
      <c r="BG129" s="854"/>
      <c r="BH129" s="854"/>
      <c r="BI129" s="854"/>
      <c r="BJ129" s="854"/>
      <c r="BK129" s="854"/>
      <c r="BL129" s="855"/>
      <c r="BM129" s="853">
        <v>17.47</v>
      </c>
      <c r="BN129" s="854"/>
      <c r="BO129" s="854"/>
      <c r="BP129" s="854"/>
      <c r="BQ129" s="854"/>
      <c r="BR129" s="854"/>
      <c r="BS129" s="855"/>
      <c r="BT129" s="853">
        <v>30</v>
      </c>
      <c r="BU129" s="856"/>
      <c r="BV129" s="856"/>
      <c r="BW129" s="856"/>
      <c r="BX129" s="856"/>
      <c r="BY129" s="856"/>
      <c r="BZ129" s="857"/>
      <c r="CA129" s="287"/>
      <c r="CB129" s="287"/>
      <c r="CC129" s="287"/>
      <c r="CD129" s="287"/>
      <c r="CE129" s="287"/>
      <c r="CF129" s="287"/>
      <c r="CG129" s="287"/>
      <c r="CH129" s="287"/>
      <c r="CI129" s="287"/>
      <c r="CJ129" s="287"/>
      <c r="CK129" s="287"/>
      <c r="CL129" s="287"/>
      <c r="CM129" s="287"/>
      <c r="CN129" s="287"/>
      <c r="CO129" s="287"/>
      <c r="CP129" s="287"/>
      <c r="CQ129" s="287"/>
      <c r="CR129" s="287"/>
      <c r="CS129" s="287"/>
      <c r="CT129" s="287"/>
      <c r="CU129" s="287"/>
      <c r="CV129" s="287"/>
      <c r="CW129" s="287"/>
      <c r="CX129" s="287"/>
      <c r="CY129" s="287"/>
      <c r="CZ129" s="287"/>
      <c r="DA129" s="287"/>
      <c r="DB129" s="287"/>
      <c r="DC129" s="287"/>
      <c r="DD129" s="287"/>
      <c r="DE129" s="287"/>
      <c r="DF129" s="287"/>
      <c r="DG129" s="287"/>
      <c r="DH129" s="287"/>
      <c r="DI129" s="287"/>
      <c r="DJ129" s="287"/>
      <c r="DK129" s="287"/>
      <c r="DL129" s="287"/>
      <c r="DM129" s="287"/>
      <c r="DN129" s="287"/>
      <c r="DO129" s="287"/>
      <c r="DP129" s="255"/>
      <c r="DQ129" s="255"/>
      <c r="DR129" s="255"/>
      <c r="DS129" s="255"/>
      <c r="DT129" s="255"/>
      <c r="DU129" s="255"/>
      <c r="DV129" s="255"/>
      <c r="DW129" s="255"/>
      <c r="DX129" s="255"/>
      <c r="DY129" s="255"/>
      <c r="DZ129" s="259"/>
    </row>
    <row r="130" spans="1:131" s="248" customFormat="1" ht="26.25" customHeight="1" x14ac:dyDescent="0.2">
      <c r="A130" s="858" t="s">
        <v>497</v>
      </c>
      <c r="B130" s="859"/>
      <c r="C130" s="859"/>
      <c r="D130" s="859"/>
      <c r="E130" s="859"/>
      <c r="F130" s="859"/>
      <c r="G130" s="859"/>
      <c r="H130" s="859"/>
      <c r="I130" s="859"/>
      <c r="J130" s="859"/>
      <c r="K130" s="859"/>
      <c r="L130" s="859"/>
      <c r="M130" s="859"/>
      <c r="N130" s="859"/>
      <c r="O130" s="859"/>
      <c r="P130" s="859"/>
      <c r="Q130" s="859"/>
      <c r="R130" s="859"/>
      <c r="S130" s="859"/>
      <c r="T130" s="859"/>
      <c r="U130" s="859"/>
      <c r="V130" s="859"/>
      <c r="W130" s="860" t="s">
        <v>498</v>
      </c>
      <c r="X130" s="861"/>
      <c r="Y130" s="861"/>
      <c r="Z130" s="862"/>
      <c r="AA130" s="863">
        <v>2937907</v>
      </c>
      <c r="AB130" s="864"/>
      <c r="AC130" s="864"/>
      <c r="AD130" s="864"/>
      <c r="AE130" s="865"/>
      <c r="AF130" s="866">
        <v>2982198</v>
      </c>
      <c r="AG130" s="864"/>
      <c r="AH130" s="864"/>
      <c r="AI130" s="864"/>
      <c r="AJ130" s="865"/>
      <c r="AK130" s="866">
        <v>3022789</v>
      </c>
      <c r="AL130" s="864"/>
      <c r="AM130" s="864"/>
      <c r="AN130" s="864"/>
      <c r="AO130" s="865"/>
      <c r="AP130" s="867"/>
      <c r="AQ130" s="868"/>
      <c r="AR130" s="868"/>
      <c r="AS130" s="868"/>
      <c r="AT130" s="869"/>
      <c r="AU130" s="286"/>
      <c r="AV130" s="286"/>
      <c r="AW130" s="286"/>
      <c r="AX130" s="833" t="s">
        <v>499</v>
      </c>
      <c r="AY130" s="834"/>
      <c r="AZ130" s="834"/>
      <c r="BA130" s="834"/>
      <c r="BB130" s="834"/>
      <c r="BC130" s="834"/>
      <c r="BD130" s="834"/>
      <c r="BE130" s="835"/>
      <c r="BF130" s="836">
        <v>6.7</v>
      </c>
      <c r="BG130" s="837"/>
      <c r="BH130" s="837"/>
      <c r="BI130" s="837"/>
      <c r="BJ130" s="837"/>
      <c r="BK130" s="837"/>
      <c r="BL130" s="838"/>
      <c r="BM130" s="836">
        <v>25</v>
      </c>
      <c r="BN130" s="837"/>
      <c r="BO130" s="837"/>
      <c r="BP130" s="837"/>
      <c r="BQ130" s="837"/>
      <c r="BR130" s="837"/>
      <c r="BS130" s="838"/>
      <c r="BT130" s="836">
        <v>35</v>
      </c>
      <c r="BU130" s="839"/>
      <c r="BV130" s="839"/>
      <c r="BW130" s="839"/>
      <c r="BX130" s="839"/>
      <c r="BY130" s="839"/>
      <c r="BZ130" s="840"/>
      <c r="CA130" s="287"/>
      <c r="CB130" s="287"/>
      <c r="CC130" s="287"/>
      <c r="CD130" s="287"/>
      <c r="CE130" s="287"/>
      <c r="CF130" s="287"/>
      <c r="CG130" s="287"/>
      <c r="CH130" s="287"/>
      <c r="CI130" s="287"/>
      <c r="CJ130" s="287"/>
      <c r="CK130" s="287"/>
      <c r="CL130" s="287"/>
      <c r="CM130" s="287"/>
      <c r="CN130" s="287"/>
      <c r="CO130" s="287"/>
      <c r="CP130" s="287"/>
      <c r="CQ130" s="287"/>
      <c r="CR130" s="287"/>
      <c r="CS130" s="287"/>
      <c r="CT130" s="287"/>
      <c r="CU130" s="287"/>
      <c r="CV130" s="287"/>
      <c r="CW130" s="287"/>
      <c r="CX130" s="287"/>
      <c r="CY130" s="287"/>
      <c r="CZ130" s="287"/>
      <c r="DA130" s="287"/>
      <c r="DB130" s="287"/>
      <c r="DC130" s="287"/>
      <c r="DD130" s="287"/>
      <c r="DE130" s="287"/>
      <c r="DF130" s="287"/>
      <c r="DG130" s="287"/>
      <c r="DH130" s="287"/>
      <c r="DI130" s="287"/>
      <c r="DJ130" s="287"/>
      <c r="DK130" s="287"/>
      <c r="DL130" s="287"/>
      <c r="DM130" s="287"/>
      <c r="DN130" s="287"/>
      <c r="DO130" s="287"/>
      <c r="DP130" s="255"/>
      <c r="DQ130" s="255"/>
      <c r="DR130" s="255"/>
      <c r="DS130" s="255"/>
      <c r="DT130" s="255"/>
      <c r="DU130" s="255"/>
      <c r="DV130" s="255"/>
      <c r="DW130" s="255"/>
      <c r="DX130" s="255"/>
      <c r="DY130" s="255"/>
      <c r="DZ130" s="259"/>
    </row>
    <row r="131" spans="1:131" s="248" customFormat="1" ht="26.25" customHeight="1" thickBot="1" x14ac:dyDescent="0.25">
      <c r="A131" s="841"/>
      <c r="B131" s="842"/>
      <c r="C131" s="842"/>
      <c r="D131" s="842"/>
      <c r="E131" s="842"/>
      <c r="F131" s="842"/>
      <c r="G131" s="842"/>
      <c r="H131" s="842"/>
      <c r="I131" s="842"/>
      <c r="J131" s="842"/>
      <c r="K131" s="842"/>
      <c r="L131" s="842"/>
      <c r="M131" s="842"/>
      <c r="N131" s="842"/>
      <c r="O131" s="842"/>
      <c r="P131" s="842"/>
      <c r="Q131" s="842"/>
      <c r="R131" s="842"/>
      <c r="S131" s="842"/>
      <c r="T131" s="842"/>
      <c r="U131" s="842"/>
      <c r="V131" s="842"/>
      <c r="W131" s="843" t="s">
        <v>500</v>
      </c>
      <c r="X131" s="844"/>
      <c r="Y131" s="844"/>
      <c r="Z131" s="845"/>
      <c r="AA131" s="846">
        <v>16191775</v>
      </c>
      <c r="AB131" s="847"/>
      <c r="AC131" s="847"/>
      <c r="AD131" s="847"/>
      <c r="AE131" s="848"/>
      <c r="AF131" s="849">
        <v>16376902</v>
      </c>
      <c r="AG131" s="847"/>
      <c r="AH131" s="847"/>
      <c r="AI131" s="847"/>
      <c r="AJ131" s="848"/>
      <c r="AK131" s="849">
        <v>17247124</v>
      </c>
      <c r="AL131" s="847"/>
      <c r="AM131" s="847"/>
      <c r="AN131" s="847"/>
      <c r="AO131" s="848"/>
      <c r="AP131" s="850"/>
      <c r="AQ131" s="851"/>
      <c r="AR131" s="851"/>
      <c r="AS131" s="851"/>
      <c r="AT131" s="852"/>
      <c r="AU131" s="286"/>
      <c r="AV131" s="286"/>
      <c r="AW131" s="286"/>
      <c r="AX131" s="811" t="s">
        <v>501</v>
      </c>
      <c r="AY131" s="812"/>
      <c r="AZ131" s="812"/>
      <c r="BA131" s="812"/>
      <c r="BB131" s="812"/>
      <c r="BC131" s="812"/>
      <c r="BD131" s="812"/>
      <c r="BE131" s="813"/>
      <c r="BF131" s="814">
        <v>49.8</v>
      </c>
      <c r="BG131" s="815"/>
      <c r="BH131" s="815"/>
      <c r="BI131" s="815"/>
      <c r="BJ131" s="815"/>
      <c r="BK131" s="815"/>
      <c r="BL131" s="816"/>
      <c r="BM131" s="814">
        <v>350</v>
      </c>
      <c r="BN131" s="815"/>
      <c r="BO131" s="815"/>
      <c r="BP131" s="815"/>
      <c r="BQ131" s="815"/>
      <c r="BR131" s="815"/>
      <c r="BS131" s="816"/>
      <c r="BT131" s="817"/>
      <c r="BU131" s="818"/>
      <c r="BV131" s="818"/>
      <c r="BW131" s="818"/>
      <c r="BX131" s="818"/>
      <c r="BY131" s="818"/>
      <c r="BZ131" s="819"/>
      <c r="CA131" s="287"/>
      <c r="CB131" s="287"/>
      <c r="CC131" s="287"/>
      <c r="CD131" s="287"/>
      <c r="CE131" s="287"/>
      <c r="CF131" s="287"/>
      <c r="CG131" s="287"/>
      <c r="CH131" s="287"/>
      <c r="CI131" s="287"/>
      <c r="CJ131" s="287"/>
      <c r="CK131" s="287"/>
      <c r="CL131" s="287"/>
      <c r="CM131" s="287"/>
      <c r="CN131" s="287"/>
      <c r="CO131" s="287"/>
      <c r="CP131" s="287"/>
      <c r="CQ131" s="287"/>
      <c r="CR131" s="287"/>
      <c r="CS131" s="287"/>
      <c r="CT131" s="287"/>
      <c r="CU131" s="287"/>
      <c r="CV131" s="287"/>
      <c r="CW131" s="287"/>
      <c r="CX131" s="287"/>
      <c r="CY131" s="287"/>
      <c r="CZ131" s="287"/>
      <c r="DA131" s="287"/>
      <c r="DB131" s="287"/>
      <c r="DC131" s="287"/>
      <c r="DD131" s="287"/>
      <c r="DE131" s="287"/>
      <c r="DF131" s="287"/>
      <c r="DG131" s="287"/>
      <c r="DH131" s="287"/>
      <c r="DI131" s="287"/>
      <c r="DJ131" s="287"/>
      <c r="DK131" s="287"/>
      <c r="DL131" s="287"/>
      <c r="DM131" s="287"/>
      <c r="DN131" s="287"/>
      <c r="DO131" s="287"/>
      <c r="DP131" s="255"/>
      <c r="DQ131" s="255"/>
      <c r="DR131" s="255"/>
      <c r="DS131" s="255"/>
      <c r="DT131" s="255"/>
      <c r="DU131" s="255"/>
      <c r="DV131" s="255"/>
      <c r="DW131" s="255"/>
      <c r="DX131" s="255"/>
      <c r="DY131" s="255"/>
      <c r="DZ131" s="259"/>
    </row>
    <row r="132" spans="1:131" s="248" customFormat="1" ht="26.25" customHeight="1" x14ac:dyDescent="0.2">
      <c r="A132" s="820" t="s">
        <v>502</v>
      </c>
      <c r="B132" s="821"/>
      <c r="C132" s="821"/>
      <c r="D132" s="821"/>
      <c r="E132" s="821"/>
      <c r="F132" s="821"/>
      <c r="G132" s="821"/>
      <c r="H132" s="821"/>
      <c r="I132" s="821"/>
      <c r="J132" s="821"/>
      <c r="K132" s="821"/>
      <c r="L132" s="821"/>
      <c r="M132" s="821"/>
      <c r="N132" s="821"/>
      <c r="O132" s="821"/>
      <c r="P132" s="821"/>
      <c r="Q132" s="821"/>
      <c r="R132" s="821"/>
      <c r="S132" s="821"/>
      <c r="T132" s="821"/>
      <c r="U132" s="821"/>
      <c r="V132" s="824" t="s">
        <v>503</v>
      </c>
      <c r="W132" s="824"/>
      <c r="X132" s="824"/>
      <c r="Y132" s="824"/>
      <c r="Z132" s="825"/>
      <c r="AA132" s="826">
        <v>8.3026954790000005</v>
      </c>
      <c r="AB132" s="827"/>
      <c r="AC132" s="827"/>
      <c r="AD132" s="827"/>
      <c r="AE132" s="828"/>
      <c r="AF132" s="829">
        <v>6.494768015</v>
      </c>
      <c r="AG132" s="827"/>
      <c r="AH132" s="827"/>
      <c r="AI132" s="827"/>
      <c r="AJ132" s="828"/>
      <c r="AK132" s="829">
        <v>5.5722449169999999</v>
      </c>
      <c r="AL132" s="827"/>
      <c r="AM132" s="827"/>
      <c r="AN132" s="827"/>
      <c r="AO132" s="828"/>
      <c r="AP132" s="830"/>
      <c r="AQ132" s="831"/>
      <c r="AR132" s="831"/>
      <c r="AS132" s="831"/>
      <c r="AT132" s="832"/>
      <c r="AU132" s="288"/>
      <c r="AV132" s="289"/>
      <c r="AW132" s="289"/>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6"/>
      <c r="BT132" s="255"/>
      <c r="BU132" s="255"/>
      <c r="BV132" s="255"/>
      <c r="BW132" s="255"/>
      <c r="BX132" s="255"/>
      <c r="BY132" s="255"/>
      <c r="BZ132" s="255"/>
      <c r="CA132" s="287"/>
      <c r="CB132" s="287"/>
      <c r="CC132" s="287"/>
      <c r="CD132" s="287"/>
      <c r="CE132" s="287"/>
      <c r="CF132" s="287"/>
      <c r="CG132" s="287"/>
      <c r="CH132" s="287"/>
      <c r="CI132" s="287"/>
      <c r="CJ132" s="287"/>
      <c r="CK132" s="287"/>
      <c r="CL132" s="287"/>
      <c r="CM132" s="287"/>
      <c r="CN132" s="287"/>
      <c r="CO132" s="287"/>
      <c r="CP132" s="287"/>
      <c r="CQ132" s="287"/>
      <c r="CR132" s="287"/>
      <c r="CS132" s="287"/>
      <c r="CT132" s="287"/>
      <c r="CU132" s="287"/>
      <c r="CV132" s="287"/>
      <c r="CW132" s="287"/>
      <c r="CX132" s="287"/>
      <c r="CY132" s="287"/>
      <c r="CZ132" s="287"/>
      <c r="DA132" s="287"/>
      <c r="DB132" s="287"/>
      <c r="DC132" s="287"/>
      <c r="DD132" s="287"/>
      <c r="DE132" s="287"/>
      <c r="DF132" s="287"/>
      <c r="DG132" s="287"/>
      <c r="DH132" s="287"/>
      <c r="DI132" s="287"/>
      <c r="DJ132" s="287"/>
      <c r="DK132" s="287"/>
      <c r="DL132" s="287"/>
      <c r="DM132" s="287"/>
      <c r="DN132" s="287"/>
      <c r="DO132" s="287"/>
      <c r="DP132" s="259"/>
      <c r="DQ132" s="259"/>
      <c r="DR132" s="259"/>
      <c r="DS132" s="259"/>
      <c r="DT132" s="259"/>
      <c r="DU132" s="259"/>
      <c r="DV132" s="259"/>
      <c r="DW132" s="259"/>
      <c r="DX132" s="259"/>
      <c r="DY132" s="259"/>
      <c r="DZ132" s="259"/>
    </row>
    <row r="133" spans="1:131" s="248" customFormat="1" ht="26.25" customHeight="1" thickBot="1" x14ac:dyDescent="0.25">
      <c r="A133" s="822"/>
      <c r="B133" s="823"/>
      <c r="C133" s="823"/>
      <c r="D133" s="823"/>
      <c r="E133" s="823"/>
      <c r="F133" s="823"/>
      <c r="G133" s="823"/>
      <c r="H133" s="823"/>
      <c r="I133" s="823"/>
      <c r="J133" s="823"/>
      <c r="K133" s="823"/>
      <c r="L133" s="823"/>
      <c r="M133" s="823"/>
      <c r="N133" s="823"/>
      <c r="O133" s="823"/>
      <c r="P133" s="823"/>
      <c r="Q133" s="823"/>
      <c r="R133" s="823"/>
      <c r="S133" s="823"/>
      <c r="T133" s="823"/>
      <c r="U133" s="823"/>
      <c r="V133" s="803" t="s">
        <v>504</v>
      </c>
      <c r="W133" s="803"/>
      <c r="X133" s="803"/>
      <c r="Y133" s="803"/>
      <c r="Z133" s="804"/>
      <c r="AA133" s="805">
        <v>8.4</v>
      </c>
      <c r="AB133" s="806"/>
      <c r="AC133" s="806"/>
      <c r="AD133" s="806"/>
      <c r="AE133" s="807"/>
      <c r="AF133" s="805">
        <v>7.7</v>
      </c>
      <c r="AG133" s="806"/>
      <c r="AH133" s="806"/>
      <c r="AI133" s="806"/>
      <c r="AJ133" s="807"/>
      <c r="AK133" s="805">
        <v>6.7</v>
      </c>
      <c r="AL133" s="806"/>
      <c r="AM133" s="806"/>
      <c r="AN133" s="806"/>
      <c r="AO133" s="807"/>
      <c r="AP133" s="808"/>
      <c r="AQ133" s="809"/>
      <c r="AR133" s="809"/>
      <c r="AS133" s="809"/>
      <c r="AT133" s="810"/>
      <c r="AU133" s="289"/>
      <c r="AV133" s="289"/>
      <c r="AW133" s="289"/>
      <c r="AX133" s="289"/>
      <c r="AY133" s="289"/>
      <c r="AZ133" s="289"/>
      <c r="BA133" s="289"/>
      <c r="BB133" s="289"/>
      <c r="BC133" s="289"/>
      <c r="BD133" s="289"/>
      <c r="BE133" s="289"/>
      <c r="BF133" s="289"/>
      <c r="BG133" s="289"/>
      <c r="BH133" s="289"/>
      <c r="BI133" s="289"/>
      <c r="BJ133" s="289"/>
      <c r="BK133" s="289"/>
      <c r="BL133" s="289"/>
      <c r="BM133" s="289"/>
      <c r="BN133" s="287"/>
      <c r="BO133" s="287"/>
      <c r="BP133" s="287"/>
      <c r="BQ133" s="287"/>
      <c r="BR133" s="287"/>
      <c r="BS133" s="287"/>
      <c r="BT133" s="287"/>
      <c r="BU133" s="287"/>
      <c r="BV133" s="287"/>
      <c r="BW133" s="287"/>
      <c r="BX133" s="287"/>
      <c r="BY133" s="287"/>
      <c r="BZ133" s="287"/>
      <c r="CA133" s="287"/>
      <c r="CB133" s="287"/>
      <c r="CC133" s="287"/>
      <c r="CD133" s="287"/>
      <c r="CE133" s="287"/>
      <c r="CF133" s="287"/>
      <c r="CG133" s="287"/>
      <c r="CH133" s="287"/>
      <c r="CI133" s="287"/>
      <c r="CJ133" s="287"/>
      <c r="CK133" s="287"/>
      <c r="CL133" s="287"/>
      <c r="CM133" s="287"/>
      <c r="CN133" s="287"/>
      <c r="CO133" s="287"/>
      <c r="CP133" s="287"/>
      <c r="CQ133" s="287"/>
      <c r="CR133" s="287"/>
      <c r="CS133" s="287"/>
      <c r="CT133" s="287"/>
      <c r="CU133" s="287"/>
      <c r="CV133" s="287"/>
      <c r="CW133" s="287"/>
      <c r="CX133" s="287"/>
      <c r="CY133" s="287"/>
      <c r="CZ133" s="287"/>
      <c r="DA133" s="287"/>
      <c r="DB133" s="287"/>
      <c r="DC133" s="287"/>
      <c r="DD133" s="287"/>
      <c r="DE133" s="287"/>
      <c r="DF133" s="287"/>
      <c r="DG133" s="287"/>
      <c r="DH133" s="287"/>
      <c r="DI133" s="287"/>
      <c r="DJ133" s="287"/>
      <c r="DK133" s="287"/>
      <c r="DL133" s="287"/>
      <c r="DM133" s="287"/>
      <c r="DN133" s="287"/>
      <c r="DO133" s="287"/>
      <c r="DP133" s="259"/>
      <c r="DQ133" s="259"/>
      <c r="DR133" s="259"/>
      <c r="DS133" s="259"/>
      <c r="DT133" s="259"/>
      <c r="DU133" s="259"/>
      <c r="DV133" s="259"/>
      <c r="DW133" s="259"/>
      <c r="DX133" s="259"/>
      <c r="DY133" s="259"/>
      <c r="DZ133" s="259"/>
    </row>
    <row r="134" spans="1:131" s="249" customFormat="1" ht="11.25" customHeight="1" x14ac:dyDescent="0.2">
      <c r="A134" s="290"/>
      <c r="B134" s="290"/>
      <c r="C134" s="290"/>
      <c r="D134" s="290"/>
      <c r="E134" s="290"/>
      <c r="F134" s="290"/>
      <c r="G134" s="290"/>
      <c r="H134" s="290"/>
      <c r="I134" s="290"/>
      <c r="J134" s="290"/>
      <c r="K134" s="290"/>
      <c r="L134" s="290"/>
      <c r="M134" s="290"/>
      <c r="N134" s="290"/>
      <c r="O134" s="290"/>
      <c r="P134" s="290"/>
      <c r="Q134" s="290"/>
      <c r="R134" s="290"/>
      <c r="S134" s="290"/>
      <c r="T134" s="290"/>
      <c r="U134" s="290"/>
      <c r="V134" s="290"/>
      <c r="W134" s="290"/>
      <c r="X134" s="290"/>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89"/>
      <c r="AV134" s="289"/>
      <c r="AW134" s="289"/>
      <c r="AX134" s="289"/>
      <c r="AY134" s="289"/>
      <c r="AZ134" s="289"/>
      <c r="BA134" s="289"/>
      <c r="BB134" s="289"/>
      <c r="BC134" s="289"/>
      <c r="BD134" s="289"/>
      <c r="BE134" s="289"/>
      <c r="BF134" s="289"/>
      <c r="BG134" s="289"/>
      <c r="BH134" s="289"/>
      <c r="BI134" s="289"/>
      <c r="BJ134" s="289"/>
      <c r="BK134" s="289"/>
      <c r="BL134" s="289"/>
      <c r="BM134" s="289"/>
      <c r="BN134" s="287"/>
      <c r="BO134" s="287"/>
      <c r="BP134" s="287"/>
      <c r="BQ134" s="287"/>
      <c r="BR134" s="287"/>
      <c r="BS134" s="287"/>
      <c r="BT134" s="287"/>
      <c r="BU134" s="287"/>
      <c r="BV134" s="287"/>
      <c r="BW134" s="287"/>
      <c r="BX134" s="287"/>
      <c r="BY134" s="287"/>
      <c r="BZ134" s="287"/>
      <c r="CA134" s="287"/>
      <c r="CB134" s="287"/>
      <c r="CC134" s="287"/>
      <c r="CD134" s="287"/>
      <c r="CE134" s="287"/>
      <c r="CF134" s="287"/>
      <c r="CG134" s="287"/>
      <c r="CH134" s="287"/>
      <c r="CI134" s="287"/>
      <c r="CJ134" s="287"/>
      <c r="CK134" s="287"/>
      <c r="CL134" s="287"/>
      <c r="CM134" s="287"/>
      <c r="CN134" s="287"/>
      <c r="CO134" s="287"/>
      <c r="CP134" s="287"/>
      <c r="CQ134" s="287"/>
      <c r="CR134" s="287"/>
      <c r="CS134" s="287"/>
      <c r="CT134" s="287"/>
      <c r="CU134" s="287"/>
      <c r="CV134" s="287"/>
      <c r="CW134" s="287"/>
      <c r="CX134" s="287"/>
      <c r="CY134" s="287"/>
      <c r="CZ134" s="287"/>
      <c r="DA134" s="287"/>
      <c r="DB134" s="287"/>
      <c r="DC134" s="287"/>
      <c r="DD134" s="287"/>
      <c r="DE134" s="287"/>
      <c r="DF134" s="287"/>
      <c r="DG134" s="287"/>
      <c r="DH134" s="287"/>
      <c r="DI134" s="287"/>
      <c r="DJ134" s="287"/>
      <c r="DK134" s="287"/>
      <c r="DL134" s="287"/>
      <c r="DM134" s="287"/>
      <c r="DN134" s="287"/>
      <c r="DO134" s="287"/>
      <c r="DP134" s="259"/>
      <c r="DQ134" s="259"/>
      <c r="DR134" s="259"/>
      <c r="DS134" s="259"/>
      <c r="DT134" s="259"/>
      <c r="DU134" s="259"/>
      <c r="DV134" s="259"/>
      <c r="DW134" s="259"/>
      <c r="DX134" s="259"/>
      <c r="DY134" s="259"/>
      <c r="DZ134" s="259"/>
      <c r="EA134" s="248"/>
    </row>
    <row r="135" spans="1:131" ht="14" hidden="1" x14ac:dyDescent="0.2">
      <c r="AU135" s="290"/>
      <c r="AV135" s="290"/>
      <c r="AW135" s="290"/>
      <c r="AX135" s="290"/>
      <c r="AY135" s="290"/>
      <c r="AZ135" s="290"/>
      <c r="BA135" s="290"/>
      <c r="BB135" s="290"/>
      <c r="BC135" s="290"/>
      <c r="BD135" s="290"/>
      <c r="BE135" s="290"/>
      <c r="BF135" s="290"/>
      <c r="BG135" s="290"/>
      <c r="BH135" s="290"/>
      <c r="BI135" s="290"/>
      <c r="BJ135" s="290"/>
      <c r="BK135" s="290"/>
      <c r="BL135" s="290"/>
      <c r="BM135" s="290"/>
      <c r="BN135" s="290"/>
      <c r="BO135" s="290"/>
      <c r="BP135" s="290"/>
      <c r="BQ135" s="290"/>
      <c r="BR135" s="290"/>
      <c r="BS135" s="290"/>
      <c r="BT135" s="290"/>
      <c r="BU135" s="290"/>
      <c r="BV135" s="290"/>
      <c r="BW135" s="290"/>
      <c r="BX135" s="290"/>
      <c r="BY135" s="290"/>
      <c r="BZ135" s="290"/>
      <c r="CA135" s="290"/>
      <c r="CB135" s="290"/>
      <c r="CC135" s="290"/>
      <c r="CD135" s="290"/>
      <c r="CE135" s="290"/>
      <c r="CF135" s="290"/>
      <c r="CG135" s="290"/>
      <c r="CH135" s="290"/>
      <c r="CI135" s="290"/>
      <c r="CJ135" s="290"/>
      <c r="CK135" s="290"/>
      <c r="CL135" s="290"/>
      <c r="CM135" s="290"/>
      <c r="CN135" s="290"/>
      <c r="CO135" s="290"/>
      <c r="CP135" s="290"/>
      <c r="CQ135" s="290"/>
      <c r="CR135" s="290"/>
      <c r="CS135" s="290"/>
      <c r="CT135" s="290"/>
      <c r="CU135" s="290"/>
      <c r="CV135" s="290"/>
      <c r="CW135" s="290"/>
      <c r="CX135" s="290"/>
      <c r="CY135" s="290"/>
      <c r="CZ135" s="290"/>
      <c r="DA135" s="290"/>
      <c r="DB135" s="290"/>
      <c r="DC135" s="290"/>
      <c r="DD135" s="290"/>
      <c r="DE135" s="290"/>
      <c r="DF135" s="290"/>
      <c r="DG135" s="290"/>
      <c r="DH135" s="290"/>
      <c r="DI135" s="290"/>
      <c r="DJ135" s="290"/>
      <c r="DK135" s="290"/>
      <c r="DL135" s="290"/>
      <c r="DM135" s="290"/>
      <c r="DN135" s="290"/>
      <c r="DO135" s="290"/>
      <c r="DP135" s="290"/>
      <c r="DQ135" s="290"/>
      <c r="DR135" s="290"/>
      <c r="DS135" s="290"/>
      <c r="DT135" s="290"/>
      <c r="DU135" s="290"/>
      <c r="DV135" s="290"/>
      <c r="DW135" s="290"/>
      <c r="DX135" s="290"/>
      <c r="DY135" s="290"/>
      <c r="DZ135" s="290"/>
    </row>
  </sheetData>
  <sheetProtection algorithmName="SHA-512" hashValue="KNP5AQ2H7aSKOQl3WahAEhwSuAOzVt0p/DopNwdCrebD6BkbJlFf4hgVGeWWtL+HgAm4gegrcrvsbrjdP6g9kw==" saltValue="LSJMXT+NtOB3km4OEHzsyQ=="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topLeftCell="C85" zoomScaleNormal="85" zoomScaleSheetLayoutView="100" workbookViewId="0">
      <selection activeCell="BF32" sqref="BF32"/>
    </sheetView>
  </sheetViews>
  <sheetFormatPr defaultColWidth="0" defaultRowHeight="13.5" customHeight="1" zeroHeight="1" x14ac:dyDescent="0.2"/>
  <cols>
    <col min="1" max="120" width="2.7265625" style="293" customWidth="1"/>
    <col min="121" max="121" width="0" style="292" hidden="1" customWidth="1"/>
    <col min="122" max="16384" width="9" style="292" hidden="1"/>
  </cols>
  <sheetData>
    <row r="1" spans="1:120" ht="13" x14ac:dyDescent="0.2">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row>
    <row r="2" spans="1:120" ht="13" x14ac:dyDescent="0.2"/>
    <row r="3" spans="1:120" ht="13" x14ac:dyDescent="0.2"/>
    <row r="4" spans="1:120" ht="13" x14ac:dyDescent="0.2"/>
    <row r="5" spans="1:120" ht="13" x14ac:dyDescent="0.2"/>
    <row r="6" spans="1:120" ht="13" x14ac:dyDescent="0.2"/>
    <row r="7" spans="1:120" ht="13" x14ac:dyDescent="0.2"/>
    <row r="8" spans="1:120" ht="13" x14ac:dyDescent="0.2"/>
    <row r="9" spans="1:120" ht="13" x14ac:dyDescent="0.2"/>
    <row r="10" spans="1:120" ht="13" x14ac:dyDescent="0.2"/>
    <row r="11" spans="1:120" ht="13" x14ac:dyDescent="0.2"/>
    <row r="12" spans="1:120" ht="13" x14ac:dyDescent="0.2"/>
    <row r="13" spans="1:120" ht="13" x14ac:dyDescent="0.2"/>
    <row r="14" spans="1:120" ht="13" x14ac:dyDescent="0.2"/>
    <row r="15" spans="1:120" ht="13" x14ac:dyDescent="0.2"/>
    <row r="16" spans="1:120" ht="13" x14ac:dyDescent="0.2">
      <c r="DP16" s="292"/>
    </row>
    <row r="17" spans="119:120" ht="13" x14ac:dyDescent="0.2">
      <c r="DP17" s="292"/>
    </row>
    <row r="18" spans="119:120" ht="13" x14ac:dyDescent="0.2"/>
    <row r="19" spans="119:120" ht="13" x14ac:dyDescent="0.2"/>
    <row r="20" spans="119:120" ht="13" x14ac:dyDescent="0.2">
      <c r="DO20" s="292"/>
      <c r="DP20" s="292"/>
    </row>
    <row r="21" spans="119:120" ht="13" x14ac:dyDescent="0.2">
      <c r="DP21" s="292"/>
    </row>
    <row r="22" spans="119:120" ht="13" x14ac:dyDescent="0.2"/>
    <row r="23" spans="119:120" ht="13" x14ac:dyDescent="0.2">
      <c r="DO23" s="292"/>
      <c r="DP23" s="292"/>
    </row>
    <row r="24" spans="119:120" ht="13" x14ac:dyDescent="0.2">
      <c r="DP24" s="292"/>
    </row>
    <row r="25" spans="119:120" ht="13" x14ac:dyDescent="0.2">
      <c r="DP25" s="292"/>
    </row>
    <row r="26" spans="119:120" ht="13" x14ac:dyDescent="0.2">
      <c r="DO26" s="292"/>
      <c r="DP26" s="292"/>
    </row>
    <row r="27" spans="119:120" ht="13" x14ac:dyDescent="0.2"/>
    <row r="28" spans="119:120" ht="13" x14ac:dyDescent="0.2">
      <c r="DO28" s="292"/>
      <c r="DP28" s="292"/>
    </row>
    <row r="29" spans="119:120" ht="13" x14ac:dyDescent="0.2">
      <c r="DP29" s="292"/>
    </row>
    <row r="30" spans="119:120" ht="13" x14ac:dyDescent="0.2"/>
    <row r="31" spans="119:120" ht="13" x14ac:dyDescent="0.2">
      <c r="DO31" s="292"/>
      <c r="DP31" s="292"/>
    </row>
    <row r="32" spans="119:120" ht="13" x14ac:dyDescent="0.2"/>
    <row r="33" spans="98:120" ht="13" x14ac:dyDescent="0.2">
      <c r="DO33" s="292"/>
      <c r="DP33" s="292"/>
    </row>
    <row r="34" spans="98:120" ht="13" x14ac:dyDescent="0.2">
      <c r="DM34" s="292"/>
    </row>
    <row r="35" spans="98:120" ht="13" x14ac:dyDescent="0.2">
      <c r="CT35" s="292"/>
      <c r="CU35" s="292"/>
      <c r="CV35" s="292"/>
      <c r="CY35" s="292"/>
      <c r="CZ35" s="292"/>
      <c r="DA35" s="292"/>
      <c r="DD35" s="292"/>
      <c r="DE35" s="292"/>
      <c r="DF35" s="292"/>
      <c r="DI35" s="292"/>
      <c r="DJ35" s="292"/>
      <c r="DK35" s="292"/>
      <c r="DM35" s="292"/>
      <c r="DN35" s="292"/>
      <c r="DO35" s="292"/>
      <c r="DP35" s="292"/>
    </row>
    <row r="36" spans="98:120" ht="13" x14ac:dyDescent="0.2"/>
    <row r="37" spans="98:120" ht="13" x14ac:dyDescent="0.2">
      <c r="CW37" s="292"/>
      <c r="DB37" s="292"/>
      <c r="DG37" s="292"/>
      <c r="DL37" s="292"/>
      <c r="DP37" s="292"/>
    </row>
    <row r="38" spans="98:120" ht="13" x14ac:dyDescent="0.2">
      <c r="CT38" s="292"/>
      <c r="CU38" s="292"/>
      <c r="CV38" s="292"/>
      <c r="CW38" s="292"/>
      <c r="CY38" s="292"/>
      <c r="CZ38" s="292"/>
      <c r="DA38" s="292"/>
      <c r="DB38" s="292"/>
      <c r="DD38" s="292"/>
      <c r="DE38" s="292"/>
      <c r="DF38" s="292"/>
      <c r="DG38" s="292"/>
      <c r="DI38" s="292"/>
      <c r="DJ38" s="292"/>
      <c r="DK38" s="292"/>
      <c r="DL38" s="292"/>
      <c r="DN38" s="292"/>
      <c r="DO38" s="292"/>
      <c r="DP38" s="292"/>
    </row>
    <row r="39" spans="98:120" ht="13" x14ac:dyDescent="0.2"/>
    <row r="40" spans="98:120" ht="13" x14ac:dyDescent="0.2"/>
    <row r="41" spans="98:120" ht="13" x14ac:dyDescent="0.2"/>
    <row r="42" spans="98:120" ht="13" x14ac:dyDescent="0.2"/>
    <row r="43" spans="98:120" ht="13" x14ac:dyDescent="0.2"/>
    <row r="44" spans="98:120" ht="13" x14ac:dyDescent="0.2"/>
    <row r="45" spans="98:120" ht="13" x14ac:dyDescent="0.2"/>
    <row r="46" spans="98:120" ht="13" x14ac:dyDescent="0.2"/>
    <row r="47" spans="98:120" ht="13" x14ac:dyDescent="0.2"/>
    <row r="48" spans="98:120" ht="13" x14ac:dyDescent="0.2"/>
    <row r="49" spans="22:120" ht="13" x14ac:dyDescent="0.2">
      <c r="DN49" s="292"/>
      <c r="DO49" s="292"/>
      <c r="DP49" s="292"/>
    </row>
    <row r="50" spans="22:120" ht="13" x14ac:dyDescent="0.2"/>
    <row r="51" spans="22:120" ht="13" x14ac:dyDescent="0.2"/>
    <row r="52" spans="22:120" ht="13" x14ac:dyDescent="0.2"/>
    <row r="53" spans="22:120" ht="13" x14ac:dyDescent="0.2"/>
    <row r="54" spans="22:120" ht="13" x14ac:dyDescent="0.2"/>
    <row r="55" spans="22:120" ht="13" x14ac:dyDescent="0.2"/>
    <row r="56" spans="22:120" ht="13" x14ac:dyDescent="0.2"/>
    <row r="57" spans="22:120" ht="13" x14ac:dyDescent="0.2"/>
    <row r="58" spans="22:120" ht="13" x14ac:dyDescent="0.2"/>
    <row r="59" spans="22:120" ht="13" x14ac:dyDescent="0.2"/>
    <row r="60" spans="22:120" ht="13" x14ac:dyDescent="0.2"/>
    <row r="61" spans="22:120" ht="13" x14ac:dyDescent="0.2"/>
    <row r="62" spans="22:120" ht="13" x14ac:dyDescent="0.2"/>
    <row r="63" spans="22:120" ht="13" x14ac:dyDescent="0.2">
      <c r="W63" s="292"/>
      <c r="CS63" s="292"/>
      <c r="CX63" s="292"/>
      <c r="DC63" s="292"/>
      <c r="DH63" s="292"/>
    </row>
    <row r="64" spans="22:120" ht="13" x14ac:dyDescent="0.2">
      <c r="V64" s="292"/>
    </row>
    <row r="65" spans="15:120" ht="13" x14ac:dyDescent="0.2">
      <c r="X65" s="292"/>
      <c r="Z65" s="292"/>
      <c r="AA65" s="292"/>
      <c r="AB65" s="292"/>
      <c r="AC65" s="292"/>
      <c r="AD65" s="292"/>
      <c r="AE65" s="292"/>
      <c r="AF65" s="292"/>
      <c r="AG65" s="292"/>
      <c r="AH65" s="292"/>
      <c r="AI65" s="292"/>
      <c r="AJ65" s="292"/>
      <c r="AK65" s="292"/>
      <c r="AL65" s="292"/>
      <c r="AM65" s="292"/>
      <c r="AN65" s="292"/>
      <c r="AO65" s="292"/>
      <c r="AP65" s="292"/>
      <c r="AQ65" s="292"/>
      <c r="AR65" s="292"/>
      <c r="AS65" s="292"/>
      <c r="AT65" s="292"/>
      <c r="AU65" s="292"/>
      <c r="AV65" s="292"/>
      <c r="AW65" s="292"/>
      <c r="AX65" s="292"/>
      <c r="AY65" s="292"/>
      <c r="AZ65" s="292"/>
      <c r="BA65" s="292"/>
      <c r="BB65" s="292"/>
      <c r="BC65" s="292"/>
      <c r="BD65" s="292"/>
      <c r="BE65" s="292"/>
      <c r="BF65" s="292"/>
      <c r="BG65" s="292"/>
      <c r="BH65" s="292"/>
      <c r="BI65" s="292"/>
      <c r="BJ65" s="292"/>
      <c r="BK65" s="292"/>
      <c r="BL65" s="292"/>
      <c r="BM65" s="292"/>
      <c r="BN65" s="292"/>
      <c r="BO65" s="292"/>
      <c r="BP65" s="292"/>
      <c r="BQ65" s="292"/>
      <c r="BR65" s="292"/>
      <c r="BS65" s="292"/>
      <c r="BT65" s="292"/>
      <c r="BU65" s="292"/>
      <c r="BV65" s="292"/>
      <c r="BW65" s="292"/>
      <c r="BX65" s="292"/>
      <c r="BY65" s="292"/>
      <c r="BZ65" s="292"/>
      <c r="CA65" s="292"/>
      <c r="CB65" s="292"/>
      <c r="CC65" s="292"/>
      <c r="CD65" s="292"/>
      <c r="CE65" s="292"/>
      <c r="CF65" s="292"/>
      <c r="CG65" s="292"/>
      <c r="CH65" s="292"/>
      <c r="CI65" s="292"/>
      <c r="CJ65" s="292"/>
      <c r="CK65" s="292"/>
      <c r="CL65" s="292"/>
      <c r="CM65" s="292"/>
      <c r="CN65" s="292"/>
      <c r="CO65" s="292"/>
      <c r="CP65" s="292"/>
      <c r="CQ65" s="292"/>
      <c r="CR65" s="292"/>
      <c r="CU65" s="292"/>
      <c r="CZ65" s="292"/>
      <c r="DE65" s="292"/>
      <c r="DJ65" s="292"/>
    </row>
    <row r="66" spans="15:120" ht="13" x14ac:dyDescent="0.2">
      <c r="Q66" s="292"/>
      <c r="S66" s="292"/>
      <c r="U66" s="292"/>
      <c r="DM66" s="292"/>
    </row>
    <row r="67" spans="15:120" ht="13" x14ac:dyDescent="0.2">
      <c r="O67" s="292"/>
      <c r="P67" s="292"/>
      <c r="R67" s="292"/>
      <c r="T67" s="292"/>
      <c r="Y67" s="292"/>
      <c r="CT67" s="292"/>
      <c r="CV67" s="292"/>
      <c r="CW67" s="292"/>
      <c r="CY67" s="292"/>
      <c r="DA67" s="292"/>
      <c r="DB67" s="292"/>
      <c r="DD67" s="292"/>
      <c r="DF67" s="292"/>
      <c r="DG67" s="292"/>
      <c r="DI67" s="292"/>
      <c r="DK67" s="292"/>
      <c r="DL67" s="292"/>
      <c r="DN67" s="292"/>
      <c r="DO67" s="292"/>
      <c r="DP67" s="292"/>
    </row>
    <row r="68" spans="15:120" ht="13" x14ac:dyDescent="0.2"/>
    <row r="69" spans="15:120" ht="13" x14ac:dyDescent="0.2"/>
    <row r="70" spans="15:120" ht="13" x14ac:dyDescent="0.2"/>
    <row r="71" spans="15:120" ht="13" x14ac:dyDescent="0.2"/>
    <row r="72" spans="15:120" ht="13" x14ac:dyDescent="0.2">
      <c r="DP72" s="292"/>
    </row>
    <row r="73" spans="15:120" ht="13" x14ac:dyDescent="0.2">
      <c r="DP73" s="292"/>
    </row>
    <row r="74" spans="15:120" ht="13" x14ac:dyDescent="0.2"/>
    <row r="75" spans="15:120" ht="13" x14ac:dyDescent="0.2"/>
    <row r="76" spans="15:120" ht="13" x14ac:dyDescent="0.2"/>
    <row r="77" spans="15:120" ht="13" x14ac:dyDescent="0.2"/>
    <row r="78" spans="15:120" ht="13" x14ac:dyDescent="0.2"/>
    <row r="79" spans="15:120" ht="13" x14ac:dyDescent="0.2"/>
    <row r="80" spans="15:120" ht="13" x14ac:dyDescent="0.2"/>
    <row r="81" spans="97:112" ht="13" x14ac:dyDescent="0.2"/>
    <row r="82" spans="97:112" ht="13" x14ac:dyDescent="0.2"/>
    <row r="83" spans="97:112" ht="13" x14ac:dyDescent="0.2"/>
    <row r="84" spans="97:112" ht="13" x14ac:dyDescent="0.2"/>
    <row r="85" spans="97:112" ht="13" x14ac:dyDescent="0.2"/>
    <row r="86" spans="97:112" ht="13" x14ac:dyDescent="0.2"/>
    <row r="87" spans="97:112" ht="13" x14ac:dyDescent="0.2"/>
    <row r="88" spans="97:112" ht="13" x14ac:dyDescent="0.2"/>
    <row r="89" spans="97:112" ht="13" x14ac:dyDescent="0.2"/>
    <row r="90" spans="97:112" ht="13" x14ac:dyDescent="0.2"/>
    <row r="91" spans="97:112" ht="13" x14ac:dyDescent="0.2"/>
    <row r="92" spans="97:112" ht="13" x14ac:dyDescent="0.2"/>
    <row r="93" spans="97:112" ht="13" x14ac:dyDescent="0.2"/>
    <row r="94" spans="97:112" ht="13" x14ac:dyDescent="0.2"/>
    <row r="95" spans="97:112" ht="13" x14ac:dyDescent="0.2"/>
    <row r="96" spans="97:112" ht="13" x14ac:dyDescent="0.2">
      <c r="CS96" s="292"/>
      <c r="CX96" s="292"/>
      <c r="DC96" s="292"/>
      <c r="DH96" s="292"/>
    </row>
    <row r="97" spans="24:120" ht="13" x14ac:dyDescent="0.2">
      <c r="CS97" s="292"/>
      <c r="CX97" s="292"/>
      <c r="DC97" s="292"/>
      <c r="DH97" s="292"/>
      <c r="DP97" s="293" t="s">
        <v>505</v>
      </c>
    </row>
    <row r="98" spans="24:120" ht="13" hidden="1" x14ac:dyDescent="0.2">
      <c r="CS98" s="292"/>
      <c r="CX98" s="292"/>
      <c r="DC98" s="292"/>
      <c r="DH98" s="292"/>
    </row>
    <row r="99" spans="24:120" ht="13" hidden="1" x14ac:dyDescent="0.2">
      <c r="CS99" s="292"/>
      <c r="CX99" s="292"/>
      <c r="DC99" s="292"/>
      <c r="DH99" s="292"/>
    </row>
    <row r="101" spans="24:120" ht="12" hidden="1" customHeight="1" x14ac:dyDescent="0.2">
      <c r="X101" s="292"/>
      <c r="Y101" s="292"/>
      <c r="Z101" s="292"/>
      <c r="AA101" s="292"/>
      <c r="AB101" s="292"/>
      <c r="AC101" s="292"/>
      <c r="AD101" s="292"/>
      <c r="AE101" s="292"/>
      <c r="AF101" s="292"/>
      <c r="AG101" s="292"/>
      <c r="AH101" s="292"/>
      <c r="AI101" s="292"/>
      <c r="AJ101" s="292"/>
      <c r="AK101" s="292"/>
      <c r="AL101" s="292"/>
      <c r="AM101" s="292"/>
      <c r="AN101" s="292"/>
      <c r="AO101" s="292"/>
      <c r="AP101" s="292"/>
      <c r="AQ101" s="292"/>
      <c r="AR101" s="292"/>
      <c r="AS101" s="292"/>
      <c r="AT101" s="292"/>
      <c r="AU101" s="292"/>
      <c r="AV101" s="292"/>
      <c r="AW101" s="292"/>
      <c r="AX101" s="292"/>
      <c r="AY101" s="292"/>
      <c r="AZ101" s="292"/>
      <c r="BA101" s="292"/>
      <c r="BB101" s="292"/>
      <c r="BC101" s="292"/>
      <c r="BD101" s="292"/>
      <c r="BE101" s="292"/>
      <c r="BF101" s="292"/>
      <c r="BG101" s="292"/>
      <c r="BH101" s="292"/>
      <c r="BI101" s="292"/>
      <c r="BJ101" s="292"/>
      <c r="BK101" s="292"/>
      <c r="BL101" s="292"/>
      <c r="BM101" s="292"/>
      <c r="BN101" s="292"/>
      <c r="BO101" s="292"/>
      <c r="BP101" s="292"/>
      <c r="BQ101" s="292"/>
      <c r="BR101" s="292"/>
      <c r="BS101" s="292"/>
      <c r="BT101" s="292"/>
      <c r="BU101" s="292"/>
      <c r="BV101" s="292"/>
      <c r="BW101" s="292"/>
      <c r="BX101" s="292"/>
      <c r="BY101" s="292"/>
      <c r="BZ101" s="292"/>
      <c r="CA101" s="292"/>
      <c r="CB101" s="292"/>
      <c r="CC101" s="292"/>
      <c r="CD101" s="292"/>
      <c r="CE101" s="292"/>
      <c r="CF101" s="292"/>
      <c r="CG101" s="292"/>
      <c r="CH101" s="292"/>
      <c r="CI101" s="292"/>
      <c r="CJ101" s="292"/>
      <c r="CK101" s="292"/>
      <c r="CL101" s="292"/>
      <c r="CM101" s="292"/>
      <c r="CN101" s="292"/>
      <c r="CO101" s="292"/>
      <c r="CP101" s="292"/>
      <c r="CQ101" s="292"/>
      <c r="CR101" s="292"/>
      <c r="CU101" s="292"/>
      <c r="CZ101" s="292"/>
      <c r="DE101" s="292"/>
      <c r="DJ101" s="292"/>
    </row>
    <row r="102" spans="24:120" ht="1.5" hidden="1" customHeight="1" x14ac:dyDescent="0.2">
      <c r="CU102" s="292"/>
      <c r="CZ102" s="292"/>
      <c r="DE102" s="292"/>
      <c r="DJ102" s="292"/>
      <c r="DM102" s="292"/>
    </row>
    <row r="103" spans="24:120" ht="13" hidden="1" x14ac:dyDescent="0.2">
      <c r="CT103" s="292"/>
      <c r="CV103" s="292"/>
      <c r="CW103" s="292"/>
      <c r="CY103" s="292"/>
      <c r="DA103" s="292"/>
      <c r="DB103" s="292"/>
      <c r="DD103" s="292"/>
      <c r="DF103" s="292"/>
      <c r="DG103" s="292"/>
      <c r="DI103" s="292"/>
      <c r="DK103" s="292"/>
      <c r="DL103" s="292"/>
      <c r="DM103" s="292"/>
      <c r="DN103" s="292"/>
      <c r="DO103" s="292"/>
      <c r="DP103" s="292"/>
    </row>
    <row r="104" spans="24:120" ht="13" hidden="1" x14ac:dyDescent="0.2">
      <c r="CV104" s="292"/>
      <c r="CW104" s="292"/>
      <c r="DA104" s="292"/>
      <c r="DB104" s="292"/>
      <c r="DF104" s="292"/>
      <c r="DG104" s="292"/>
      <c r="DK104" s="292"/>
      <c r="DL104" s="292"/>
      <c r="DN104" s="292"/>
      <c r="DO104" s="292"/>
      <c r="DP104" s="292"/>
    </row>
    <row r="105" spans="24:120" ht="12.75" hidden="1" customHeight="1" x14ac:dyDescent="0.2"/>
  </sheetData>
  <sheetProtection algorithmName="SHA-512" hashValue="dpb7/6ag84XVyreA0IMpJHIhaDyiVuX/LLuYwhC4A7SbbdYmgoa/y0OcsFdJtlqFm0xzWEcKIyg+YN+0ZWWRtA==" saltValue="MKP+hmDgKMomMqPiq+4ZCw==" spinCount="100000"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topLeftCell="AP34" zoomScaleNormal="100" zoomScaleSheetLayoutView="55" workbookViewId="0"/>
  </sheetViews>
  <sheetFormatPr defaultColWidth="0" defaultRowHeight="13.5" customHeight="1" zeroHeight="1" x14ac:dyDescent="0.2"/>
  <cols>
    <col min="1" max="116" width="2.6328125" style="293" customWidth="1"/>
    <col min="117" max="16384" width="9" style="292" hidden="1"/>
  </cols>
  <sheetData>
    <row r="1" spans="2:116" ht="13" x14ac:dyDescent="0.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row>
    <row r="2" spans="2:116" ht="13" x14ac:dyDescent="0.2"/>
    <row r="3" spans="2:116" ht="13" x14ac:dyDescent="0.2"/>
    <row r="4" spans="2:116" ht="13" x14ac:dyDescent="0.2">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row>
    <row r="5" spans="2:116" ht="13" x14ac:dyDescent="0.2">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row>
    <row r="6" spans="2:116" ht="13" x14ac:dyDescent="0.2"/>
    <row r="7" spans="2:116" ht="13" x14ac:dyDescent="0.2"/>
    <row r="8" spans="2:116" ht="13" x14ac:dyDescent="0.2"/>
    <row r="9" spans="2:116" ht="13" x14ac:dyDescent="0.2"/>
    <row r="10" spans="2:116" ht="13" x14ac:dyDescent="0.2"/>
    <row r="11" spans="2:116" ht="13" x14ac:dyDescent="0.2"/>
    <row r="12" spans="2:116" ht="13" x14ac:dyDescent="0.2"/>
    <row r="13" spans="2:116" ht="13" x14ac:dyDescent="0.2"/>
    <row r="14" spans="2:116" ht="13" x14ac:dyDescent="0.2"/>
    <row r="15" spans="2:116" ht="13" x14ac:dyDescent="0.2"/>
    <row r="16" spans="2:116" ht="13" x14ac:dyDescent="0.2"/>
    <row r="17" spans="9:116" ht="13" x14ac:dyDescent="0.2"/>
    <row r="18" spans="9:116" ht="13" x14ac:dyDescent="0.2">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292"/>
      <c r="AR18" s="292"/>
      <c r="AS18" s="292"/>
      <c r="AT18" s="292"/>
      <c r="AU18" s="292"/>
      <c r="AV18" s="292"/>
      <c r="AW18" s="292"/>
      <c r="AX18" s="292"/>
      <c r="AY18" s="292"/>
      <c r="AZ18" s="292"/>
      <c r="BA18" s="292"/>
      <c r="BB18" s="292"/>
      <c r="BC18" s="292"/>
      <c r="BD18" s="292"/>
      <c r="BE18" s="292"/>
      <c r="BF18" s="292"/>
      <c r="BG18" s="292"/>
      <c r="BH18" s="292"/>
      <c r="BI18" s="292"/>
      <c r="BJ18" s="292"/>
      <c r="BK18" s="292"/>
      <c r="BL18" s="292"/>
      <c r="BM18" s="292"/>
      <c r="BN18" s="292"/>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row>
    <row r="19" spans="9:116" ht="13" x14ac:dyDescent="0.2"/>
    <row r="20" spans="9:116" ht="13" x14ac:dyDescent="0.2"/>
    <row r="21" spans="9:116" ht="13" x14ac:dyDescent="0.2">
      <c r="DL21" s="292"/>
    </row>
    <row r="22" spans="9:116" ht="13" x14ac:dyDescent="0.2">
      <c r="DI22" s="292"/>
      <c r="DJ22" s="292"/>
      <c r="DK22" s="292"/>
      <c r="DL22" s="292"/>
    </row>
    <row r="23" spans="9:116" ht="13" x14ac:dyDescent="0.2">
      <c r="CY23" s="292"/>
      <c r="CZ23" s="292"/>
      <c r="DA23" s="292"/>
      <c r="DB23" s="292"/>
      <c r="DC23" s="292"/>
      <c r="DD23" s="292"/>
      <c r="DE23" s="292"/>
      <c r="DF23" s="292"/>
      <c r="DG23" s="292"/>
      <c r="DH23" s="292"/>
      <c r="DI23" s="292"/>
      <c r="DJ23" s="292"/>
      <c r="DK23" s="292"/>
      <c r="DL23" s="292"/>
    </row>
    <row r="24" spans="9:116" ht="13" x14ac:dyDescent="0.2"/>
    <row r="25" spans="9:116" ht="13" x14ac:dyDescent="0.2"/>
    <row r="26" spans="9:116" ht="13" x14ac:dyDescent="0.2"/>
    <row r="27" spans="9:116" ht="13" x14ac:dyDescent="0.2"/>
    <row r="28" spans="9:116" ht="13" x14ac:dyDescent="0.2"/>
    <row r="29" spans="9:116" ht="13" x14ac:dyDescent="0.2"/>
    <row r="30" spans="9:116" ht="13" x14ac:dyDescent="0.2"/>
    <row r="31" spans="9:116" ht="13" x14ac:dyDescent="0.2"/>
    <row r="32" spans="9:116" ht="13" x14ac:dyDescent="0.2"/>
    <row r="33" spans="15:116" ht="13" x14ac:dyDescent="0.2"/>
    <row r="34" spans="15:116" ht="13" x14ac:dyDescent="0.2"/>
    <row r="35" spans="15:116" ht="13" x14ac:dyDescent="0.2">
      <c r="CZ35" s="292"/>
      <c r="DA35" s="292"/>
      <c r="DB35" s="292"/>
      <c r="DC35" s="292"/>
      <c r="DD35" s="292"/>
      <c r="DE35" s="292"/>
      <c r="DF35" s="292"/>
      <c r="DG35" s="292"/>
      <c r="DH35" s="292"/>
      <c r="DI35" s="292"/>
      <c r="DJ35" s="292"/>
      <c r="DK35" s="292"/>
      <c r="DL35" s="292"/>
    </row>
    <row r="36" spans="15:116" ht="13" x14ac:dyDescent="0.2"/>
    <row r="37" spans="15:116" ht="13" x14ac:dyDescent="0.2">
      <c r="DL37" s="292"/>
    </row>
    <row r="38" spans="15:116" ht="13" x14ac:dyDescent="0.2">
      <c r="DI38" s="292"/>
      <c r="DJ38" s="292"/>
      <c r="DK38" s="292"/>
      <c r="DL38" s="292"/>
    </row>
    <row r="39" spans="15:116" ht="13" x14ac:dyDescent="0.2"/>
    <row r="40" spans="15:116" ht="13" x14ac:dyDescent="0.2"/>
    <row r="41" spans="15:116" ht="13" x14ac:dyDescent="0.2"/>
    <row r="42" spans="15:116" ht="13" x14ac:dyDescent="0.2"/>
    <row r="43" spans="15:116" ht="13" x14ac:dyDescent="0.2">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E43" s="292"/>
      <c r="DF43" s="292"/>
      <c r="DG43" s="292"/>
      <c r="DH43" s="292"/>
      <c r="DI43" s="292"/>
      <c r="DJ43" s="292"/>
      <c r="DK43" s="292"/>
      <c r="DL43" s="292"/>
    </row>
    <row r="44" spans="15:116" ht="13" x14ac:dyDescent="0.2">
      <c r="DL44" s="292"/>
    </row>
    <row r="45" spans="15:116" ht="13" x14ac:dyDescent="0.2"/>
    <row r="46" spans="15:116" ht="13" x14ac:dyDescent="0.2">
      <c r="DA46" s="292"/>
      <c r="DB46" s="292"/>
      <c r="DC46" s="292"/>
      <c r="DD46" s="292"/>
      <c r="DE46" s="292"/>
      <c r="DF46" s="292"/>
      <c r="DG46" s="292"/>
      <c r="DH46" s="292"/>
      <c r="DI46" s="292"/>
      <c r="DJ46" s="292"/>
      <c r="DK46" s="292"/>
      <c r="DL46" s="292"/>
    </row>
    <row r="47" spans="15:116" ht="13" x14ac:dyDescent="0.2"/>
    <row r="48" spans="15:116" ht="13" x14ac:dyDescent="0.2"/>
    <row r="49" spans="104:116" ht="13" x14ac:dyDescent="0.2"/>
    <row r="50" spans="104:116" ht="13" x14ac:dyDescent="0.2">
      <c r="CZ50" s="292"/>
      <c r="DA50" s="292"/>
      <c r="DB50" s="292"/>
      <c r="DC50" s="292"/>
      <c r="DD50" s="292"/>
      <c r="DE50" s="292"/>
      <c r="DF50" s="292"/>
      <c r="DG50" s="292"/>
      <c r="DH50" s="292"/>
      <c r="DI50" s="292"/>
      <c r="DJ50" s="292"/>
      <c r="DK50" s="292"/>
      <c r="DL50" s="292"/>
    </row>
    <row r="51" spans="104:116" ht="13" x14ac:dyDescent="0.2"/>
    <row r="52" spans="104:116" ht="13" x14ac:dyDescent="0.2"/>
    <row r="53" spans="104:116" ht="13" x14ac:dyDescent="0.2">
      <c r="DL53" s="292"/>
    </row>
    <row r="54" spans="104:116" ht="13" x14ac:dyDescent="0.2"/>
    <row r="55" spans="104:116" ht="13" x14ac:dyDescent="0.2"/>
    <row r="56" spans="104:116" ht="13" x14ac:dyDescent="0.2"/>
    <row r="57" spans="104:116" ht="13" x14ac:dyDescent="0.2"/>
    <row r="58" spans="104:116" ht="13" x14ac:dyDescent="0.2"/>
    <row r="59" spans="104:116" ht="13" x14ac:dyDescent="0.2"/>
    <row r="60" spans="104:116" ht="13" x14ac:dyDescent="0.2"/>
    <row r="61" spans="104:116" ht="13" x14ac:dyDescent="0.2"/>
    <row r="62" spans="104:116" ht="13" x14ac:dyDescent="0.2"/>
    <row r="63" spans="104:116" ht="13" x14ac:dyDescent="0.2"/>
    <row r="64" spans="104:116" ht="13" x14ac:dyDescent="0.2"/>
    <row r="65" spans="107:116" ht="13" x14ac:dyDescent="0.2"/>
    <row r="66" spans="107:116" ht="13" x14ac:dyDescent="0.2"/>
    <row r="67" spans="107:116" ht="13" x14ac:dyDescent="0.2">
      <c r="DC67" s="292"/>
      <c r="DD67" s="292"/>
      <c r="DE67" s="292"/>
      <c r="DF67" s="292"/>
      <c r="DG67" s="292"/>
      <c r="DH67" s="292"/>
      <c r="DI67" s="292"/>
      <c r="DJ67" s="292"/>
      <c r="DK67" s="292"/>
      <c r="DL67" s="292"/>
    </row>
    <row r="68" spans="107:116" ht="13" x14ac:dyDescent="0.2"/>
    <row r="69" spans="107:116" ht="13" x14ac:dyDescent="0.2"/>
    <row r="70" spans="107:116" ht="13" x14ac:dyDescent="0.2"/>
    <row r="71" spans="107:116" ht="13" x14ac:dyDescent="0.2"/>
    <row r="72" spans="107:116" ht="13" x14ac:dyDescent="0.2"/>
    <row r="73" spans="107:116" ht="13" x14ac:dyDescent="0.2"/>
    <row r="74" spans="107:116" ht="13" x14ac:dyDescent="0.2"/>
    <row r="75" spans="107:116" ht="13" x14ac:dyDescent="0.2"/>
    <row r="76" spans="107:116" ht="13" x14ac:dyDescent="0.2"/>
    <row r="77" spans="107:116" ht="13" x14ac:dyDescent="0.2"/>
    <row r="78" spans="107:116" ht="13" x14ac:dyDescent="0.2"/>
    <row r="79" spans="107:116" ht="13" x14ac:dyDescent="0.2"/>
    <row r="80" spans="107:116"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sheetData>
  <sheetProtection algorithmName="SHA-512" hashValue="a8sEjPdDo2okmZ08woLfSiaYAlmQG0AAJa1T0gh+I0yNDwR3rG0Qcc3FFiFKywB/Vzu3k7dfsV/zGnqypn6+Ww==" saltValue="giaRy9B4tataX2XxiwJh/g==" spinCount="100000"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workbookViewId="0"/>
  </sheetViews>
  <sheetFormatPr defaultColWidth="0" defaultRowHeight="13.5" customHeight="1" zeroHeight="1" x14ac:dyDescent="0.2"/>
  <cols>
    <col min="1" max="36" width="2.453125" style="294" customWidth="1"/>
    <col min="37" max="44" width="17" style="294" customWidth="1"/>
    <col min="45" max="45" width="6.08984375" style="301" customWidth="1"/>
    <col min="46" max="46" width="3" style="299" customWidth="1"/>
    <col min="47" max="47" width="19.08984375" style="294" hidden="1" customWidth="1"/>
    <col min="48" max="52" width="12.6328125" style="294" hidden="1" customWidth="1"/>
    <col min="53" max="16384" width="8.6328125" style="294" hidden="1"/>
  </cols>
  <sheetData>
    <row r="1" spans="1:46" ht="13" x14ac:dyDescent="0.2">
      <c r="AS1" s="295"/>
      <c r="AT1" s="295"/>
    </row>
    <row r="2" spans="1:46" ht="13" x14ac:dyDescent="0.2">
      <c r="AS2" s="295"/>
      <c r="AT2" s="295"/>
    </row>
    <row r="3" spans="1:46" ht="13" x14ac:dyDescent="0.2">
      <c r="AS3" s="295"/>
      <c r="AT3" s="295"/>
    </row>
    <row r="4" spans="1:46" ht="13" x14ac:dyDescent="0.2">
      <c r="AS4" s="295"/>
      <c r="AT4" s="295"/>
    </row>
    <row r="5" spans="1:46" ht="16.5" x14ac:dyDescent="0.2">
      <c r="A5" s="296" t="s">
        <v>506</v>
      </c>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c r="AM5" s="297"/>
      <c r="AN5" s="297"/>
      <c r="AO5" s="297"/>
      <c r="AP5" s="297"/>
      <c r="AQ5" s="297"/>
      <c r="AR5" s="297"/>
      <c r="AS5" s="298"/>
    </row>
    <row r="6" spans="1:46" ht="13" x14ac:dyDescent="0.2">
      <c r="A6" s="299"/>
      <c r="B6" s="295"/>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300" t="s">
        <v>507</v>
      </c>
      <c r="AL6" s="300"/>
      <c r="AM6" s="300"/>
      <c r="AN6" s="300"/>
      <c r="AO6" s="295"/>
      <c r="AP6" s="295"/>
      <c r="AQ6" s="295"/>
      <c r="AR6" s="295"/>
    </row>
    <row r="7" spans="1:46" ht="13.5" customHeight="1" x14ac:dyDescent="0.2">
      <c r="A7" s="299"/>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302"/>
      <c r="AL7" s="303"/>
      <c r="AM7" s="303"/>
      <c r="AN7" s="304"/>
      <c r="AO7" s="1236" t="s">
        <v>508</v>
      </c>
      <c r="AP7" s="305"/>
      <c r="AQ7" s="306" t="s">
        <v>509</v>
      </c>
      <c r="AR7" s="307"/>
    </row>
    <row r="8" spans="1:46" ht="13" x14ac:dyDescent="0.2">
      <c r="A8" s="299"/>
      <c r="B8" s="295"/>
      <c r="C8" s="295"/>
      <c r="D8" s="295"/>
      <c r="E8" s="295"/>
      <c r="F8" s="295"/>
      <c r="G8" s="295"/>
      <c r="H8" s="295"/>
      <c r="I8" s="295"/>
      <c r="J8" s="295"/>
      <c r="K8" s="295"/>
      <c r="L8" s="295"/>
      <c r="M8" s="295"/>
      <c r="N8" s="295"/>
      <c r="O8" s="295"/>
      <c r="P8" s="295"/>
      <c r="Q8" s="295"/>
      <c r="R8" s="295"/>
      <c r="S8" s="295"/>
      <c r="T8" s="295"/>
      <c r="U8" s="295"/>
      <c r="V8" s="295"/>
      <c r="W8" s="295"/>
      <c r="X8" s="295"/>
      <c r="Y8" s="295"/>
      <c r="Z8" s="295"/>
      <c r="AA8" s="295"/>
      <c r="AB8" s="295"/>
      <c r="AC8" s="295"/>
      <c r="AD8" s="295"/>
      <c r="AE8" s="295"/>
      <c r="AF8" s="295"/>
      <c r="AG8" s="295"/>
      <c r="AH8" s="295"/>
      <c r="AI8" s="295"/>
      <c r="AJ8" s="295"/>
      <c r="AK8" s="308"/>
      <c r="AL8" s="309"/>
      <c r="AM8" s="309"/>
      <c r="AN8" s="310"/>
      <c r="AO8" s="1237"/>
      <c r="AP8" s="311" t="s">
        <v>510</v>
      </c>
      <c r="AQ8" s="312" t="s">
        <v>511</v>
      </c>
      <c r="AR8" s="313" t="s">
        <v>512</v>
      </c>
    </row>
    <row r="9" spans="1:46" ht="13" x14ac:dyDescent="0.2">
      <c r="A9" s="299"/>
      <c r="B9" s="295"/>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5"/>
      <c r="AE9" s="295"/>
      <c r="AF9" s="295"/>
      <c r="AG9" s="295"/>
      <c r="AH9" s="295"/>
      <c r="AI9" s="295"/>
      <c r="AJ9" s="295"/>
      <c r="AK9" s="1227" t="s">
        <v>513</v>
      </c>
      <c r="AL9" s="1228"/>
      <c r="AM9" s="1228"/>
      <c r="AN9" s="1229"/>
      <c r="AO9" s="314">
        <v>4889211</v>
      </c>
      <c r="AP9" s="314">
        <v>55379</v>
      </c>
      <c r="AQ9" s="315">
        <v>70597</v>
      </c>
      <c r="AR9" s="316">
        <v>-21.6</v>
      </c>
    </row>
    <row r="10" spans="1:46" ht="13.5" customHeight="1" x14ac:dyDescent="0.2">
      <c r="A10" s="299"/>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295"/>
      <c r="AB10" s="295"/>
      <c r="AC10" s="295"/>
      <c r="AD10" s="295"/>
      <c r="AE10" s="295"/>
      <c r="AF10" s="295"/>
      <c r="AG10" s="295"/>
      <c r="AH10" s="295"/>
      <c r="AI10" s="295"/>
      <c r="AJ10" s="295"/>
      <c r="AK10" s="1227" t="s">
        <v>514</v>
      </c>
      <c r="AL10" s="1228"/>
      <c r="AM10" s="1228"/>
      <c r="AN10" s="1229"/>
      <c r="AO10" s="317">
        <v>796742</v>
      </c>
      <c r="AP10" s="317">
        <v>9025</v>
      </c>
      <c r="AQ10" s="318">
        <v>6273</v>
      </c>
      <c r="AR10" s="319">
        <v>43.9</v>
      </c>
    </row>
    <row r="11" spans="1:46" ht="13.5" customHeight="1" x14ac:dyDescent="0.2">
      <c r="A11" s="299"/>
      <c r="B11" s="295"/>
      <c r="C11" s="295"/>
      <c r="D11" s="295"/>
      <c r="E11" s="295"/>
      <c r="F11" s="295"/>
      <c r="G11" s="295"/>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295"/>
      <c r="AF11" s="295"/>
      <c r="AG11" s="295"/>
      <c r="AH11" s="295"/>
      <c r="AI11" s="295"/>
      <c r="AJ11" s="295"/>
      <c r="AK11" s="1227" t="s">
        <v>515</v>
      </c>
      <c r="AL11" s="1228"/>
      <c r="AM11" s="1228"/>
      <c r="AN11" s="1229"/>
      <c r="AO11" s="317">
        <v>125721</v>
      </c>
      <c r="AP11" s="317">
        <v>1424</v>
      </c>
      <c r="AQ11" s="318">
        <v>1314</v>
      </c>
      <c r="AR11" s="319">
        <v>8.4</v>
      </c>
    </row>
    <row r="12" spans="1:46" ht="13.5" customHeight="1" x14ac:dyDescent="0.2">
      <c r="A12" s="299"/>
      <c r="B12" s="295"/>
      <c r="C12" s="295"/>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1227" t="s">
        <v>516</v>
      </c>
      <c r="AL12" s="1228"/>
      <c r="AM12" s="1228"/>
      <c r="AN12" s="1229"/>
      <c r="AO12" s="317" t="s">
        <v>517</v>
      </c>
      <c r="AP12" s="317" t="s">
        <v>517</v>
      </c>
      <c r="AQ12" s="318">
        <v>3</v>
      </c>
      <c r="AR12" s="319" t="s">
        <v>517</v>
      </c>
    </row>
    <row r="13" spans="1:46" ht="13.5" customHeight="1" x14ac:dyDescent="0.2">
      <c r="A13" s="299"/>
      <c r="B13" s="295"/>
      <c r="C13" s="295"/>
      <c r="D13" s="295"/>
      <c r="E13" s="295"/>
      <c r="F13" s="295"/>
      <c r="G13" s="295"/>
      <c r="H13" s="295"/>
      <c r="I13" s="295"/>
      <c r="J13" s="295"/>
      <c r="K13" s="295"/>
      <c r="L13" s="295"/>
      <c r="M13" s="295"/>
      <c r="N13" s="295"/>
      <c r="O13" s="295"/>
      <c r="P13" s="295"/>
      <c r="Q13" s="295"/>
      <c r="R13" s="295"/>
      <c r="S13" s="295"/>
      <c r="T13" s="295"/>
      <c r="U13" s="295"/>
      <c r="V13" s="295"/>
      <c r="W13" s="295"/>
      <c r="X13" s="295"/>
      <c r="Y13" s="295"/>
      <c r="Z13" s="295"/>
      <c r="AA13" s="295"/>
      <c r="AB13" s="295"/>
      <c r="AC13" s="295"/>
      <c r="AD13" s="295"/>
      <c r="AE13" s="295"/>
      <c r="AF13" s="295"/>
      <c r="AG13" s="295"/>
      <c r="AH13" s="295"/>
      <c r="AI13" s="295"/>
      <c r="AJ13" s="295"/>
      <c r="AK13" s="1227" t="s">
        <v>518</v>
      </c>
      <c r="AL13" s="1228"/>
      <c r="AM13" s="1228"/>
      <c r="AN13" s="1229"/>
      <c r="AO13" s="317">
        <v>149672</v>
      </c>
      <c r="AP13" s="317">
        <v>1695</v>
      </c>
      <c r="AQ13" s="318">
        <v>2424</v>
      </c>
      <c r="AR13" s="319">
        <v>-30.1</v>
      </c>
    </row>
    <row r="14" spans="1:46" ht="13.5" customHeight="1" x14ac:dyDescent="0.2">
      <c r="A14" s="299"/>
      <c r="B14" s="295"/>
      <c r="C14" s="295"/>
      <c r="D14" s="295"/>
      <c r="E14" s="295"/>
      <c r="F14" s="295"/>
      <c r="G14" s="295"/>
      <c r="H14" s="295"/>
      <c r="I14" s="295"/>
      <c r="J14" s="295"/>
      <c r="K14" s="295"/>
      <c r="L14" s="295"/>
      <c r="M14" s="295"/>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1227" t="s">
        <v>519</v>
      </c>
      <c r="AL14" s="1228"/>
      <c r="AM14" s="1228"/>
      <c r="AN14" s="1229"/>
      <c r="AO14" s="317">
        <v>188864</v>
      </c>
      <c r="AP14" s="317">
        <v>2139</v>
      </c>
      <c r="AQ14" s="318">
        <v>1774</v>
      </c>
      <c r="AR14" s="319">
        <v>20.6</v>
      </c>
    </row>
    <row r="15" spans="1:46" ht="13.5" customHeight="1" x14ac:dyDescent="0.2">
      <c r="A15" s="299"/>
      <c r="B15" s="295"/>
      <c r="C15" s="295"/>
      <c r="D15" s="295"/>
      <c r="E15" s="295"/>
      <c r="F15" s="295"/>
      <c r="G15" s="295"/>
      <c r="H15" s="295"/>
      <c r="I15" s="295"/>
      <c r="J15" s="295"/>
      <c r="K15" s="295"/>
      <c r="L15" s="295"/>
      <c r="M15" s="295"/>
      <c r="N15" s="295"/>
      <c r="O15" s="295"/>
      <c r="P15" s="295"/>
      <c r="Q15" s="295"/>
      <c r="R15" s="295"/>
      <c r="S15" s="295"/>
      <c r="T15" s="295"/>
      <c r="U15" s="295"/>
      <c r="V15" s="295"/>
      <c r="W15" s="295"/>
      <c r="X15" s="295"/>
      <c r="Y15" s="295"/>
      <c r="Z15" s="295"/>
      <c r="AA15" s="295"/>
      <c r="AB15" s="295"/>
      <c r="AC15" s="295"/>
      <c r="AD15" s="295"/>
      <c r="AE15" s="295"/>
      <c r="AF15" s="295"/>
      <c r="AG15" s="295"/>
      <c r="AH15" s="295"/>
      <c r="AI15" s="295"/>
      <c r="AJ15" s="295"/>
      <c r="AK15" s="1230" t="s">
        <v>520</v>
      </c>
      <c r="AL15" s="1231"/>
      <c r="AM15" s="1231"/>
      <c r="AN15" s="1232"/>
      <c r="AO15" s="317">
        <v>-273569</v>
      </c>
      <c r="AP15" s="317">
        <v>-3099</v>
      </c>
      <c r="AQ15" s="318">
        <v>-4858</v>
      </c>
      <c r="AR15" s="319">
        <v>-36.200000000000003</v>
      </c>
    </row>
    <row r="16" spans="1:46" ht="13" x14ac:dyDescent="0.2">
      <c r="A16" s="299"/>
      <c r="B16" s="295"/>
      <c r="C16" s="295"/>
      <c r="D16" s="295"/>
      <c r="E16" s="295"/>
      <c r="F16" s="295"/>
      <c r="G16" s="295"/>
      <c r="H16" s="295"/>
      <c r="I16" s="295"/>
      <c r="J16" s="295"/>
      <c r="K16" s="295"/>
      <c r="L16" s="295"/>
      <c r="M16" s="295"/>
      <c r="N16" s="295"/>
      <c r="O16" s="295"/>
      <c r="P16" s="295"/>
      <c r="Q16" s="295"/>
      <c r="R16" s="295"/>
      <c r="S16" s="295"/>
      <c r="T16" s="295"/>
      <c r="U16" s="295"/>
      <c r="V16" s="295"/>
      <c r="W16" s="295"/>
      <c r="X16" s="295"/>
      <c r="Y16" s="295"/>
      <c r="Z16" s="295"/>
      <c r="AA16" s="295"/>
      <c r="AB16" s="295"/>
      <c r="AC16" s="295"/>
      <c r="AD16" s="295"/>
      <c r="AE16" s="295"/>
      <c r="AF16" s="295"/>
      <c r="AG16" s="295"/>
      <c r="AH16" s="295"/>
      <c r="AI16" s="295"/>
      <c r="AJ16" s="295"/>
      <c r="AK16" s="1230" t="s">
        <v>186</v>
      </c>
      <c r="AL16" s="1231"/>
      <c r="AM16" s="1231"/>
      <c r="AN16" s="1232"/>
      <c r="AO16" s="317">
        <v>5876641</v>
      </c>
      <c r="AP16" s="317">
        <v>66564</v>
      </c>
      <c r="AQ16" s="318">
        <v>77526</v>
      </c>
      <c r="AR16" s="319">
        <v>-14.1</v>
      </c>
    </row>
    <row r="17" spans="1:46" ht="13" x14ac:dyDescent="0.2">
      <c r="A17" s="299"/>
      <c r="B17" s="295"/>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5"/>
      <c r="AE17" s="295"/>
      <c r="AF17" s="295"/>
      <c r="AG17" s="295"/>
      <c r="AH17" s="295"/>
      <c r="AI17" s="295"/>
      <c r="AJ17" s="295"/>
      <c r="AK17" s="295"/>
      <c r="AL17" s="295"/>
      <c r="AM17" s="295"/>
      <c r="AN17" s="295"/>
      <c r="AO17" s="295"/>
      <c r="AP17" s="295"/>
      <c r="AQ17" s="295"/>
      <c r="AR17" s="320"/>
    </row>
    <row r="18" spans="1:46" ht="13" x14ac:dyDescent="0.2">
      <c r="A18" s="299"/>
      <c r="B18" s="295"/>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5"/>
      <c r="AI18" s="295"/>
      <c r="AJ18" s="295"/>
      <c r="AK18" s="295"/>
      <c r="AL18" s="295"/>
      <c r="AM18" s="295"/>
      <c r="AN18" s="295"/>
      <c r="AO18" s="295"/>
      <c r="AP18" s="295"/>
      <c r="AQ18" s="321"/>
      <c r="AR18" s="321"/>
    </row>
    <row r="19" spans="1:46" ht="13" x14ac:dyDescent="0.2">
      <c r="A19" s="299"/>
      <c r="B19" s="295"/>
      <c r="C19" s="295"/>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t="s">
        <v>521</v>
      </c>
      <c r="AL19" s="295"/>
      <c r="AM19" s="295"/>
      <c r="AN19" s="295"/>
      <c r="AO19" s="295"/>
      <c r="AP19" s="295"/>
      <c r="AQ19" s="295"/>
      <c r="AR19" s="295"/>
    </row>
    <row r="20" spans="1:46" ht="13" x14ac:dyDescent="0.2">
      <c r="A20" s="299"/>
      <c r="B20" s="295"/>
      <c r="C20" s="295"/>
      <c r="D20" s="295"/>
      <c r="E20" s="295"/>
      <c r="F20" s="295"/>
      <c r="G20" s="295"/>
      <c r="H20" s="295"/>
      <c r="I20" s="295"/>
      <c r="J20" s="295"/>
      <c r="K20" s="295"/>
      <c r="L20" s="295"/>
      <c r="M20" s="295"/>
      <c r="N20" s="295"/>
      <c r="O20" s="295"/>
      <c r="P20" s="295"/>
      <c r="Q20" s="295"/>
      <c r="R20" s="295"/>
      <c r="S20" s="295"/>
      <c r="T20" s="295"/>
      <c r="U20" s="295"/>
      <c r="V20" s="295"/>
      <c r="W20" s="295"/>
      <c r="X20" s="295"/>
      <c r="Y20" s="295"/>
      <c r="Z20" s="295"/>
      <c r="AA20" s="295"/>
      <c r="AB20" s="295"/>
      <c r="AC20" s="295"/>
      <c r="AD20" s="295"/>
      <c r="AE20" s="295"/>
      <c r="AF20" s="295"/>
      <c r="AG20" s="295"/>
      <c r="AH20" s="295"/>
      <c r="AI20" s="295"/>
      <c r="AJ20" s="295"/>
      <c r="AK20" s="322"/>
      <c r="AL20" s="323"/>
      <c r="AM20" s="323"/>
      <c r="AN20" s="324"/>
      <c r="AO20" s="325" t="s">
        <v>522</v>
      </c>
      <c r="AP20" s="326" t="s">
        <v>523</v>
      </c>
      <c r="AQ20" s="327" t="s">
        <v>524</v>
      </c>
      <c r="AR20" s="328"/>
    </row>
    <row r="21" spans="1:46" s="334" customFormat="1" ht="13" x14ac:dyDescent="0.2">
      <c r="A21" s="329"/>
      <c r="B21" s="300"/>
      <c r="C21" s="300"/>
      <c r="D21" s="300"/>
      <c r="E21" s="300"/>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1233" t="s">
        <v>525</v>
      </c>
      <c r="AL21" s="1234"/>
      <c r="AM21" s="1234"/>
      <c r="AN21" s="1235"/>
      <c r="AO21" s="330">
        <v>5.62</v>
      </c>
      <c r="AP21" s="331">
        <v>7.31</v>
      </c>
      <c r="AQ21" s="332">
        <v>-1.69</v>
      </c>
      <c r="AR21" s="300"/>
      <c r="AS21" s="333"/>
      <c r="AT21" s="329"/>
    </row>
    <row r="22" spans="1:46" s="334" customFormat="1" ht="13" x14ac:dyDescent="0.2">
      <c r="A22" s="329"/>
      <c r="B22" s="300"/>
      <c r="C22" s="300"/>
      <c r="D22" s="300"/>
      <c r="E22" s="300"/>
      <c r="F22" s="300"/>
      <c r="G22" s="300"/>
      <c r="H22" s="300"/>
      <c r="I22" s="300"/>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1233" t="s">
        <v>526</v>
      </c>
      <c r="AL22" s="1234"/>
      <c r="AM22" s="1234"/>
      <c r="AN22" s="1235"/>
      <c r="AO22" s="335">
        <v>102.3</v>
      </c>
      <c r="AP22" s="336">
        <v>98.5</v>
      </c>
      <c r="AQ22" s="337">
        <v>3.8</v>
      </c>
      <c r="AR22" s="321"/>
      <c r="AS22" s="333"/>
      <c r="AT22" s="329"/>
    </row>
    <row r="23" spans="1:46" s="334" customFormat="1" ht="13" x14ac:dyDescent="0.2">
      <c r="A23" s="329"/>
      <c r="B23" s="300"/>
      <c r="C23" s="300"/>
      <c r="D23" s="300"/>
      <c r="E23" s="300"/>
      <c r="F23" s="300"/>
      <c r="G23" s="300"/>
      <c r="H23" s="300"/>
      <c r="I23" s="300"/>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21"/>
      <c r="AQ23" s="321"/>
      <c r="AR23" s="321"/>
      <c r="AS23" s="333"/>
      <c r="AT23" s="329"/>
    </row>
    <row r="24" spans="1:46" s="334" customFormat="1" ht="13" x14ac:dyDescent="0.2">
      <c r="A24" s="329"/>
      <c r="B24" s="300"/>
      <c r="C24" s="300"/>
      <c r="D24" s="300"/>
      <c r="E24" s="300"/>
      <c r="F24" s="300"/>
      <c r="G24" s="300"/>
      <c r="H24" s="300"/>
      <c r="I24" s="300"/>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21"/>
      <c r="AQ24" s="321"/>
      <c r="AR24" s="321"/>
      <c r="AS24" s="333"/>
      <c r="AT24" s="329"/>
    </row>
    <row r="25" spans="1:46" s="334" customFormat="1" ht="13" x14ac:dyDescent="0.2">
      <c r="A25" s="338"/>
      <c r="B25" s="339"/>
      <c r="C25" s="339"/>
      <c r="D25" s="339"/>
      <c r="E25" s="339"/>
      <c r="F25" s="339"/>
      <c r="G25" s="339"/>
      <c r="H25" s="339"/>
      <c r="I25" s="339"/>
      <c r="J25" s="339"/>
      <c r="K25" s="339"/>
      <c r="L25" s="339"/>
      <c r="M25" s="339"/>
      <c r="N25" s="339"/>
      <c r="O25" s="339"/>
      <c r="P25" s="339"/>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40"/>
      <c r="AQ25" s="340"/>
      <c r="AR25" s="340"/>
      <c r="AS25" s="341"/>
      <c r="AT25" s="329"/>
    </row>
    <row r="26" spans="1:46" s="334" customFormat="1" ht="13" x14ac:dyDescent="0.2">
      <c r="A26" s="300" t="s">
        <v>527</v>
      </c>
      <c r="B26" s="300"/>
      <c r="C26" s="300"/>
      <c r="D26" s="300"/>
      <c r="E26" s="300"/>
      <c r="F26" s="300"/>
      <c r="G26" s="300"/>
      <c r="H26" s="300"/>
      <c r="I26" s="300"/>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21"/>
      <c r="AQ26" s="321"/>
      <c r="AR26" s="321"/>
      <c r="AS26" s="300"/>
      <c r="AT26" s="300"/>
    </row>
    <row r="27" spans="1:46" ht="13" x14ac:dyDescent="0.2">
      <c r="A27" s="342"/>
      <c r="AO27" s="295"/>
      <c r="AP27" s="295"/>
      <c r="AQ27" s="295"/>
      <c r="AR27" s="295"/>
      <c r="AS27" s="295"/>
      <c r="AT27" s="295"/>
    </row>
    <row r="28" spans="1:46" ht="16.5" x14ac:dyDescent="0.2">
      <c r="A28" s="296" t="s">
        <v>528</v>
      </c>
      <c r="B28" s="297"/>
      <c r="C28" s="297"/>
      <c r="D28" s="297"/>
      <c r="E28" s="297"/>
      <c r="F28" s="297"/>
      <c r="G28" s="297"/>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343"/>
    </row>
    <row r="29" spans="1:46" ht="13" x14ac:dyDescent="0.2">
      <c r="A29" s="299"/>
      <c r="B29" s="295"/>
      <c r="C29" s="295"/>
      <c r="D29" s="295"/>
      <c r="E29" s="295"/>
      <c r="F29" s="295"/>
      <c r="G29" s="295"/>
      <c r="H29" s="295"/>
      <c r="I29" s="295"/>
      <c r="J29" s="295"/>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5"/>
      <c r="AH29" s="295"/>
      <c r="AI29" s="295"/>
      <c r="AJ29" s="295"/>
      <c r="AK29" s="300" t="s">
        <v>529</v>
      </c>
      <c r="AL29" s="300"/>
      <c r="AM29" s="300"/>
      <c r="AN29" s="300"/>
      <c r="AO29" s="295"/>
      <c r="AP29" s="295"/>
      <c r="AQ29" s="295"/>
      <c r="AR29" s="295"/>
      <c r="AS29" s="344"/>
    </row>
    <row r="30" spans="1:46" ht="13.5" customHeight="1" x14ac:dyDescent="0.2">
      <c r="A30" s="299"/>
      <c r="B30" s="295"/>
      <c r="C30" s="295"/>
      <c r="D30" s="295"/>
      <c r="E30" s="295"/>
      <c r="F30" s="295"/>
      <c r="G30" s="295"/>
      <c r="H30" s="295"/>
      <c r="I30" s="295"/>
      <c r="J30" s="295"/>
      <c r="K30" s="295"/>
      <c r="L30" s="295"/>
      <c r="M30" s="295"/>
      <c r="N30" s="295"/>
      <c r="O30" s="295"/>
      <c r="P30" s="295"/>
      <c r="Q30" s="295"/>
      <c r="R30" s="295"/>
      <c r="S30" s="295"/>
      <c r="T30" s="295"/>
      <c r="U30" s="295"/>
      <c r="V30" s="295"/>
      <c r="W30" s="295"/>
      <c r="X30" s="295"/>
      <c r="Y30" s="295"/>
      <c r="Z30" s="295"/>
      <c r="AA30" s="295"/>
      <c r="AB30" s="295"/>
      <c r="AC30" s="295"/>
      <c r="AD30" s="295"/>
      <c r="AE30" s="295"/>
      <c r="AF30" s="295"/>
      <c r="AG30" s="295"/>
      <c r="AH30" s="295"/>
      <c r="AI30" s="295"/>
      <c r="AJ30" s="295"/>
      <c r="AK30" s="302"/>
      <c r="AL30" s="303"/>
      <c r="AM30" s="303"/>
      <c r="AN30" s="304"/>
      <c r="AO30" s="1236" t="s">
        <v>508</v>
      </c>
      <c r="AP30" s="305"/>
      <c r="AQ30" s="306" t="s">
        <v>509</v>
      </c>
      <c r="AR30" s="307"/>
    </row>
    <row r="31" spans="1:46" ht="13" x14ac:dyDescent="0.2">
      <c r="A31" s="299"/>
      <c r="B31" s="295"/>
      <c r="C31" s="295"/>
      <c r="D31" s="295"/>
      <c r="E31" s="295"/>
      <c r="F31" s="295"/>
      <c r="G31" s="295"/>
      <c r="H31" s="295"/>
      <c r="I31" s="295"/>
      <c r="J31" s="295"/>
      <c r="K31" s="295"/>
      <c r="L31" s="295"/>
      <c r="M31" s="295"/>
      <c r="N31" s="295"/>
      <c r="O31" s="295"/>
      <c r="P31" s="295"/>
      <c r="Q31" s="295"/>
      <c r="R31" s="295"/>
      <c r="S31" s="295"/>
      <c r="T31" s="295"/>
      <c r="U31" s="295"/>
      <c r="V31" s="295"/>
      <c r="W31" s="295"/>
      <c r="X31" s="295"/>
      <c r="Y31" s="295"/>
      <c r="Z31" s="295"/>
      <c r="AA31" s="295"/>
      <c r="AB31" s="295"/>
      <c r="AC31" s="295"/>
      <c r="AD31" s="295"/>
      <c r="AE31" s="295"/>
      <c r="AF31" s="295"/>
      <c r="AG31" s="295"/>
      <c r="AH31" s="295"/>
      <c r="AI31" s="295"/>
      <c r="AJ31" s="295"/>
      <c r="AK31" s="308"/>
      <c r="AL31" s="309"/>
      <c r="AM31" s="309"/>
      <c r="AN31" s="310"/>
      <c r="AO31" s="1237"/>
      <c r="AP31" s="311" t="s">
        <v>510</v>
      </c>
      <c r="AQ31" s="312" t="s">
        <v>511</v>
      </c>
      <c r="AR31" s="313" t="s">
        <v>512</v>
      </c>
    </row>
    <row r="32" spans="1:46" ht="27" customHeight="1" x14ac:dyDescent="0.2">
      <c r="A32" s="299"/>
      <c r="B32" s="295"/>
      <c r="C32" s="295"/>
      <c r="D32" s="295"/>
      <c r="E32" s="295"/>
      <c r="F32" s="295"/>
      <c r="G32" s="295"/>
      <c r="H32" s="295"/>
      <c r="I32" s="295"/>
      <c r="J32" s="295"/>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5"/>
      <c r="AH32" s="295"/>
      <c r="AI32" s="295"/>
      <c r="AJ32" s="295"/>
      <c r="AK32" s="1216" t="s">
        <v>530</v>
      </c>
      <c r="AL32" s="1217"/>
      <c r="AM32" s="1217"/>
      <c r="AN32" s="1218"/>
      <c r="AO32" s="345">
        <v>3013209</v>
      </c>
      <c r="AP32" s="345">
        <v>34130</v>
      </c>
      <c r="AQ32" s="346">
        <v>38968</v>
      </c>
      <c r="AR32" s="347">
        <v>-12.4</v>
      </c>
    </row>
    <row r="33" spans="1:46" ht="13.5" customHeight="1" x14ac:dyDescent="0.2">
      <c r="A33" s="299"/>
      <c r="B33" s="295"/>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5"/>
      <c r="AH33" s="295"/>
      <c r="AI33" s="295"/>
      <c r="AJ33" s="295"/>
      <c r="AK33" s="1216" t="s">
        <v>531</v>
      </c>
      <c r="AL33" s="1217"/>
      <c r="AM33" s="1217"/>
      <c r="AN33" s="1218"/>
      <c r="AO33" s="345" t="s">
        <v>517</v>
      </c>
      <c r="AP33" s="345" t="s">
        <v>517</v>
      </c>
      <c r="AQ33" s="346" t="s">
        <v>517</v>
      </c>
      <c r="AR33" s="347" t="s">
        <v>517</v>
      </c>
    </row>
    <row r="34" spans="1:46" ht="27" customHeight="1" x14ac:dyDescent="0.2">
      <c r="A34" s="299"/>
      <c r="B34" s="295"/>
      <c r="C34" s="295"/>
      <c r="D34" s="295"/>
      <c r="E34" s="295"/>
      <c r="F34" s="295"/>
      <c r="G34" s="295"/>
      <c r="H34" s="295"/>
      <c r="I34" s="295"/>
      <c r="J34" s="295"/>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5"/>
      <c r="AH34" s="295"/>
      <c r="AI34" s="295"/>
      <c r="AJ34" s="295"/>
      <c r="AK34" s="1216" t="s">
        <v>532</v>
      </c>
      <c r="AL34" s="1217"/>
      <c r="AM34" s="1217"/>
      <c r="AN34" s="1218"/>
      <c r="AO34" s="345" t="s">
        <v>517</v>
      </c>
      <c r="AP34" s="345" t="s">
        <v>517</v>
      </c>
      <c r="AQ34" s="346">
        <v>58</v>
      </c>
      <c r="AR34" s="347" t="s">
        <v>517</v>
      </c>
    </row>
    <row r="35" spans="1:46" ht="27" customHeight="1" x14ac:dyDescent="0.2">
      <c r="A35" s="299"/>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1216" t="s">
        <v>533</v>
      </c>
      <c r="AL35" s="1217"/>
      <c r="AM35" s="1217"/>
      <c r="AN35" s="1218"/>
      <c r="AO35" s="345">
        <v>1067235</v>
      </c>
      <c r="AP35" s="345">
        <v>12088</v>
      </c>
      <c r="AQ35" s="346">
        <v>12321</v>
      </c>
      <c r="AR35" s="347">
        <v>-1.9</v>
      </c>
    </row>
    <row r="36" spans="1:46" ht="27" customHeight="1" x14ac:dyDescent="0.2">
      <c r="A36" s="299"/>
      <c r="B36" s="295"/>
      <c r="C36" s="295"/>
      <c r="D36" s="295"/>
      <c r="E36" s="295"/>
      <c r="F36" s="295"/>
      <c r="G36" s="29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295"/>
      <c r="AI36" s="295"/>
      <c r="AJ36" s="295"/>
      <c r="AK36" s="1216" t="s">
        <v>534</v>
      </c>
      <c r="AL36" s="1217"/>
      <c r="AM36" s="1217"/>
      <c r="AN36" s="1218"/>
      <c r="AO36" s="345">
        <v>563520</v>
      </c>
      <c r="AP36" s="345">
        <v>6383</v>
      </c>
      <c r="AQ36" s="346">
        <v>1771</v>
      </c>
      <c r="AR36" s="347">
        <v>260.39999999999998</v>
      </c>
    </row>
    <row r="37" spans="1:46" ht="13.5" customHeight="1" x14ac:dyDescent="0.2">
      <c r="A37" s="299"/>
      <c r="B37" s="295"/>
      <c r="C37" s="295"/>
      <c r="D37" s="295"/>
      <c r="E37" s="295"/>
      <c r="F37" s="295"/>
      <c r="G37" s="295"/>
      <c r="H37" s="295"/>
      <c r="I37" s="295"/>
      <c r="J37" s="295"/>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5"/>
      <c r="AH37" s="295"/>
      <c r="AI37" s="295"/>
      <c r="AJ37" s="295"/>
      <c r="AK37" s="1216" t="s">
        <v>535</v>
      </c>
      <c r="AL37" s="1217"/>
      <c r="AM37" s="1217"/>
      <c r="AN37" s="1218"/>
      <c r="AO37" s="345">
        <v>79600</v>
      </c>
      <c r="AP37" s="345">
        <v>902</v>
      </c>
      <c r="AQ37" s="346">
        <v>588</v>
      </c>
      <c r="AR37" s="347">
        <v>53.4</v>
      </c>
    </row>
    <row r="38" spans="1:46" ht="27" customHeight="1" x14ac:dyDescent="0.2">
      <c r="A38" s="299"/>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c r="AG38" s="295"/>
      <c r="AH38" s="295"/>
      <c r="AI38" s="295"/>
      <c r="AJ38" s="295"/>
      <c r="AK38" s="1213" t="s">
        <v>536</v>
      </c>
      <c r="AL38" s="1214"/>
      <c r="AM38" s="1214"/>
      <c r="AN38" s="1215"/>
      <c r="AO38" s="348" t="s">
        <v>517</v>
      </c>
      <c r="AP38" s="348" t="s">
        <v>517</v>
      </c>
      <c r="AQ38" s="349">
        <v>1</v>
      </c>
      <c r="AR38" s="337" t="s">
        <v>517</v>
      </c>
      <c r="AS38" s="344"/>
    </row>
    <row r="39" spans="1:46" ht="13" x14ac:dyDescent="0.2">
      <c r="A39" s="299"/>
      <c r="B39" s="295"/>
      <c r="C39" s="295"/>
      <c r="D39" s="295"/>
      <c r="E39" s="295"/>
      <c r="F39" s="295"/>
      <c r="G39" s="295"/>
      <c r="H39" s="295"/>
      <c r="I39" s="295"/>
      <c r="J39" s="295"/>
      <c r="K39" s="295"/>
      <c r="L39" s="295"/>
      <c r="M39" s="295"/>
      <c r="N39" s="295"/>
      <c r="O39" s="295"/>
      <c r="P39" s="295"/>
      <c r="Q39" s="295"/>
      <c r="R39" s="295"/>
      <c r="S39" s="295"/>
      <c r="T39" s="295"/>
      <c r="U39" s="295"/>
      <c r="V39" s="295"/>
      <c r="W39" s="295"/>
      <c r="X39" s="295"/>
      <c r="Y39" s="295"/>
      <c r="Z39" s="295"/>
      <c r="AA39" s="295"/>
      <c r="AB39" s="295"/>
      <c r="AC39" s="295"/>
      <c r="AD39" s="295"/>
      <c r="AE39" s="295"/>
      <c r="AF39" s="295"/>
      <c r="AG39" s="295"/>
      <c r="AH39" s="295"/>
      <c r="AI39" s="295"/>
      <c r="AJ39" s="295"/>
      <c r="AK39" s="1213" t="s">
        <v>537</v>
      </c>
      <c r="AL39" s="1214"/>
      <c r="AM39" s="1214"/>
      <c r="AN39" s="1215"/>
      <c r="AO39" s="345">
        <v>-739723</v>
      </c>
      <c r="AP39" s="345">
        <v>-8379</v>
      </c>
      <c r="AQ39" s="346">
        <v>-5205</v>
      </c>
      <c r="AR39" s="347">
        <v>61</v>
      </c>
      <c r="AS39" s="344"/>
    </row>
    <row r="40" spans="1:46" ht="27" customHeight="1" x14ac:dyDescent="0.2">
      <c r="A40" s="299"/>
      <c r="B40" s="295"/>
      <c r="C40" s="295"/>
      <c r="D40" s="295"/>
      <c r="E40" s="295"/>
      <c r="F40" s="295"/>
      <c r="G40" s="295"/>
      <c r="H40" s="295"/>
      <c r="I40" s="295"/>
      <c r="J40" s="295"/>
      <c r="K40" s="295"/>
      <c r="L40" s="295"/>
      <c r="M40" s="295"/>
      <c r="N40" s="295"/>
      <c r="O40" s="295"/>
      <c r="P40" s="295"/>
      <c r="Q40" s="295"/>
      <c r="R40" s="295"/>
      <c r="S40" s="295"/>
      <c r="T40" s="295"/>
      <c r="U40" s="295"/>
      <c r="V40" s="295"/>
      <c r="W40" s="295"/>
      <c r="X40" s="295"/>
      <c r="Y40" s="295"/>
      <c r="Z40" s="295"/>
      <c r="AA40" s="295"/>
      <c r="AB40" s="295"/>
      <c r="AC40" s="295"/>
      <c r="AD40" s="295"/>
      <c r="AE40" s="295"/>
      <c r="AF40" s="295"/>
      <c r="AG40" s="295"/>
      <c r="AH40" s="295"/>
      <c r="AI40" s="295"/>
      <c r="AJ40" s="295"/>
      <c r="AK40" s="1216" t="s">
        <v>538</v>
      </c>
      <c r="AL40" s="1217"/>
      <c r="AM40" s="1217"/>
      <c r="AN40" s="1218"/>
      <c r="AO40" s="345">
        <v>-3022789</v>
      </c>
      <c r="AP40" s="345">
        <v>-34239</v>
      </c>
      <c r="AQ40" s="346">
        <v>-35431</v>
      </c>
      <c r="AR40" s="347">
        <v>-3.4</v>
      </c>
      <c r="AS40" s="344"/>
    </row>
    <row r="41" spans="1:46" ht="13" x14ac:dyDescent="0.2">
      <c r="A41" s="299"/>
      <c r="B41" s="295"/>
      <c r="C41" s="295"/>
      <c r="D41" s="295"/>
      <c r="E41" s="295"/>
      <c r="F41" s="295"/>
      <c r="G41" s="295"/>
      <c r="H41" s="295"/>
      <c r="I41" s="295"/>
      <c r="J41" s="295"/>
      <c r="K41" s="295"/>
      <c r="L41" s="295"/>
      <c r="M41" s="295"/>
      <c r="N41" s="295"/>
      <c r="O41" s="295"/>
      <c r="P41" s="295"/>
      <c r="Q41" s="295"/>
      <c r="R41" s="295"/>
      <c r="S41" s="295"/>
      <c r="T41" s="295"/>
      <c r="U41" s="295"/>
      <c r="V41" s="295"/>
      <c r="W41" s="295"/>
      <c r="X41" s="295"/>
      <c r="Y41" s="295"/>
      <c r="Z41" s="295"/>
      <c r="AA41" s="295"/>
      <c r="AB41" s="295"/>
      <c r="AC41" s="295"/>
      <c r="AD41" s="295"/>
      <c r="AE41" s="295"/>
      <c r="AF41" s="295"/>
      <c r="AG41" s="295"/>
      <c r="AH41" s="295"/>
      <c r="AI41" s="295"/>
      <c r="AJ41" s="295"/>
      <c r="AK41" s="1219" t="s">
        <v>298</v>
      </c>
      <c r="AL41" s="1220"/>
      <c r="AM41" s="1220"/>
      <c r="AN41" s="1221"/>
      <c r="AO41" s="345">
        <v>961052</v>
      </c>
      <c r="AP41" s="345">
        <v>10886</v>
      </c>
      <c r="AQ41" s="346">
        <v>13072</v>
      </c>
      <c r="AR41" s="347">
        <v>-16.7</v>
      </c>
      <c r="AS41" s="344"/>
    </row>
    <row r="42" spans="1:46" ht="13" x14ac:dyDescent="0.2">
      <c r="A42" s="299"/>
      <c r="B42" s="295"/>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350" t="s">
        <v>539</v>
      </c>
      <c r="AL42" s="295"/>
      <c r="AM42" s="295"/>
      <c r="AN42" s="295"/>
      <c r="AO42" s="295"/>
      <c r="AP42" s="295"/>
      <c r="AQ42" s="321"/>
      <c r="AR42" s="321"/>
      <c r="AS42" s="344"/>
    </row>
    <row r="43" spans="1:46" ht="13" x14ac:dyDescent="0.2">
      <c r="A43" s="299"/>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351"/>
      <c r="AQ43" s="321"/>
      <c r="AR43" s="295"/>
      <c r="AS43" s="344"/>
    </row>
    <row r="44" spans="1:46" ht="13" x14ac:dyDescent="0.2">
      <c r="A44" s="299"/>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5"/>
      <c r="AO44" s="295"/>
      <c r="AP44" s="295"/>
      <c r="AQ44" s="321"/>
      <c r="AR44" s="295"/>
    </row>
    <row r="45" spans="1:46" ht="13" x14ac:dyDescent="0.2">
      <c r="A45" s="297"/>
      <c r="B45" s="297"/>
      <c r="C45" s="297"/>
      <c r="D45" s="297"/>
      <c r="E45" s="297"/>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7"/>
      <c r="AM45" s="297"/>
      <c r="AN45" s="297"/>
      <c r="AO45" s="297"/>
      <c r="AP45" s="297"/>
      <c r="AQ45" s="352"/>
      <c r="AR45" s="297"/>
      <c r="AS45" s="297"/>
      <c r="AT45" s="295"/>
    </row>
    <row r="46" spans="1:46" ht="13" x14ac:dyDescent="0.2">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295"/>
    </row>
    <row r="47" spans="1:46" ht="17.25" customHeight="1" x14ac:dyDescent="0.2">
      <c r="A47" s="354" t="s">
        <v>540</v>
      </c>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95"/>
      <c r="AB47" s="295"/>
      <c r="AC47" s="295"/>
      <c r="AD47" s="295"/>
      <c r="AE47" s="295"/>
      <c r="AF47" s="295"/>
      <c r="AG47" s="295"/>
      <c r="AH47" s="295"/>
      <c r="AI47" s="295"/>
      <c r="AJ47" s="295"/>
      <c r="AK47" s="295"/>
      <c r="AL47" s="295"/>
      <c r="AM47" s="295"/>
      <c r="AN47" s="295"/>
      <c r="AO47" s="295"/>
      <c r="AP47" s="295"/>
      <c r="AQ47" s="295"/>
      <c r="AR47" s="295"/>
    </row>
    <row r="48" spans="1:46" ht="13" x14ac:dyDescent="0.2">
      <c r="A48" s="299"/>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c r="AJ48" s="295"/>
      <c r="AK48" s="355" t="s">
        <v>541</v>
      </c>
      <c r="AL48" s="355"/>
      <c r="AM48" s="355"/>
      <c r="AN48" s="355"/>
      <c r="AO48" s="355"/>
      <c r="AP48" s="355"/>
      <c r="AQ48" s="356"/>
      <c r="AR48" s="355"/>
    </row>
    <row r="49" spans="1:44" ht="13.5" customHeight="1" x14ac:dyDescent="0.2">
      <c r="A49" s="299"/>
      <c r="B49" s="295"/>
      <c r="C49" s="295"/>
      <c r="D49" s="295"/>
      <c r="E49" s="295"/>
      <c r="F49" s="295"/>
      <c r="G49" s="295"/>
      <c r="H49" s="295"/>
      <c r="I49" s="295"/>
      <c r="J49" s="295"/>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5"/>
      <c r="AH49" s="295"/>
      <c r="AI49" s="295"/>
      <c r="AJ49" s="295"/>
      <c r="AK49" s="357"/>
      <c r="AL49" s="358"/>
      <c r="AM49" s="1222" t="s">
        <v>508</v>
      </c>
      <c r="AN49" s="1224" t="s">
        <v>542</v>
      </c>
      <c r="AO49" s="1225"/>
      <c r="AP49" s="1225"/>
      <c r="AQ49" s="1225"/>
      <c r="AR49" s="1226"/>
    </row>
    <row r="50" spans="1:44" ht="13" x14ac:dyDescent="0.2">
      <c r="A50" s="299"/>
      <c r="B50" s="295"/>
      <c r="C50" s="295"/>
      <c r="D50" s="295"/>
      <c r="E50" s="295"/>
      <c r="F50" s="295"/>
      <c r="G50" s="295"/>
      <c r="H50" s="295"/>
      <c r="I50" s="295"/>
      <c r="J50" s="295"/>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5"/>
      <c r="AH50" s="295"/>
      <c r="AI50" s="295"/>
      <c r="AJ50" s="295"/>
      <c r="AK50" s="359"/>
      <c r="AL50" s="360"/>
      <c r="AM50" s="1223"/>
      <c r="AN50" s="361" t="s">
        <v>543</v>
      </c>
      <c r="AO50" s="362" t="s">
        <v>544</v>
      </c>
      <c r="AP50" s="363" t="s">
        <v>545</v>
      </c>
      <c r="AQ50" s="364" t="s">
        <v>546</v>
      </c>
      <c r="AR50" s="365" t="s">
        <v>547</v>
      </c>
    </row>
    <row r="51" spans="1:44" ht="13" x14ac:dyDescent="0.2">
      <c r="A51" s="299"/>
      <c r="B51" s="295"/>
      <c r="C51" s="295"/>
      <c r="D51" s="295"/>
      <c r="E51" s="295"/>
      <c r="F51" s="295"/>
      <c r="G51" s="295"/>
      <c r="H51" s="295"/>
      <c r="I51" s="295"/>
      <c r="J51" s="295"/>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5"/>
      <c r="AH51" s="295"/>
      <c r="AI51" s="295"/>
      <c r="AJ51" s="295"/>
      <c r="AK51" s="357" t="s">
        <v>548</v>
      </c>
      <c r="AL51" s="358"/>
      <c r="AM51" s="366">
        <v>4728140</v>
      </c>
      <c r="AN51" s="367">
        <v>53972</v>
      </c>
      <c r="AO51" s="368">
        <v>7.1</v>
      </c>
      <c r="AP51" s="369">
        <v>57295</v>
      </c>
      <c r="AQ51" s="370">
        <v>5.7</v>
      </c>
      <c r="AR51" s="371">
        <v>1.4</v>
      </c>
    </row>
    <row r="52" spans="1:44" ht="13" x14ac:dyDescent="0.2">
      <c r="A52" s="299"/>
      <c r="B52" s="295"/>
      <c r="C52" s="295"/>
      <c r="D52" s="295"/>
      <c r="E52" s="295"/>
      <c r="F52" s="295"/>
      <c r="G52" s="295"/>
      <c r="H52" s="295"/>
      <c r="I52" s="295"/>
      <c r="J52" s="295"/>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5"/>
      <c r="AH52" s="295"/>
      <c r="AI52" s="295"/>
      <c r="AJ52" s="295"/>
      <c r="AK52" s="372"/>
      <c r="AL52" s="373" t="s">
        <v>549</v>
      </c>
      <c r="AM52" s="374">
        <v>2374955</v>
      </c>
      <c r="AN52" s="375">
        <v>27110</v>
      </c>
      <c r="AO52" s="376">
        <v>18.5</v>
      </c>
      <c r="AP52" s="377">
        <v>32771</v>
      </c>
      <c r="AQ52" s="378">
        <v>10.4</v>
      </c>
      <c r="AR52" s="379">
        <v>8.1</v>
      </c>
    </row>
    <row r="53" spans="1:44" ht="13" x14ac:dyDescent="0.2">
      <c r="A53" s="299"/>
      <c r="B53" s="295"/>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357" t="s">
        <v>550</v>
      </c>
      <c r="AL53" s="358"/>
      <c r="AM53" s="366">
        <v>5066632</v>
      </c>
      <c r="AN53" s="367">
        <v>57636</v>
      </c>
      <c r="AO53" s="368">
        <v>6.8</v>
      </c>
      <c r="AP53" s="369">
        <v>54110</v>
      </c>
      <c r="AQ53" s="370">
        <v>-5.6</v>
      </c>
      <c r="AR53" s="371">
        <v>12.4</v>
      </c>
    </row>
    <row r="54" spans="1:44" ht="13" x14ac:dyDescent="0.2">
      <c r="A54" s="299"/>
      <c r="B54" s="29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372"/>
      <c r="AL54" s="373" t="s">
        <v>549</v>
      </c>
      <c r="AM54" s="374">
        <v>3281975</v>
      </c>
      <c r="AN54" s="375">
        <v>37334</v>
      </c>
      <c r="AO54" s="376">
        <v>37.700000000000003</v>
      </c>
      <c r="AP54" s="377">
        <v>30620</v>
      </c>
      <c r="AQ54" s="378">
        <v>-6.6</v>
      </c>
      <c r="AR54" s="379">
        <v>44.3</v>
      </c>
    </row>
    <row r="55" spans="1:44" ht="13" x14ac:dyDescent="0.2">
      <c r="A55" s="299"/>
      <c r="B55" s="295"/>
      <c r="C55" s="295"/>
      <c r="D55" s="295"/>
      <c r="E55" s="295"/>
      <c r="F55" s="295"/>
      <c r="G55" s="295"/>
      <c r="H55" s="295"/>
      <c r="I55" s="295"/>
      <c r="J55" s="295"/>
      <c r="K55" s="295"/>
      <c r="L55" s="295"/>
      <c r="M55" s="295"/>
      <c r="N55" s="295"/>
      <c r="O55" s="295"/>
      <c r="P55" s="295"/>
      <c r="Q55" s="295"/>
      <c r="R55" s="295"/>
      <c r="S55" s="295"/>
      <c r="T55" s="295"/>
      <c r="U55" s="295"/>
      <c r="V55" s="295"/>
      <c r="W55" s="295"/>
      <c r="X55" s="295"/>
      <c r="Y55" s="295"/>
      <c r="Z55" s="295"/>
      <c r="AA55" s="295"/>
      <c r="AB55" s="295"/>
      <c r="AC55" s="295"/>
      <c r="AD55" s="295"/>
      <c r="AE55" s="295"/>
      <c r="AF55" s="295"/>
      <c r="AG55" s="295"/>
      <c r="AH55" s="295"/>
      <c r="AI55" s="295"/>
      <c r="AJ55" s="295"/>
      <c r="AK55" s="357" t="s">
        <v>551</v>
      </c>
      <c r="AL55" s="358"/>
      <c r="AM55" s="366">
        <v>4931761</v>
      </c>
      <c r="AN55" s="367">
        <v>55894</v>
      </c>
      <c r="AO55" s="368">
        <v>-3</v>
      </c>
      <c r="AP55" s="369">
        <v>54684</v>
      </c>
      <c r="AQ55" s="370">
        <v>1.1000000000000001</v>
      </c>
      <c r="AR55" s="371">
        <v>-4.0999999999999996</v>
      </c>
    </row>
    <row r="56" spans="1:44" ht="13" x14ac:dyDescent="0.2">
      <c r="A56" s="299"/>
      <c r="B56" s="295"/>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372"/>
      <c r="AL56" s="373" t="s">
        <v>549</v>
      </c>
      <c r="AM56" s="374">
        <v>3019973</v>
      </c>
      <c r="AN56" s="375">
        <v>34227</v>
      </c>
      <c r="AO56" s="376">
        <v>-8.3000000000000007</v>
      </c>
      <c r="AP56" s="377">
        <v>32829</v>
      </c>
      <c r="AQ56" s="378">
        <v>7.2</v>
      </c>
      <c r="AR56" s="379">
        <v>-15.5</v>
      </c>
    </row>
    <row r="57" spans="1:44" ht="13" x14ac:dyDescent="0.2">
      <c r="A57" s="299"/>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c r="AF57" s="295"/>
      <c r="AG57" s="295"/>
      <c r="AH57" s="295"/>
      <c r="AI57" s="295"/>
      <c r="AJ57" s="295"/>
      <c r="AK57" s="357" t="s">
        <v>552</v>
      </c>
      <c r="AL57" s="358"/>
      <c r="AM57" s="366">
        <v>6562399</v>
      </c>
      <c r="AN57" s="367">
        <v>74134</v>
      </c>
      <c r="AO57" s="368">
        <v>32.6</v>
      </c>
      <c r="AP57" s="369">
        <v>62383</v>
      </c>
      <c r="AQ57" s="370">
        <v>14.1</v>
      </c>
      <c r="AR57" s="371">
        <v>18.5</v>
      </c>
    </row>
    <row r="58" spans="1:44" ht="13" x14ac:dyDescent="0.2">
      <c r="A58" s="299"/>
      <c r="B58" s="295"/>
      <c r="C58" s="295"/>
      <c r="D58" s="295"/>
      <c r="E58" s="295"/>
      <c r="F58" s="295"/>
      <c r="G58" s="295"/>
      <c r="H58" s="295"/>
      <c r="I58" s="295"/>
      <c r="J58" s="295"/>
      <c r="K58" s="295"/>
      <c r="L58" s="295"/>
      <c r="M58" s="295"/>
      <c r="N58" s="295"/>
      <c r="O58" s="295"/>
      <c r="P58" s="295"/>
      <c r="Q58" s="295"/>
      <c r="R58" s="295"/>
      <c r="S58" s="295"/>
      <c r="T58" s="295"/>
      <c r="U58" s="295"/>
      <c r="V58" s="295"/>
      <c r="W58" s="295"/>
      <c r="X58" s="295"/>
      <c r="Y58" s="295"/>
      <c r="Z58" s="295"/>
      <c r="AA58" s="295"/>
      <c r="AB58" s="295"/>
      <c r="AC58" s="295"/>
      <c r="AD58" s="295"/>
      <c r="AE58" s="295"/>
      <c r="AF58" s="295"/>
      <c r="AG58" s="295"/>
      <c r="AH58" s="295"/>
      <c r="AI58" s="295"/>
      <c r="AJ58" s="295"/>
      <c r="AK58" s="372"/>
      <c r="AL58" s="373" t="s">
        <v>549</v>
      </c>
      <c r="AM58" s="374">
        <v>4156239</v>
      </c>
      <c r="AN58" s="375">
        <v>46952</v>
      </c>
      <c r="AO58" s="376">
        <v>37.200000000000003</v>
      </c>
      <c r="AP58" s="377">
        <v>35325</v>
      </c>
      <c r="AQ58" s="378">
        <v>7.6</v>
      </c>
      <c r="AR58" s="379">
        <v>29.6</v>
      </c>
    </row>
    <row r="59" spans="1:44" ht="13" x14ac:dyDescent="0.2">
      <c r="A59" s="299"/>
      <c r="B59" s="295"/>
      <c r="C59" s="295"/>
      <c r="D59" s="295"/>
      <c r="E59" s="295"/>
      <c r="F59" s="295"/>
      <c r="G59" s="295"/>
      <c r="H59" s="295"/>
      <c r="I59" s="295"/>
      <c r="J59" s="295"/>
      <c r="K59" s="295"/>
      <c r="L59" s="295"/>
      <c r="M59" s="295"/>
      <c r="N59" s="295"/>
      <c r="O59" s="295"/>
      <c r="P59" s="295"/>
      <c r="Q59" s="295"/>
      <c r="R59" s="295"/>
      <c r="S59" s="295"/>
      <c r="T59" s="295"/>
      <c r="U59" s="295"/>
      <c r="V59" s="295"/>
      <c r="W59" s="295"/>
      <c r="X59" s="295"/>
      <c r="Y59" s="295"/>
      <c r="Z59" s="295"/>
      <c r="AA59" s="295"/>
      <c r="AB59" s="295"/>
      <c r="AC59" s="295"/>
      <c r="AD59" s="295"/>
      <c r="AE59" s="295"/>
      <c r="AF59" s="295"/>
      <c r="AG59" s="295"/>
      <c r="AH59" s="295"/>
      <c r="AI59" s="295"/>
      <c r="AJ59" s="295"/>
      <c r="AK59" s="357" t="s">
        <v>553</v>
      </c>
      <c r="AL59" s="358"/>
      <c r="AM59" s="366">
        <v>5830581</v>
      </c>
      <c r="AN59" s="367">
        <v>66042</v>
      </c>
      <c r="AO59" s="368">
        <v>-10.9</v>
      </c>
      <c r="AP59" s="369">
        <v>63812</v>
      </c>
      <c r="AQ59" s="370">
        <v>2.2999999999999998</v>
      </c>
      <c r="AR59" s="371">
        <v>-13.2</v>
      </c>
    </row>
    <row r="60" spans="1:44" ht="13" x14ac:dyDescent="0.2">
      <c r="A60" s="299"/>
      <c r="B60" s="295"/>
      <c r="C60" s="295"/>
      <c r="D60" s="295"/>
      <c r="E60" s="295"/>
      <c r="F60" s="295"/>
      <c r="G60" s="295"/>
      <c r="H60" s="295"/>
      <c r="I60" s="295"/>
      <c r="J60" s="295"/>
      <c r="K60" s="295"/>
      <c r="L60" s="295"/>
      <c r="M60" s="295"/>
      <c r="N60" s="295"/>
      <c r="O60" s="295"/>
      <c r="P60" s="295"/>
      <c r="Q60" s="295"/>
      <c r="R60" s="295"/>
      <c r="S60" s="295"/>
      <c r="T60" s="295"/>
      <c r="U60" s="295"/>
      <c r="V60" s="295"/>
      <c r="W60" s="295"/>
      <c r="X60" s="295"/>
      <c r="Y60" s="295"/>
      <c r="Z60" s="295"/>
      <c r="AA60" s="295"/>
      <c r="AB60" s="295"/>
      <c r="AC60" s="295"/>
      <c r="AD60" s="295"/>
      <c r="AE60" s="295"/>
      <c r="AF60" s="295"/>
      <c r="AG60" s="295"/>
      <c r="AH60" s="295"/>
      <c r="AI60" s="295"/>
      <c r="AJ60" s="295"/>
      <c r="AK60" s="372"/>
      <c r="AL60" s="373" t="s">
        <v>549</v>
      </c>
      <c r="AM60" s="374">
        <v>3316989</v>
      </c>
      <c r="AN60" s="375">
        <v>37571</v>
      </c>
      <c r="AO60" s="376">
        <v>-20</v>
      </c>
      <c r="AP60" s="377">
        <v>33848</v>
      </c>
      <c r="AQ60" s="378">
        <v>-4.2</v>
      </c>
      <c r="AR60" s="379">
        <v>-15.8</v>
      </c>
    </row>
    <row r="61" spans="1:44" ht="13" x14ac:dyDescent="0.2">
      <c r="A61" s="299"/>
      <c r="B61" s="295"/>
      <c r="C61" s="295"/>
      <c r="D61" s="295"/>
      <c r="E61" s="295"/>
      <c r="F61" s="295"/>
      <c r="G61" s="295"/>
      <c r="H61" s="295"/>
      <c r="I61" s="295"/>
      <c r="J61" s="295"/>
      <c r="K61" s="295"/>
      <c r="L61" s="295"/>
      <c r="M61" s="295"/>
      <c r="N61" s="295"/>
      <c r="O61" s="295"/>
      <c r="P61" s="295"/>
      <c r="Q61" s="295"/>
      <c r="R61" s="295"/>
      <c r="S61" s="295"/>
      <c r="T61" s="295"/>
      <c r="U61" s="295"/>
      <c r="V61" s="295"/>
      <c r="W61" s="295"/>
      <c r="X61" s="295"/>
      <c r="Y61" s="295"/>
      <c r="Z61" s="295"/>
      <c r="AA61" s="295"/>
      <c r="AB61" s="295"/>
      <c r="AC61" s="295"/>
      <c r="AD61" s="295"/>
      <c r="AE61" s="295"/>
      <c r="AF61" s="295"/>
      <c r="AG61" s="295"/>
      <c r="AH61" s="295"/>
      <c r="AI61" s="295"/>
      <c r="AJ61" s="295"/>
      <c r="AK61" s="357" t="s">
        <v>554</v>
      </c>
      <c r="AL61" s="380"/>
      <c r="AM61" s="381">
        <v>5423903</v>
      </c>
      <c r="AN61" s="382">
        <v>61536</v>
      </c>
      <c r="AO61" s="383">
        <v>6.5</v>
      </c>
      <c r="AP61" s="384">
        <v>58457</v>
      </c>
      <c r="AQ61" s="385">
        <v>3.5</v>
      </c>
      <c r="AR61" s="371">
        <v>3</v>
      </c>
    </row>
    <row r="62" spans="1:44" ht="13" x14ac:dyDescent="0.2">
      <c r="A62" s="299"/>
      <c r="B62" s="295"/>
      <c r="C62" s="295"/>
      <c r="D62" s="295"/>
      <c r="E62" s="295"/>
      <c r="F62" s="295"/>
      <c r="G62" s="295"/>
      <c r="H62" s="295"/>
      <c r="I62" s="295"/>
      <c r="J62" s="295"/>
      <c r="K62" s="295"/>
      <c r="L62" s="295"/>
      <c r="M62" s="295"/>
      <c r="N62" s="295"/>
      <c r="O62" s="295"/>
      <c r="P62" s="295"/>
      <c r="Q62" s="295"/>
      <c r="R62" s="295"/>
      <c r="S62" s="295"/>
      <c r="T62" s="295"/>
      <c r="U62" s="295"/>
      <c r="V62" s="295"/>
      <c r="W62" s="295"/>
      <c r="X62" s="295"/>
      <c r="Y62" s="295"/>
      <c r="Z62" s="295"/>
      <c r="AA62" s="295"/>
      <c r="AB62" s="295"/>
      <c r="AC62" s="295"/>
      <c r="AD62" s="295"/>
      <c r="AE62" s="295"/>
      <c r="AF62" s="295"/>
      <c r="AG62" s="295"/>
      <c r="AH62" s="295"/>
      <c r="AI62" s="295"/>
      <c r="AJ62" s="295"/>
      <c r="AK62" s="372"/>
      <c r="AL62" s="373" t="s">
        <v>549</v>
      </c>
      <c r="AM62" s="374">
        <v>3230026</v>
      </c>
      <c r="AN62" s="375">
        <v>36639</v>
      </c>
      <c r="AO62" s="376">
        <v>13</v>
      </c>
      <c r="AP62" s="377">
        <v>33079</v>
      </c>
      <c r="AQ62" s="378">
        <v>2.9</v>
      </c>
      <c r="AR62" s="379">
        <v>10.1</v>
      </c>
    </row>
    <row r="63" spans="1:44" ht="13" x14ac:dyDescent="0.2">
      <c r="A63" s="299"/>
      <c r="B63" s="295"/>
      <c r="C63" s="295"/>
      <c r="D63" s="295"/>
      <c r="E63" s="295"/>
      <c r="F63" s="295"/>
      <c r="G63" s="295"/>
      <c r="H63" s="295"/>
      <c r="I63" s="295"/>
      <c r="J63" s="295"/>
      <c r="K63" s="295"/>
      <c r="L63" s="295"/>
      <c r="M63" s="295"/>
      <c r="N63" s="295"/>
      <c r="O63" s="295"/>
      <c r="P63" s="295"/>
      <c r="Q63" s="295"/>
      <c r="R63" s="295"/>
      <c r="S63" s="295"/>
      <c r="T63" s="295"/>
      <c r="U63" s="295"/>
      <c r="V63" s="295"/>
      <c r="W63" s="295"/>
      <c r="X63" s="295"/>
      <c r="Y63" s="295"/>
      <c r="Z63" s="295"/>
      <c r="AA63" s="295"/>
      <c r="AB63" s="295"/>
      <c r="AC63" s="295"/>
      <c r="AD63" s="295"/>
      <c r="AE63" s="295"/>
      <c r="AF63" s="295"/>
      <c r="AG63" s="295"/>
      <c r="AH63" s="295"/>
      <c r="AI63" s="295"/>
      <c r="AJ63" s="295"/>
      <c r="AK63" s="295"/>
      <c r="AL63" s="295"/>
      <c r="AM63" s="295"/>
      <c r="AN63" s="295"/>
      <c r="AO63" s="295"/>
      <c r="AP63" s="295"/>
      <c r="AQ63" s="295"/>
      <c r="AR63" s="295"/>
    </row>
    <row r="64" spans="1:44" ht="13" x14ac:dyDescent="0.2">
      <c r="A64" s="299"/>
      <c r="B64" s="295"/>
      <c r="C64" s="295"/>
      <c r="D64" s="295"/>
      <c r="E64" s="295"/>
      <c r="F64" s="295"/>
      <c r="G64" s="295"/>
      <c r="H64" s="295"/>
      <c r="I64" s="295"/>
      <c r="J64" s="295"/>
      <c r="K64" s="295"/>
      <c r="L64" s="295"/>
      <c r="M64" s="295"/>
      <c r="N64" s="295"/>
      <c r="O64" s="295"/>
      <c r="P64" s="295"/>
      <c r="Q64" s="295"/>
      <c r="R64" s="295"/>
      <c r="S64" s="295"/>
      <c r="T64" s="295"/>
      <c r="U64" s="295"/>
      <c r="V64" s="295"/>
      <c r="W64" s="295"/>
      <c r="X64" s="295"/>
      <c r="Y64" s="295"/>
      <c r="Z64" s="295"/>
      <c r="AA64" s="295"/>
      <c r="AB64" s="295"/>
      <c r="AC64" s="295"/>
      <c r="AD64" s="295"/>
      <c r="AE64" s="295"/>
      <c r="AF64" s="295"/>
      <c r="AG64" s="295"/>
      <c r="AH64" s="295"/>
      <c r="AI64" s="295"/>
      <c r="AJ64" s="295"/>
      <c r="AK64" s="295"/>
      <c r="AL64" s="295"/>
      <c r="AM64" s="295"/>
      <c r="AN64" s="295"/>
      <c r="AO64" s="295"/>
      <c r="AP64" s="295"/>
      <c r="AQ64" s="295"/>
      <c r="AR64" s="295"/>
    </row>
    <row r="65" spans="1:46" ht="13" x14ac:dyDescent="0.2">
      <c r="A65" s="299"/>
      <c r="B65" s="295"/>
      <c r="C65" s="295"/>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5"/>
      <c r="AH65" s="295"/>
      <c r="AI65" s="295"/>
      <c r="AJ65" s="295"/>
      <c r="AK65" s="295"/>
      <c r="AL65" s="295"/>
      <c r="AM65" s="295"/>
      <c r="AN65" s="295"/>
      <c r="AO65" s="295"/>
      <c r="AP65" s="295"/>
      <c r="AQ65" s="295"/>
      <c r="AR65" s="295"/>
    </row>
    <row r="66" spans="1:46" ht="13" x14ac:dyDescent="0.2">
      <c r="A66" s="386"/>
      <c r="B66" s="353"/>
      <c r="C66" s="353"/>
      <c r="D66" s="353"/>
      <c r="E66" s="353"/>
      <c r="F66" s="353"/>
      <c r="G66" s="353"/>
      <c r="H66" s="353"/>
      <c r="I66" s="353"/>
      <c r="J66" s="353"/>
      <c r="K66" s="353"/>
      <c r="L66" s="353"/>
      <c r="M66" s="353"/>
      <c r="N66" s="353"/>
      <c r="O66" s="353"/>
      <c r="P66" s="353"/>
      <c r="Q66" s="353"/>
      <c r="R66" s="353"/>
      <c r="S66" s="353"/>
      <c r="T66" s="353"/>
      <c r="U66" s="353"/>
      <c r="V66" s="353"/>
      <c r="W66" s="353"/>
      <c r="X66" s="353"/>
      <c r="Y66" s="353"/>
      <c r="Z66" s="353"/>
      <c r="AA66" s="353"/>
      <c r="AB66" s="353"/>
      <c r="AC66" s="353"/>
      <c r="AD66" s="353"/>
      <c r="AE66" s="353"/>
      <c r="AF66" s="353"/>
      <c r="AG66" s="353"/>
      <c r="AH66" s="353"/>
      <c r="AI66" s="353"/>
      <c r="AJ66" s="353"/>
      <c r="AK66" s="353"/>
      <c r="AL66" s="353"/>
      <c r="AM66" s="353"/>
      <c r="AN66" s="353"/>
      <c r="AO66" s="353"/>
      <c r="AP66" s="353"/>
      <c r="AQ66" s="353"/>
      <c r="AR66" s="353"/>
      <c r="AS66" s="387"/>
    </row>
    <row r="67" spans="1:46" ht="13.5" hidden="1" customHeight="1" x14ac:dyDescent="0.2">
      <c r="AK67" s="295"/>
      <c r="AL67" s="295"/>
      <c r="AM67" s="295"/>
      <c r="AN67" s="295"/>
      <c r="AO67" s="295"/>
      <c r="AP67" s="295"/>
      <c r="AQ67" s="295"/>
      <c r="AR67" s="295"/>
      <c r="AS67" s="295"/>
      <c r="AT67" s="295"/>
    </row>
    <row r="68" spans="1:46" ht="13.5" hidden="1" customHeight="1" x14ac:dyDescent="0.2">
      <c r="AK68" s="295"/>
      <c r="AL68" s="295"/>
      <c r="AM68" s="295"/>
      <c r="AN68" s="295"/>
      <c r="AO68" s="295"/>
      <c r="AP68" s="295"/>
      <c r="AQ68" s="295"/>
      <c r="AR68" s="295"/>
    </row>
    <row r="69" spans="1:46" ht="13.5" hidden="1" customHeight="1" x14ac:dyDescent="0.2">
      <c r="AK69" s="295"/>
      <c r="AL69" s="295"/>
      <c r="AM69" s="295"/>
      <c r="AN69" s="295"/>
      <c r="AO69" s="295"/>
      <c r="AP69" s="295"/>
      <c r="AQ69" s="295"/>
      <c r="AR69" s="295"/>
    </row>
    <row r="70" spans="1:46" ht="13" hidden="1" x14ac:dyDescent="0.2">
      <c r="AK70" s="295"/>
      <c r="AL70" s="295"/>
      <c r="AM70" s="295"/>
      <c r="AN70" s="295"/>
      <c r="AO70" s="295"/>
      <c r="AP70" s="295"/>
      <c r="AQ70" s="295"/>
      <c r="AR70" s="295"/>
    </row>
    <row r="71" spans="1:46" ht="13" hidden="1" x14ac:dyDescent="0.2">
      <c r="AK71" s="295"/>
      <c r="AL71" s="295"/>
      <c r="AM71" s="295"/>
      <c r="AN71" s="295"/>
      <c r="AO71" s="295"/>
      <c r="AP71" s="295"/>
      <c r="AQ71" s="295"/>
      <c r="AR71" s="295"/>
    </row>
    <row r="72" spans="1:46" ht="13" hidden="1" x14ac:dyDescent="0.2">
      <c r="AK72" s="295"/>
      <c r="AL72" s="295"/>
      <c r="AM72" s="295"/>
      <c r="AN72" s="295"/>
      <c r="AO72" s="295"/>
      <c r="AP72" s="295"/>
      <c r="AQ72" s="295"/>
      <c r="AR72" s="295"/>
    </row>
    <row r="73" spans="1:46" ht="13" hidden="1" x14ac:dyDescent="0.2">
      <c r="AK73" s="295"/>
      <c r="AL73" s="295"/>
      <c r="AM73" s="295"/>
      <c r="AN73" s="295"/>
      <c r="AO73" s="295"/>
      <c r="AP73" s="295"/>
      <c r="AQ73" s="295"/>
      <c r="AR73" s="295"/>
    </row>
  </sheetData>
  <sheetProtection algorithmName="SHA-512" hashValue="idHUKFq7Brd0lrhItvFQWva06sRfuuPkL91Dk1eXDrFWnfxv4TjDE4an3KnvPT+MZEXho8Ppw3Rx0sjfYWARCA==" saltValue="R5GS8WG1LqdGin5vnLy+bA==" spinCount="100000" sheet="1" objects="1" scenarios="1"/>
  <mergeCells count="24">
    <mergeCell ref="AO30:AO31"/>
    <mergeCell ref="AO7:AO8"/>
    <mergeCell ref="AK9:AN9"/>
    <mergeCell ref="AK10:AN10"/>
    <mergeCell ref="AK11:AN11"/>
    <mergeCell ref="AK12:AN12"/>
    <mergeCell ref="AK13:AN13"/>
    <mergeCell ref="AK37:AN37"/>
    <mergeCell ref="AK14:AN14"/>
    <mergeCell ref="AK15:AN15"/>
    <mergeCell ref="AK16:AN16"/>
    <mergeCell ref="AK21:AN21"/>
    <mergeCell ref="AK22:AN22"/>
    <mergeCell ref="AK32:AN32"/>
    <mergeCell ref="AK33:AN33"/>
    <mergeCell ref="AK34:AN34"/>
    <mergeCell ref="AK35:AN35"/>
    <mergeCell ref="AK36:AN36"/>
    <mergeCell ref="AK38:AN38"/>
    <mergeCell ref="AK39:AN39"/>
    <mergeCell ref="AK40:AN40"/>
    <mergeCell ref="AK41:AN41"/>
    <mergeCell ref="AM49:AM50"/>
    <mergeCell ref="AN49:AR49"/>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topLeftCell="A59" zoomScaleNormal="100" zoomScaleSheetLayoutView="55" workbookViewId="0"/>
  </sheetViews>
  <sheetFormatPr defaultColWidth="0" defaultRowHeight="13.5" customHeight="1" zeroHeight="1" x14ac:dyDescent="0.2"/>
  <cols>
    <col min="1" max="125" width="2.453125" style="293" customWidth="1"/>
    <col min="126" max="16384" width="9" style="292" hidden="1"/>
  </cols>
  <sheetData>
    <row r="1" spans="2:125" ht="13.5" customHeight="1" x14ac:dyDescent="0.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2:125" ht="13" x14ac:dyDescent="0.2">
      <c r="B2" s="292"/>
      <c r="DG2" s="292"/>
    </row>
    <row r="3" spans="2:125" ht="13" x14ac:dyDescent="0.2">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H3" s="292"/>
      <c r="DI3" s="292"/>
      <c r="DJ3" s="292"/>
      <c r="DK3" s="292"/>
      <c r="DL3" s="292"/>
      <c r="DM3" s="292"/>
      <c r="DN3" s="292"/>
      <c r="DO3" s="292"/>
      <c r="DP3" s="292"/>
      <c r="DQ3" s="292"/>
      <c r="DR3" s="292"/>
      <c r="DS3" s="292"/>
      <c r="DT3" s="292"/>
      <c r="DU3" s="292"/>
    </row>
    <row r="4" spans="2:125" ht="13" x14ac:dyDescent="0.2"/>
    <row r="5" spans="2:125" ht="13" x14ac:dyDescent="0.2"/>
    <row r="6" spans="2:125" ht="13" x14ac:dyDescent="0.2"/>
    <row r="7" spans="2:125" ht="13" x14ac:dyDescent="0.2"/>
    <row r="8" spans="2:125" ht="13" x14ac:dyDescent="0.2"/>
    <row r="9" spans="2:125" ht="13" x14ac:dyDescent="0.2">
      <c r="DU9" s="292"/>
    </row>
    <row r="10" spans="2:125" ht="13" x14ac:dyDescent="0.2"/>
    <row r="11" spans="2:125" ht="13" x14ac:dyDescent="0.2"/>
    <row r="12" spans="2:125" ht="13" x14ac:dyDescent="0.2"/>
    <row r="13" spans="2:125" ht="13" x14ac:dyDescent="0.2"/>
    <row r="14" spans="2:125" ht="13" x14ac:dyDescent="0.2"/>
    <row r="15" spans="2:125" ht="13" x14ac:dyDescent="0.2"/>
    <row r="16" spans="2:125" ht="13" x14ac:dyDescent="0.2"/>
    <row r="17" spans="125:125" ht="13" x14ac:dyDescent="0.2">
      <c r="DU17" s="292"/>
    </row>
    <row r="18" spans="125:125" ht="13" x14ac:dyDescent="0.2"/>
    <row r="19" spans="125:125" ht="13" x14ac:dyDescent="0.2"/>
    <row r="20" spans="125:125" ht="13" x14ac:dyDescent="0.2">
      <c r="DU20" s="292"/>
    </row>
    <row r="21" spans="125:125" ht="13" x14ac:dyDescent="0.2">
      <c r="DU21" s="292"/>
    </row>
    <row r="22" spans="125:125" ht="13" x14ac:dyDescent="0.2"/>
    <row r="23" spans="125:125" ht="13" x14ac:dyDescent="0.2"/>
    <row r="24" spans="125:125" ht="13" x14ac:dyDescent="0.2"/>
    <row r="25" spans="125:125" ht="13" x14ac:dyDescent="0.2"/>
    <row r="26" spans="125:125" ht="13" x14ac:dyDescent="0.2"/>
    <row r="27" spans="125:125" ht="13" x14ac:dyDescent="0.2"/>
    <row r="28" spans="125:125" ht="13" x14ac:dyDescent="0.2">
      <c r="DU28" s="292"/>
    </row>
    <row r="29" spans="125:125" ht="13" x14ac:dyDescent="0.2"/>
    <row r="30" spans="125:125" ht="13" x14ac:dyDescent="0.2"/>
    <row r="31" spans="125:125" ht="13" x14ac:dyDescent="0.2"/>
    <row r="32" spans="125:125" ht="13" x14ac:dyDescent="0.2"/>
    <row r="33" spans="2:125" ht="13" x14ac:dyDescent="0.2">
      <c r="B33" s="292"/>
      <c r="G33" s="292"/>
      <c r="I33" s="292"/>
    </row>
    <row r="34" spans="2:125" ht="13" x14ac:dyDescent="0.2">
      <c r="C34" s="292"/>
      <c r="P34" s="292"/>
      <c r="DE34" s="292"/>
      <c r="DH34" s="292"/>
    </row>
    <row r="35" spans="2:125" ht="13" x14ac:dyDescent="0.2">
      <c r="D35" s="292"/>
      <c r="E35" s="292"/>
      <c r="DG35" s="292"/>
      <c r="DJ35" s="292"/>
      <c r="DP35" s="292"/>
      <c r="DQ35" s="292"/>
      <c r="DR35" s="292"/>
      <c r="DS35" s="292"/>
      <c r="DT35" s="292"/>
      <c r="DU35" s="292"/>
    </row>
    <row r="36" spans="2:125" ht="13" x14ac:dyDescent="0.2">
      <c r="F36" s="292"/>
      <c r="H36" s="292"/>
      <c r="J36" s="292"/>
      <c r="K36" s="292"/>
      <c r="L36" s="292"/>
      <c r="M36" s="292"/>
      <c r="N36" s="292"/>
      <c r="O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292"/>
      <c r="BO36" s="292"/>
      <c r="BP36" s="292"/>
      <c r="BQ36" s="292"/>
      <c r="BR36" s="292"/>
      <c r="BS36" s="292"/>
      <c r="BT36" s="292"/>
      <c r="BU36" s="292"/>
      <c r="BV36" s="292"/>
      <c r="BW36" s="292"/>
      <c r="BX36" s="292"/>
      <c r="BY36" s="292"/>
      <c r="BZ36" s="292"/>
      <c r="CA36" s="292"/>
      <c r="CB36" s="292"/>
      <c r="CC36" s="292"/>
      <c r="CD36" s="292"/>
      <c r="CE36" s="292"/>
      <c r="CF36" s="292"/>
      <c r="CG36" s="292"/>
      <c r="CH36" s="292"/>
      <c r="CI36" s="292"/>
      <c r="CJ36" s="292"/>
      <c r="CK36" s="292"/>
      <c r="CL36" s="292"/>
      <c r="CM36" s="292"/>
      <c r="CN36" s="292"/>
      <c r="CO36" s="292"/>
      <c r="CP36" s="292"/>
      <c r="CQ36" s="292"/>
      <c r="CR36" s="292"/>
      <c r="CS36" s="292"/>
      <c r="CT36" s="292"/>
      <c r="CU36" s="292"/>
      <c r="CV36" s="292"/>
      <c r="CW36" s="292"/>
      <c r="CX36" s="292"/>
      <c r="CY36" s="292"/>
      <c r="CZ36" s="292"/>
      <c r="DA36" s="292"/>
      <c r="DB36" s="292"/>
      <c r="DC36" s="292"/>
      <c r="DD36" s="292"/>
      <c r="DF36" s="292"/>
      <c r="DI36" s="292"/>
      <c r="DK36" s="292"/>
      <c r="DL36" s="292"/>
      <c r="DM36" s="292"/>
      <c r="DN36" s="292"/>
      <c r="DO36" s="292"/>
      <c r="DP36" s="292"/>
      <c r="DQ36" s="292"/>
      <c r="DR36" s="292"/>
      <c r="DS36" s="292"/>
      <c r="DT36" s="292"/>
      <c r="DU36" s="292"/>
    </row>
    <row r="37" spans="2:125" ht="13" x14ac:dyDescent="0.2">
      <c r="DU37" s="292"/>
    </row>
    <row r="38" spans="2:125" ht="13" x14ac:dyDescent="0.2">
      <c r="DT38" s="292"/>
      <c r="DU38" s="292"/>
    </row>
    <row r="39" spans="2:125" ht="13" x14ac:dyDescent="0.2"/>
    <row r="40" spans="2:125" ht="13" x14ac:dyDescent="0.2">
      <c r="DH40" s="292"/>
    </row>
    <row r="41" spans="2:125" ht="13" x14ac:dyDescent="0.2">
      <c r="DE41" s="292"/>
    </row>
    <row r="42" spans="2:125" ht="13" x14ac:dyDescent="0.2">
      <c r="DG42" s="292"/>
      <c r="DJ42" s="292"/>
    </row>
    <row r="43" spans="2:125" ht="13" x14ac:dyDescent="0.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F43" s="292"/>
      <c r="DI43" s="292"/>
      <c r="DK43" s="292"/>
      <c r="DL43" s="292"/>
      <c r="DM43" s="292"/>
      <c r="DN43" s="292"/>
      <c r="DO43" s="292"/>
      <c r="DP43" s="292"/>
      <c r="DQ43" s="292"/>
      <c r="DR43" s="292"/>
      <c r="DS43" s="292"/>
      <c r="DT43" s="292"/>
      <c r="DU43" s="292"/>
    </row>
    <row r="44" spans="2:125" ht="13" x14ac:dyDescent="0.2">
      <c r="DU44" s="292"/>
    </row>
    <row r="45" spans="2:125" ht="13" x14ac:dyDescent="0.2"/>
    <row r="46" spans="2:125" ht="13" x14ac:dyDescent="0.2"/>
    <row r="47" spans="2:125" ht="13" x14ac:dyDescent="0.2"/>
    <row r="48" spans="2:125" ht="13" x14ac:dyDescent="0.2">
      <c r="DT48" s="292"/>
      <c r="DU48" s="292"/>
    </row>
    <row r="49" spans="120:125" ht="13" x14ac:dyDescent="0.2">
      <c r="DU49" s="292"/>
    </row>
    <row r="50" spans="120:125" ht="13" x14ac:dyDescent="0.2">
      <c r="DU50" s="292"/>
    </row>
    <row r="51" spans="120:125" ht="13" x14ac:dyDescent="0.2">
      <c r="DP51" s="292"/>
      <c r="DQ51" s="292"/>
      <c r="DR51" s="292"/>
      <c r="DS51" s="292"/>
      <c r="DT51" s="292"/>
      <c r="DU51" s="292"/>
    </row>
    <row r="52" spans="120:125" ht="13" x14ac:dyDescent="0.2"/>
    <row r="53" spans="120:125" ht="13" x14ac:dyDescent="0.2"/>
    <row r="54" spans="120:125" ht="13" x14ac:dyDescent="0.2">
      <c r="DU54" s="292"/>
    </row>
    <row r="55" spans="120:125" ht="13" x14ac:dyDescent="0.2"/>
    <row r="56" spans="120:125" ht="13" x14ac:dyDescent="0.2"/>
    <row r="57" spans="120:125" ht="13" x14ac:dyDescent="0.2"/>
    <row r="58" spans="120:125" ht="13" x14ac:dyDescent="0.2">
      <c r="DU58" s="292"/>
    </row>
    <row r="59" spans="120:125" ht="13" x14ac:dyDescent="0.2"/>
    <row r="60" spans="120:125" ht="13" x14ac:dyDescent="0.2"/>
    <row r="61" spans="120:125" ht="13" x14ac:dyDescent="0.2"/>
    <row r="62" spans="120:125" ht="13" x14ac:dyDescent="0.2"/>
    <row r="63" spans="120:125" ht="13" x14ac:dyDescent="0.2">
      <c r="DU63" s="292"/>
    </row>
    <row r="64" spans="120:125" ht="13" x14ac:dyDescent="0.2">
      <c r="DT64" s="292"/>
      <c r="DU64" s="292"/>
    </row>
    <row r="65" spans="123:125" ht="13" x14ac:dyDescent="0.2"/>
    <row r="66" spans="123:125" ht="13" x14ac:dyDescent="0.2"/>
    <row r="67" spans="123:125" ht="13" x14ac:dyDescent="0.2"/>
    <row r="68" spans="123:125" ht="13" x14ac:dyDescent="0.2"/>
    <row r="69" spans="123:125" ht="13" x14ac:dyDescent="0.2">
      <c r="DS69" s="292"/>
      <c r="DT69" s="292"/>
      <c r="DU69" s="292"/>
    </row>
    <row r="70" spans="123:125" ht="13" x14ac:dyDescent="0.2"/>
    <row r="71" spans="123:125" ht="13" x14ac:dyDescent="0.2"/>
    <row r="72" spans="123:125" ht="13" x14ac:dyDescent="0.2"/>
    <row r="73" spans="123:125" ht="13" x14ac:dyDescent="0.2"/>
    <row r="74" spans="123:125" ht="13" x14ac:dyDescent="0.2"/>
    <row r="75" spans="123:125" ht="13" x14ac:dyDescent="0.2"/>
    <row r="76" spans="123:125" ht="13" x14ac:dyDescent="0.2"/>
    <row r="77" spans="123:125" ht="13" x14ac:dyDescent="0.2"/>
    <row r="78" spans="123:125" ht="13" x14ac:dyDescent="0.2"/>
    <row r="79" spans="123:125" ht="13" x14ac:dyDescent="0.2"/>
    <row r="80" spans="123:125" ht="13" x14ac:dyDescent="0.2"/>
    <row r="81" spans="116:125" ht="13" x14ac:dyDescent="0.2"/>
    <row r="82" spans="116:125" ht="13" x14ac:dyDescent="0.2">
      <c r="DL82" s="292"/>
    </row>
    <row r="83" spans="116:125" ht="13" x14ac:dyDescent="0.2">
      <c r="DM83" s="292"/>
      <c r="DN83" s="292"/>
      <c r="DO83" s="292"/>
      <c r="DP83" s="292"/>
      <c r="DQ83" s="292"/>
      <c r="DR83" s="292"/>
      <c r="DS83" s="292"/>
      <c r="DT83" s="292"/>
      <c r="DU83" s="292"/>
    </row>
    <row r="84" spans="116:125" ht="13" x14ac:dyDescent="0.2"/>
    <row r="85" spans="116:125" ht="13" x14ac:dyDescent="0.2"/>
    <row r="86" spans="116:125" ht="13" x14ac:dyDescent="0.2"/>
    <row r="87" spans="116:125" ht="13" x14ac:dyDescent="0.2"/>
    <row r="88" spans="116:125" ht="13" x14ac:dyDescent="0.2">
      <c r="DU88" s="292"/>
    </row>
    <row r="89" spans="116:125" ht="13" x14ac:dyDescent="0.2"/>
    <row r="90" spans="116:125" ht="13" x14ac:dyDescent="0.2"/>
    <row r="91" spans="116:125" ht="13" x14ac:dyDescent="0.2"/>
    <row r="92" spans="116:125" ht="13.5" customHeight="1" x14ac:dyDescent="0.2"/>
    <row r="93" spans="116:125" ht="13.5" customHeight="1" x14ac:dyDescent="0.2"/>
    <row r="94" spans="116:125" ht="13.5" customHeight="1" x14ac:dyDescent="0.2">
      <c r="DS94" s="292"/>
      <c r="DT94" s="292"/>
      <c r="DU94" s="292"/>
    </row>
    <row r="95" spans="116:125" ht="13.5" customHeight="1" x14ac:dyDescent="0.2">
      <c r="DU95" s="292"/>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92"/>
    </row>
    <row r="102" spans="124:125" ht="13.5" customHeight="1" x14ac:dyDescent="0.2"/>
    <row r="103" spans="124:125" ht="13.5" customHeight="1" x14ac:dyDescent="0.2"/>
    <row r="104" spans="124:125" ht="13.5" customHeight="1" x14ac:dyDescent="0.2">
      <c r="DT104" s="292"/>
      <c r="DU104" s="292"/>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92" t="s">
        <v>556</v>
      </c>
    </row>
    <row r="121" spans="125:125" ht="13.5" hidden="1" customHeight="1" x14ac:dyDescent="0.2">
      <c r="DU121" s="292"/>
    </row>
  </sheetData>
  <sheetProtection algorithmName="SHA-512" hashValue="Qc2ZuKPvmE9DAzRu8F1D/21P2a5zebfva3cD7Y0zX5yNRKvU8AsMBz4ilNmaKuMjUV08MWYDjGWC+IrehFIvEg==" saltValue="xlMrQTfNGGthglvNBMxoi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topLeftCell="A75" zoomScaleNormal="100" zoomScaleSheetLayoutView="55" workbookViewId="0"/>
  </sheetViews>
  <sheetFormatPr defaultColWidth="0" defaultRowHeight="13.5" customHeight="1" zeroHeight="1" x14ac:dyDescent="0.2"/>
  <cols>
    <col min="1" max="125" width="2.453125" style="293" customWidth="1"/>
    <col min="126" max="142" width="0" style="292" hidden="1" customWidth="1"/>
    <col min="143" max="16384" width="9" style="292" hidden="1"/>
  </cols>
  <sheetData>
    <row r="1" spans="1:125" ht="13.5" customHeight="1" x14ac:dyDescent="0.2">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1:125" ht="13" x14ac:dyDescent="0.2">
      <c r="B2" s="292"/>
      <c r="T2" s="292"/>
    </row>
    <row r="3" spans="1:125" ht="13" x14ac:dyDescent="0.2">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row>
    <row r="4" spans="1:125" ht="13" x14ac:dyDescent="0.2"/>
    <row r="5" spans="1:125" ht="13" x14ac:dyDescent="0.2"/>
    <row r="6" spans="1:125" ht="13" x14ac:dyDescent="0.2"/>
    <row r="7" spans="1:125" ht="13" x14ac:dyDescent="0.2"/>
    <row r="8" spans="1:125" ht="13" x14ac:dyDescent="0.2"/>
    <row r="9" spans="1:125" ht="13" x14ac:dyDescent="0.2"/>
    <row r="10" spans="1:125" ht="13" x14ac:dyDescent="0.2"/>
    <row r="11" spans="1:125" ht="13" x14ac:dyDescent="0.2"/>
    <row r="12" spans="1:125" ht="13" x14ac:dyDescent="0.2"/>
    <row r="13" spans="1:125" ht="13" x14ac:dyDescent="0.2"/>
    <row r="14" spans="1:125" ht="13" x14ac:dyDescent="0.2"/>
    <row r="15" spans="1:125" ht="13" x14ac:dyDescent="0.2"/>
    <row r="16" spans="1:125" ht="13" x14ac:dyDescent="0.2"/>
    <row r="17" ht="13" x14ac:dyDescent="0.2"/>
    <row r="18" ht="13" x14ac:dyDescent="0.2"/>
    <row r="19" ht="13" x14ac:dyDescent="0.2"/>
    <row r="20" ht="13" x14ac:dyDescent="0.2"/>
    <row r="21" ht="13" x14ac:dyDescent="0.2"/>
    <row r="22" ht="13" x14ac:dyDescent="0.2"/>
    <row r="23" ht="13" x14ac:dyDescent="0.2"/>
    <row r="24" ht="13" x14ac:dyDescent="0.2"/>
    <row r="25" ht="13" x14ac:dyDescent="0.2"/>
    <row r="26" ht="13" x14ac:dyDescent="0.2"/>
    <row r="27" ht="13" x14ac:dyDescent="0.2"/>
    <row r="28" ht="13" x14ac:dyDescent="0.2"/>
    <row r="29" ht="13" x14ac:dyDescent="0.2"/>
    <row r="30" ht="13" x14ac:dyDescent="0.2"/>
    <row r="31" ht="13" x14ac:dyDescent="0.2"/>
    <row r="32" ht="13" x14ac:dyDescent="0.2"/>
    <row r="33" spans="2:125" ht="13" x14ac:dyDescent="0.2">
      <c r="B33" s="292"/>
      <c r="G33" s="292"/>
      <c r="I33" s="292"/>
    </row>
    <row r="34" spans="2:125" ht="13" x14ac:dyDescent="0.2">
      <c r="C34" s="292"/>
      <c r="P34" s="292"/>
      <c r="R34" s="292"/>
      <c r="U34" s="292"/>
    </row>
    <row r="35" spans="2:125" ht="13" x14ac:dyDescent="0.2">
      <c r="D35" s="292"/>
      <c r="E35" s="292"/>
      <c r="T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2"/>
      <c r="AW35" s="292"/>
      <c r="AX35" s="292"/>
      <c r="AY35" s="292"/>
      <c r="AZ35" s="292"/>
      <c r="BA35" s="292"/>
      <c r="BB35" s="292"/>
      <c r="BC35" s="292"/>
      <c r="BD35" s="292"/>
      <c r="BE35" s="292"/>
      <c r="BF35" s="292"/>
      <c r="BG35" s="292"/>
      <c r="BH35" s="292"/>
      <c r="BI35" s="292"/>
      <c r="BJ35" s="292"/>
      <c r="BK35" s="292"/>
      <c r="BL35" s="292"/>
      <c r="BM35" s="292"/>
      <c r="BN35" s="292"/>
      <c r="BO35" s="292"/>
      <c r="BP35" s="292"/>
      <c r="BQ35" s="292"/>
      <c r="BR35" s="292"/>
      <c r="BS35" s="292"/>
      <c r="BT35" s="292"/>
      <c r="BU35" s="292"/>
      <c r="BV35" s="292"/>
      <c r="BW35" s="292"/>
      <c r="BX35" s="292"/>
      <c r="BY35" s="292"/>
      <c r="BZ35" s="292"/>
      <c r="CA35" s="292"/>
      <c r="CB35" s="292"/>
      <c r="CC35" s="292"/>
      <c r="CD35" s="292"/>
      <c r="CE35" s="292"/>
      <c r="CF35" s="292"/>
      <c r="CG35" s="292"/>
      <c r="CH35" s="292"/>
      <c r="CI35" s="292"/>
      <c r="CJ35" s="292"/>
      <c r="CK35" s="292"/>
      <c r="CL35" s="292"/>
      <c r="CM35" s="292"/>
      <c r="CN35" s="292"/>
      <c r="CO35" s="292"/>
      <c r="CP35" s="292"/>
      <c r="CQ35" s="292"/>
      <c r="CR35" s="292"/>
      <c r="CS35" s="292"/>
      <c r="CT35" s="292"/>
      <c r="CU35" s="292"/>
      <c r="CV35" s="292"/>
      <c r="CW35" s="292"/>
      <c r="CX35" s="292"/>
      <c r="CY35" s="292"/>
      <c r="CZ35" s="292"/>
      <c r="DA35" s="292"/>
      <c r="DB35" s="292"/>
      <c r="DC35" s="292"/>
      <c r="DD35" s="292"/>
      <c r="DE35" s="292"/>
      <c r="DF35" s="292"/>
      <c r="DG35" s="292"/>
      <c r="DH35" s="292"/>
      <c r="DI35" s="292"/>
      <c r="DJ35" s="292"/>
      <c r="DK35" s="292"/>
      <c r="DL35" s="292"/>
      <c r="DM35" s="292"/>
      <c r="DN35" s="292"/>
      <c r="DO35" s="292"/>
      <c r="DP35" s="292"/>
      <c r="DQ35" s="292"/>
      <c r="DR35" s="292"/>
      <c r="DS35" s="292"/>
      <c r="DT35" s="292"/>
      <c r="DU35" s="292"/>
    </row>
    <row r="36" spans="2:125" ht="13" x14ac:dyDescent="0.2">
      <c r="F36" s="292"/>
      <c r="H36" s="292"/>
      <c r="J36" s="292"/>
      <c r="K36" s="292"/>
      <c r="L36" s="292"/>
      <c r="M36" s="292"/>
      <c r="N36" s="292"/>
      <c r="O36" s="292"/>
      <c r="Q36" s="292"/>
      <c r="S36" s="292"/>
      <c r="V36" s="292"/>
    </row>
    <row r="37" spans="2:125" ht="13" x14ac:dyDescent="0.2"/>
    <row r="38" spans="2:125" ht="13" x14ac:dyDescent="0.2"/>
    <row r="39" spans="2:125" ht="13" x14ac:dyDescent="0.2"/>
    <row r="40" spans="2:125" ht="13" x14ac:dyDescent="0.2">
      <c r="U40" s="292"/>
    </row>
    <row r="41" spans="2:125" ht="13" x14ac:dyDescent="0.2">
      <c r="R41" s="292"/>
    </row>
    <row r="42" spans="2:125" ht="13" x14ac:dyDescent="0.2">
      <c r="T42" s="292"/>
      <c r="W42" s="292"/>
      <c r="X42" s="292"/>
      <c r="Y42" s="292"/>
      <c r="Z42" s="292"/>
      <c r="AA42" s="292"/>
      <c r="AB42" s="292"/>
      <c r="AC42" s="292"/>
      <c r="AD42" s="292"/>
      <c r="AE42" s="292"/>
      <c r="AF42" s="292"/>
      <c r="AG42" s="292"/>
      <c r="AH42" s="292"/>
      <c r="AI42" s="292"/>
      <c r="AJ42" s="292"/>
      <c r="AK42" s="292"/>
      <c r="AL42" s="292"/>
      <c r="AM42" s="292"/>
      <c r="AN42" s="292"/>
      <c r="AO42" s="292"/>
      <c r="AP42" s="292"/>
      <c r="AQ42" s="292"/>
      <c r="AR42" s="292"/>
      <c r="AS42" s="292"/>
      <c r="AT42" s="292"/>
      <c r="AU42" s="292"/>
      <c r="AV42" s="292"/>
      <c r="AW42" s="292"/>
      <c r="AX42" s="292"/>
      <c r="AY42" s="292"/>
      <c r="AZ42" s="292"/>
      <c r="BA42" s="292"/>
      <c r="BB42" s="292"/>
      <c r="BC42" s="292"/>
      <c r="BD42" s="292"/>
      <c r="BE42" s="292"/>
      <c r="BF42" s="292"/>
      <c r="BG42" s="292"/>
      <c r="BH42" s="292"/>
      <c r="BI42" s="292"/>
      <c r="BJ42" s="292"/>
      <c r="BK42" s="292"/>
      <c r="BL42" s="292"/>
      <c r="BM42" s="292"/>
      <c r="BN42" s="292"/>
      <c r="BO42" s="292"/>
      <c r="BP42" s="292"/>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92"/>
      <c r="CR42" s="292"/>
      <c r="CS42" s="292"/>
      <c r="CT42" s="292"/>
      <c r="CU42" s="292"/>
      <c r="CV42" s="292"/>
      <c r="CW42" s="292"/>
      <c r="CX42" s="292"/>
      <c r="CY42" s="292"/>
      <c r="CZ42" s="292"/>
      <c r="DA42" s="292"/>
      <c r="DB42" s="292"/>
      <c r="DC42" s="292"/>
      <c r="DD42" s="292"/>
      <c r="DE42" s="292"/>
      <c r="DF42" s="292"/>
      <c r="DG42" s="292"/>
      <c r="DH42" s="292"/>
      <c r="DI42" s="292"/>
      <c r="DJ42" s="292"/>
      <c r="DK42" s="292"/>
      <c r="DL42" s="292"/>
      <c r="DM42" s="292"/>
      <c r="DN42" s="292"/>
      <c r="DO42" s="292"/>
      <c r="DP42" s="292"/>
      <c r="DQ42" s="292"/>
      <c r="DR42" s="292"/>
      <c r="DS42" s="292"/>
      <c r="DT42" s="292"/>
      <c r="DU42" s="292"/>
    </row>
    <row r="43" spans="2:125" ht="13" x14ac:dyDescent="0.2">
      <c r="Q43" s="292"/>
      <c r="S43" s="292"/>
      <c r="V43" s="292"/>
    </row>
    <row r="44" spans="2:125" ht="13" x14ac:dyDescent="0.2"/>
    <row r="45" spans="2:125" ht="13" x14ac:dyDescent="0.2"/>
    <row r="46" spans="2:125" ht="13" x14ac:dyDescent="0.2"/>
    <row r="47" spans="2:125" ht="13" x14ac:dyDescent="0.2"/>
    <row r="48" spans="2:125" ht="13" x14ac:dyDescent="0.2"/>
    <row r="49" ht="13" x14ac:dyDescent="0.2"/>
    <row r="50" ht="13" x14ac:dyDescent="0.2"/>
    <row r="51" ht="13" x14ac:dyDescent="0.2"/>
    <row r="52" ht="13" x14ac:dyDescent="0.2"/>
    <row r="53" ht="13" x14ac:dyDescent="0.2"/>
    <row r="54" ht="13" x14ac:dyDescent="0.2"/>
    <row r="55" ht="13" x14ac:dyDescent="0.2"/>
    <row r="56" ht="13" x14ac:dyDescent="0.2"/>
    <row r="57" ht="13" x14ac:dyDescent="0.2"/>
    <row r="58" ht="13" x14ac:dyDescent="0.2"/>
    <row r="59" ht="13" x14ac:dyDescent="0.2"/>
    <row r="60" ht="13" x14ac:dyDescent="0.2"/>
    <row r="61" ht="13" x14ac:dyDescent="0.2"/>
    <row r="62" ht="13" x14ac:dyDescent="0.2"/>
    <row r="63" ht="13" x14ac:dyDescent="0.2"/>
    <row r="64" ht="13" x14ac:dyDescent="0.2"/>
    <row r="65" ht="13" x14ac:dyDescent="0.2"/>
    <row r="66" ht="13" x14ac:dyDescent="0.2"/>
    <row r="67" ht="13" x14ac:dyDescent="0.2"/>
    <row r="68" ht="13" x14ac:dyDescent="0.2"/>
    <row r="69" ht="13" x14ac:dyDescent="0.2"/>
    <row r="70" ht="13" x14ac:dyDescent="0.2"/>
    <row r="71" ht="13" x14ac:dyDescent="0.2"/>
    <row r="72" ht="13" x14ac:dyDescent="0.2"/>
    <row r="73" ht="13" x14ac:dyDescent="0.2"/>
    <row r="74" ht="13" x14ac:dyDescent="0.2"/>
    <row r="75" ht="13" x14ac:dyDescent="0.2"/>
    <row r="76" ht="13" x14ac:dyDescent="0.2"/>
    <row r="77" ht="13" x14ac:dyDescent="0.2"/>
    <row r="78" ht="13" x14ac:dyDescent="0.2"/>
    <row r="79" ht="13" x14ac:dyDescent="0.2"/>
    <row r="80"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row r="90" ht="13" x14ac:dyDescent="0.2"/>
    <row r="91" ht="13"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93" t="s">
        <v>557</v>
      </c>
    </row>
  </sheetData>
  <sheetProtection algorithmName="SHA-512" hashValue="U5w14rScHZIvCV7+s9sqGl+zpRqT2G1qdAQRsR3iACP+u+6pkw4zXHVDVzQDLQgU2WzURQezhgJ/pRhxPEVRIA==" saltValue="yBhdUif2LgqLnup77zO9c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topLeftCell="D36" zoomScaleSheetLayoutView="100" workbookViewId="0"/>
  </sheetViews>
  <sheetFormatPr defaultColWidth="0" defaultRowHeight="13.5" customHeight="1" zeroHeight="1" x14ac:dyDescent="0.2"/>
  <cols>
    <col min="1" max="1" width="8.26953125" style="1" customWidth="1"/>
    <col min="2" max="16" width="14.63281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3">
      <c r="B46" s="4" t="s">
        <v>1</v>
      </c>
      <c r="C46" s="5"/>
      <c r="D46" s="5"/>
      <c r="E46" s="6" t="s">
        <v>2</v>
      </c>
      <c r="F46" s="7" t="s">
        <v>558</v>
      </c>
      <c r="G46" s="8" t="s">
        <v>559</v>
      </c>
      <c r="H46" s="8" t="s">
        <v>560</v>
      </c>
      <c r="I46" s="8" t="s">
        <v>561</v>
      </c>
      <c r="J46" s="9" t="s">
        <v>562</v>
      </c>
    </row>
    <row r="47" spans="2:10" ht="57.75" customHeight="1" x14ac:dyDescent="0.2">
      <c r="B47" s="10"/>
      <c r="C47" s="1238" t="s">
        <v>3</v>
      </c>
      <c r="D47" s="1238"/>
      <c r="E47" s="1239"/>
      <c r="F47" s="11">
        <v>9.44</v>
      </c>
      <c r="G47" s="12">
        <v>8.8800000000000008</v>
      </c>
      <c r="H47" s="12">
        <v>11.31</v>
      </c>
      <c r="I47" s="12">
        <v>12.17</v>
      </c>
      <c r="J47" s="13">
        <v>11.11</v>
      </c>
    </row>
    <row r="48" spans="2:10" ht="57.75" customHeight="1" x14ac:dyDescent="0.2">
      <c r="B48" s="14"/>
      <c r="C48" s="1240" t="s">
        <v>4</v>
      </c>
      <c r="D48" s="1240"/>
      <c r="E48" s="1241"/>
      <c r="F48" s="15">
        <v>4.76</v>
      </c>
      <c r="G48" s="16">
        <v>6.62</v>
      </c>
      <c r="H48" s="16">
        <v>5</v>
      </c>
      <c r="I48" s="16">
        <v>6.03</v>
      </c>
      <c r="J48" s="17">
        <v>5.31</v>
      </c>
    </row>
    <row r="49" spans="2:10" ht="57.75" customHeight="1" thickBot="1" x14ac:dyDescent="0.25">
      <c r="B49" s="18"/>
      <c r="C49" s="1242" t="s">
        <v>5</v>
      </c>
      <c r="D49" s="1242"/>
      <c r="E49" s="1243"/>
      <c r="F49" s="19">
        <v>0.25</v>
      </c>
      <c r="G49" s="20">
        <v>1.51</v>
      </c>
      <c r="H49" s="20">
        <v>0.75</v>
      </c>
      <c r="I49" s="20">
        <v>2.35</v>
      </c>
      <c r="J49" s="21" t="s">
        <v>563</v>
      </c>
    </row>
    <row r="50" spans="2:10" ht="13.5" customHeight="1" x14ac:dyDescent="0.2"/>
  </sheetData>
  <sheetProtection algorithmName="SHA-512" hashValue="1NzOvVSsg/QMa8VDmpV7tvjJR28BxDR0gFWGC6GFki6Mo4KWAyucxhUyVfj8qiV9hs21JLKRPouWKpamI0Qg+w==" saltValue="GxgBJ1ViAuOquOiayJlTO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topLeftCell="N36" zoomScaleSheetLayoutView="100" workbookViewId="0">
      <selection activeCell="C37" sqref="C37:E37"/>
    </sheetView>
  </sheetViews>
  <sheetFormatPr defaultColWidth="0" defaultRowHeight="13" customHeight="1" zeroHeight="1" x14ac:dyDescent="0.2"/>
  <cols>
    <col min="1" max="1" width="6.6328125" style="23" customWidth="1"/>
    <col min="2" max="2" width="11" style="23" customWidth="1"/>
    <col min="3" max="3" width="17" style="23" customWidth="1"/>
    <col min="4" max="5" width="16.63281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6</v>
      </c>
      <c r="K32" s="22"/>
      <c r="L32" s="22"/>
      <c r="M32" s="22"/>
      <c r="N32" s="22"/>
      <c r="O32" s="22"/>
      <c r="P32" s="22"/>
    </row>
    <row r="33" spans="1:16" ht="39" customHeight="1" thickBot="1" x14ac:dyDescent="0.3">
      <c r="A33" s="22"/>
      <c r="B33" s="25" t="s">
        <v>7</v>
      </c>
      <c r="C33" s="26"/>
      <c r="D33" s="26"/>
      <c r="E33" s="27" t="s">
        <v>2</v>
      </c>
      <c r="F33" s="28" t="s">
        <v>558</v>
      </c>
      <c r="G33" s="29" t="s">
        <v>559</v>
      </c>
      <c r="H33" s="29" t="s">
        <v>560</v>
      </c>
      <c r="I33" s="29" t="s">
        <v>561</v>
      </c>
      <c r="J33" s="30" t="s">
        <v>562</v>
      </c>
      <c r="K33" s="22"/>
      <c r="L33" s="22"/>
      <c r="M33" s="22"/>
      <c r="N33" s="22"/>
      <c r="O33" s="22"/>
      <c r="P33" s="22"/>
    </row>
    <row r="34" spans="1:16" ht="39" customHeight="1" x14ac:dyDescent="0.2">
      <c r="A34" s="22"/>
      <c r="B34" s="31"/>
      <c r="C34" s="1250" t="s">
        <v>564</v>
      </c>
      <c r="D34" s="1250"/>
      <c r="E34" s="1251"/>
      <c r="F34" s="32">
        <v>7.54</v>
      </c>
      <c r="G34" s="33">
        <v>7.65</v>
      </c>
      <c r="H34" s="33">
        <v>7.55</v>
      </c>
      <c r="I34" s="33">
        <v>7.14</v>
      </c>
      <c r="J34" s="34">
        <v>7.74</v>
      </c>
      <c r="K34" s="22"/>
      <c r="L34" s="22"/>
      <c r="M34" s="22"/>
      <c r="N34" s="22"/>
      <c r="O34" s="22"/>
      <c r="P34" s="22"/>
    </row>
    <row r="35" spans="1:16" ht="39" customHeight="1" x14ac:dyDescent="0.2">
      <c r="A35" s="22"/>
      <c r="B35" s="35"/>
      <c r="C35" s="1244" t="s">
        <v>565</v>
      </c>
      <c r="D35" s="1245"/>
      <c r="E35" s="1246"/>
      <c r="F35" s="36">
        <v>4.75</v>
      </c>
      <c r="G35" s="37">
        <v>6.61</v>
      </c>
      <c r="H35" s="37">
        <v>4.72</v>
      </c>
      <c r="I35" s="37">
        <v>5.98</v>
      </c>
      <c r="J35" s="38">
        <v>5.24</v>
      </c>
      <c r="K35" s="22"/>
      <c r="L35" s="22"/>
      <c r="M35" s="22"/>
      <c r="N35" s="22"/>
      <c r="O35" s="22"/>
      <c r="P35" s="22"/>
    </row>
    <row r="36" spans="1:16" ht="39" customHeight="1" x14ac:dyDescent="0.2">
      <c r="A36" s="22"/>
      <c r="B36" s="35"/>
      <c r="C36" s="1244" t="s">
        <v>566</v>
      </c>
      <c r="D36" s="1245"/>
      <c r="E36" s="1246"/>
      <c r="F36" s="36">
        <v>0.81</v>
      </c>
      <c r="G36" s="37">
        <v>0.64</v>
      </c>
      <c r="H36" s="37">
        <v>0.88</v>
      </c>
      <c r="I36" s="37">
        <v>0.95</v>
      </c>
      <c r="J36" s="38">
        <v>0.95</v>
      </c>
      <c r="K36" s="22"/>
      <c r="L36" s="22"/>
      <c r="M36" s="22"/>
      <c r="N36" s="22"/>
      <c r="O36" s="22"/>
      <c r="P36" s="22"/>
    </row>
    <row r="37" spans="1:16" ht="39" customHeight="1" x14ac:dyDescent="0.2">
      <c r="A37" s="22"/>
      <c r="B37" s="35"/>
      <c r="C37" s="1244" t="s">
        <v>567</v>
      </c>
      <c r="D37" s="1245"/>
      <c r="E37" s="1246"/>
      <c r="F37" s="36">
        <v>0.44</v>
      </c>
      <c r="G37" s="37">
        <v>0.13</v>
      </c>
      <c r="H37" s="37">
        <v>0.14000000000000001</v>
      </c>
      <c r="I37" s="37">
        <v>0.32</v>
      </c>
      <c r="J37" s="38">
        <v>0.76</v>
      </c>
      <c r="K37" s="22"/>
      <c r="L37" s="22"/>
      <c r="M37" s="22"/>
      <c r="N37" s="22"/>
      <c r="O37" s="22"/>
      <c r="P37" s="22"/>
    </row>
    <row r="38" spans="1:16" ht="39" customHeight="1" x14ac:dyDescent="0.2">
      <c r="A38" s="22"/>
      <c r="B38" s="35"/>
      <c r="C38" s="1244" t="s">
        <v>568</v>
      </c>
      <c r="D38" s="1245"/>
      <c r="E38" s="1246"/>
      <c r="F38" s="36">
        <v>1.62</v>
      </c>
      <c r="G38" s="37">
        <v>1.39</v>
      </c>
      <c r="H38" s="37">
        <v>0.87</v>
      </c>
      <c r="I38" s="37">
        <v>0.81</v>
      </c>
      <c r="J38" s="38">
        <v>0.61</v>
      </c>
      <c r="K38" s="22"/>
      <c r="L38" s="22"/>
      <c r="M38" s="22"/>
      <c r="N38" s="22"/>
      <c r="O38" s="22"/>
      <c r="P38" s="22"/>
    </row>
    <row r="39" spans="1:16" ht="39" customHeight="1" x14ac:dyDescent="0.2">
      <c r="A39" s="22"/>
      <c r="B39" s="35"/>
      <c r="C39" s="1244" t="s">
        <v>569</v>
      </c>
      <c r="D39" s="1245"/>
      <c r="E39" s="1246"/>
      <c r="F39" s="36">
        <v>0.5</v>
      </c>
      <c r="G39" s="37">
        <v>0.6</v>
      </c>
      <c r="H39" s="37">
        <v>0.57999999999999996</v>
      </c>
      <c r="I39" s="37">
        <v>0.39</v>
      </c>
      <c r="J39" s="38">
        <v>0.46</v>
      </c>
      <c r="K39" s="22"/>
      <c r="L39" s="22"/>
      <c r="M39" s="22"/>
      <c r="N39" s="22"/>
      <c r="O39" s="22"/>
      <c r="P39" s="22"/>
    </row>
    <row r="40" spans="1:16" ht="39" customHeight="1" x14ac:dyDescent="0.2">
      <c r="A40" s="22"/>
      <c r="B40" s="35"/>
      <c r="C40" s="1244" t="s">
        <v>570</v>
      </c>
      <c r="D40" s="1245"/>
      <c r="E40" s="1246"/>
      <c r="F40" s="36">
        <v>0</v>
      </c>
      <c r="G40" s="37">
        <v>0</v>
      </c>
      <c r="H40" s="37">
        <v>0.27</v>
      </c>
      <c r="I40" s="37">
        <v>0.08</v>
      </c>
      <c r="J40" s="38">
        <v>0.05</v>
      </c>
      <c r="K40" s="22"/>
      <c r="L40" s="22"/>
      <c r="M40" s="22"/>
      <c r="N40" s="22"/>
      <c r="O40" s="22"/>
      <c r="P40" s="22"/>
    </row>
    <row r="41" spans="1:16" ht="39" customHeight="1" x14ac:dyDescent="0.2">
      <c r="A41" s="22"/>
      <c r="B41" s="35"/>
      <c r="C41" s="1244" t="s">
        <v>571</v>
      </c>
      <c r="D41" s="1245"/>
      <c r="E41" s="1246"/>
      <c r="F41" s="36">
        <v>0.02</v>
      </c>
      <c r="G41" s="37">
        <v>0.02</v>
      </c>
      <c r="H41" s="37">
        <v>0.02</v>
      </c>
      <c r="I41" s="37">
        <v>0.02</v>
      </c>
      <c r="J41" s="38">
        <v>0.03</v>
      </c>
      <c r="K41" s="22"/>
      <c r="L41" s="22"/>
      <c r="M41" s="22"/>
      <c r="N41" s="22"/>
      <c r="O41" s="22"/>
      <c r="P41" s="22"/>
    </row>
    <row r="42" spans="1:16" ht="39" customHeight="1" x14ac:dyDescent="0.2">
      <c r="A42" s="22"/>
      <c r="B42" s="39"/>
      <c r="C42" s="1244" t="s">
        <v>572</v>
      </c>
      <c r="D42" s="1245"/>
      <c r="E42" s="1246"/>
      <c r="F42" s="36" t="s">
        <v>573</v>
      </c>
      <c r="G42" s="37" t="s">
        <v>573</v>
      </c>
      <c r="H42" s="37" t="s">
        <v>573</v>
      </c>
      <c r="I42" s="37" t="s">
        <v>574</v>
      </c>
      <c r="J42" s="38" t="s">
        <v>517</v>
      </c>
      <c r="K42" s="22"/>
      <c r="L42" s="22"/>
      <c r="M42" s="22"/>
      <c r="N42" s="22"/>
      <c r="O42" s="22"/>
      <c r="P42" s="22"/>
    </row>
    <row r="43" spans="1:16" ht="39" customHeight="1" thickBot="1" x14ac:dyDescent="0.25">
      <c r="A43" s="22"/>
      <c r="B43" s="40"/>
      <c r="C43" s="1247" t="s">
        <v>575</v>
      </c>
      <c r="D43" s="1248"/>
      <c r="E43" s="1249"/>
      <c r="F43" s="41">
        <v>0.02</v>
      </c>
      <c r="G43" s="42">
        <v>0.03</v>
      </c>
      <c r="H43" s="42">
        <v>0.03</v>
      </c>
      <c r="I43" s="42">
        <v>7.0000000000000007E-2</v>
      </c>
      <c r="J43" s="43">
        <v>0</v>
      </c>
      <c r="K43" s="22"/>
      <c r="L43" s="22"/>
      <c r="M43" s="22"/>
      <c r="N43" s="22"/>
      <c r="O43" s="22"/>
      <c r="P43" s="22"/>
    </row>
    <row r="44" spans="1:16" ht="39" customHeight="1" x14ac:dyDescent="0.2">
      <c r="A44" s="22"/>
      <c r="B44" s="44" t="s">
        <v>8</v>
      </c>
      <c r="C44" s="45"/>
      <c r="D44" s="46"/>
      <c r="E44" s="46"/>
      <c r="F44" s="47"/>
      <c r="G44" s="47"/>
      <c r="H44" s="47"/>
      <c r="I44" s="47"/>
      <c r="J44" s="47"/>
      <c r="K44" s="22"/>
      <c r="L44" s="22"/>
      <c r="M44" s="22"/>
      <c r="N44" s="22"/>
      <c r="O44" s="22"/>
      <c r="P44" s="22"/>
    </row>
    <row r="45" spans="1:16" ht="18" customHeight="1" x14ac:dyDescent="0.2">
      <c r="A45" s="22"/>
      <c r="B45" s="22"/>
      <c r="C45" s="22"/>
      <c r="D45" s="22"/>
      <c r="E45" s="22"/>
      <c r="F45" s="22"/>
      <c r="G45" s="22"/>
      <c r="H45" s="22"/>
      <c r="I45" s="22"/>
      <c r="J45" s="22"/>
      <c r="K45" s="22"/>
      <c r="L45" s="22"/>
      <c r="M45" s="22"/>
      <c r="N45" s="22"/>
      <c r="O45" s="22"/>
      <c r="P45" s="22"/>
    </row>
  </sheetData>
  <sheetProtection algorithmName="SHA-512" hashValue="qyDdzKCpeV8e8B5bWzrn15jdDrm1gIBxlm/Tl9CMtfYNRTFHVF1jb7xmmFByU3qAYUQSWkko3jgfUmgljnEghw==" saltValue="QCSd/sfQIL8ZCWLHfv6Aw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8"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topLeftCell="F44" zoomScaleSheetLayoutView="55" workbookViewId="0">
      <selection activeCell="E46" sqref="E46:J46"/>
    </sheetView>
  </sheetViews>
  <sheetFormatPr defaultColWidth="0" defaultRowHeight="12.65" customHeight="1" zeroHeight="1" x14ac:dyDescent="0.2"/>
  <cols>
    <col min="1" max="1" width="6.6328125" style="49" customWidth="1"/>
    <col min="2" max="3" width="10.90625" style="49" customWidth="1"/>
    <col min="4" max="4" width="10" style="49" customWidth="1"/>
    <col min="5" max="10" width="11" style="49" customWidth="1"/>
    <col min="11" max="15" width="13.08984375" style="49" customWidth="1"/>
    <col min="16" max="21" width="11.453125" style="49" customWidth="1"/>
    <col min="22" max="16384" width="0" style="49" hidden="1"/>
  </cols>
  <sheetData>
    <row r="1" spans="1:21" ht="13.5" customHeight="1" x14ac:dyDescent="0.2">
      <c r="A1" s="48"/>
      <c r="B1" s="48"/>
      <c r="C1" s="48"/>
      <c r="D1" s="48"/>
      <c r="E1" s="48"/>
      <c r="F1" s="48"/>
      <c r="G1" s="48"/>
      <c r="H1" s="48"/>
      <c r="I1" s="48"/>
      <c r="J1" s="48"/>
      <c r="K1" s="48"/>
      <c r="L1" s="48"/>
      <c r="M1" s="48"/>
      <c r="N1" s="48"/>
      <c r="O1" s="48"/>
      <c r="P1" s="48"/>
      <c r="Q1" s="48"/>
      <c r="R1" s="48"/>
      <c r="S1" s="48"/>
      <c r="T1" s="48"/>
      <c r="U1" s="48"/>
    </row>
    <row r="2" spans="1:21" ht="13.5" customHeight="1" x14ac:dyDescent="0.2">
      <c r="A2" s="48"/>
      <c r="B2" s="48"/>
      <c r="C2" s="48"/>
      <c r="D2" s="48"/>
      <c r="E2" s="48"/>
      <c r="F2" s="48"/>
      <c r="G2" s="48"/>
      <c r="H2" s="48"/>
      <c r="I2" s="48"/>
      <c r="J2" s="48"/>
      <c r="K2" s="48"/>
      <c r="L2" s="48"/>
      <c r="M2" s="48"/>
      <c r="N2" s="48"/>
      <c r="O2" s="48"/>
      <c r="P2" s="48"/>
      <c r="Q2" s="48"/>
      <c r="R2" s="48"/>
      <c r="S2" s="48"/>
      <c r="T2" s="48"/>
      <c r="U2" s="48"/>
    </row>
    <row r="3" spans="1:21" ht="13.5" customHeight="1" x14ac:dyDescent="0.2">
      <c r="A3" s="48"/>
      <c r="B3" s="48"/>
      <c r="C3" s="48"/>
      <c r="D3" s="48"/>
      <c r="E3" s="48"/>
      <c r="F3" s="48"/>
      <c r="G3" s="48"/>
      <c r="H3" s="48"/>
      <c r="I3" s="48"/>
      <c r="J3" s="48"/>
      <c r="K3" s="48"/>
      <c r="L3" s="48"/>
      <c r="M3" s="48"/>
      <c r="N3" s="48"/>
      <c r="O3" s="48"/>
      <c r="P3" s="48"/>
      <c r="Q3" s="48"/>
      <c r="R3" s="48"/>
      <c r="S3" s="48"/>
      <c r="T3" s="48"/>
      <c r="U3" s="48"/>
    </row>
    <row r="4" spans="1:21" ht="13.5" customHeight="1" x14ac:dyDescent="0.2">
      <c r="A4" s="48"/>
      <c r="B4" s="48"/>
      <c r="C4" s="48"/>
      <c r="D4" s="48"/>
      <c r="E4" s="48"/>
      <c r="F4" s="48"/>
      <c r="G4" s="48"/>
      <c r="H4" s="48"/>
      <c r="I4" s="48"/>
      <c r="J4" s="48"/>
      <c r="K4" s="48"/>
      <c r="L4" s="48"/>
      <c r="M4" s="48"/>
      <c r="N4" s="48"/>
      <c r="O4" s="48"/>
      <c r="P4" s="48"/>
      <c r="Q4" s="48"/>
      <c r="R4" s="48"/>
      <c r="S4" s="48"/>
      <c r="T4" s="48"/>
      <c r="U4" s="48"/>
    </row>
    <row r="5" spans="1:21" ht="13.5" customHeight="1" x14ac:dyDescent="0.2">
      <c r="A5" s="48"/>
      <c r="B5" s="48"/>
      <c r="C5" s="48"/>
      <c r="D5" s="48"/>
      <c r="E5" s="48"/>
      <c r="F5" s="48"/>
      <c r="G5" s="48"/>
      <c r="H5" s="48"/>
      <c r="I5" s="48"/>
      <c r="J5" s="48"/>
      <c r="K5" s="48"/>
      <c r="L5" s="48"/>
      <c r="M5" s="48"/>
      <c r="N5" s="48"/>
      <c r="O5" s="48"/>
      <c r="P5" s="48"/>
      <c r="Q5" s="48"/>
      <c r="R5" s="48"/>
      <c r="S5" s="48"/>
      <c r="T5" s="48"/>
      <c r="U5" s="48"/>
    </row>
    <row r="6" spans="1:21" ht="13.5" customHeight="1" x14ac:dyDescent="0.2">
      <c r="A6" s="48"/>
      <c r="B6" s="48"/>
      <c r="C6" s="48"/>
      <c r="D6" s="48"/>
      <c r="E6" s="48"/>
      <c r="F6" s="48"/>
      <c r="G6" s="48"/>
      <c r="H6" s="48"/>
      <c r="I6" s="48"/>
      <c r="J6" s="48"/>
      <c r="K6" s="48"/>
      <c r="L6" s="48"/>
      <c r="M6" s="48"/>
      <c r="N6" s="48"/>
      <c r="O6" s="48"/>
      <c r="P6" s="48"/>
      <c r="Q6" s="48"/>
      <c r="R6" s="48"/>
      <c r="S6" s="48"/>
      <c r="T6" s="48"/>
      <c r="U6" s="48"/>
    </row>
    <row r="7" spans="1:21" ht="13.5" customHeight="1" x14ac:dyDescent="0.2">
      <c r="A7" s="48"/>
      <c r="B7" s="48"/>
      <c r="C7" s="48"/>
      <c r="D7" s="48"/>
      <c r="E7" s="48"/>
      <c r="F7" s="48"/>
      <c r="G7" s="48"/>
      <c r="H7" s="48"/>
      <c r="I7" s="48"/>
      <c r="J7" s="48"/>
      <c r="K7" s="48"/>
      <c r="L7" s="48"/>
      <c r="M7" s="48"/>
      <c r="N7" s="48"/>
      <c r="O7" s="48"/>
      <c r="P7" s="48"/>
      <c r="Q7" s="48"/>
      <c r="R7" s="48"/>
      <c r="S7" s="48"/>
      <c r="T7" s="48"/>
      <c r="U7" s="48"/>
    </row>
    <row r="8" spans="1:21" ht="13.5" customHeight="1" x14ac:dyDescent="0.2">
      <c r="A8" s="48"/>
      <c r="B8" s="48"/>
      <c r="C8" s="48"/>
      <c r="D8" s="48"/>
      <c r="E8" s="48"/>
      <c r="F8" s="48"/>
      <c r="G8" s="48"/>
      <c r="H8" s="48"/>
      <c r="I8" s="48"/>
      <c r="J8" s="48"/>
      <c r="K8" s="48"/>
      <c r="L8" s="48"/>
      <c r="M8" s="48"/>
      <c r="N8" s="48"/>
      <c r="O8" s="48"/>
      <c r="P8" s="48"/>
      <c r="Q8" s="48"/>
      <c r="R8" s="48"/>
      <c r="S8" s="48"/>
      <c r="T8" s="48"/>
      <c r="U8" s="48"/>
    </row>
    <row r="9" spans="1:21" ht="13.5" customHeight="1" x14ac:dyDescent="0.2">
      <c r="A9" s="48"/>
      <c r="B9" s="48"/>
      <c r="C9" s="48"/>
      <c r="D9" s="48"/>
      <c r="E9" s="48"/>
      <c r="F9" s="48"/>
      <c r="G9" s="48"/>
      <c r="H9" s="48"/>
      <c r="I9" s="48"/>
      <c r="J9" s="48"/>
      <c r="K9" s="48"/>
      <c r="L9" s="48"/>
      <c r="M9" s="48"/>
      <c r="N9" s="48"/>
      <c r="O9" s="48"/>
      <c r="P9" s="48"/>
      <c r="Q9" s="48"/>
      <c r="R9" s="48"/>
      <c r="S9" s="48"/>
      <c r="T9" s="48"/>
      <c r="U9" s="48"/>
    </row>
    <row r="10" spans="1:21" ht="13.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2">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2">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2">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2">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2">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2">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2">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2">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2">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2">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2">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2">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2">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2">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2">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2">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2">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2">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2">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2">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2">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2">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2">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2">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2">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2">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2">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2">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2">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2">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2">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2">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5">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3">
      <c r="A44" s="48"/>
      <c r="B44" s="51" t="s">
        <v>10</v>
      </c>
      <c r="C44" s="52"/>
      <c r="D44" s="52"/>
      <c r="E44" s="53"/>
      <c r="F44" s="53"/>
      <c r="G44" s="53"/>
      <c r="H44" s="53"/>
      <c r="I44" s="53"/>
      <c r="J44" s="54" t="s">
        <v>2</v>
      </c>
      <c r="K44" s="55" t="s">
        <v>558</v>
      </c>
      <c r="L44" s="56" t="s">
        <v>559</v>
      </c>
      <c r="M44" s="56" t="s">
        <v>560</v>
      </c>
      <c r="N44" s="56" t="s">
        <v>561</v>
      </c>
      <c r="O44" s="57" t="s">
        <v>562</v>
      </c>
      <c r="P44" s="48"/>
      <c r="Q44" s="48"/>
      <c r="R44" s="48"/>
      <c r="S44" s="48"/>
      <c r="T44" s="48"/>
      <c r="U44" s="48"/>
    </row>
    <row r="45" spans="1:21" ht="30.75" customHeight="1" x14ac:dyDescent="0.2">
      <c r="A45" s="48"/>
      <c r="B45" s="1270" t="s">
        <v>11</v>
      </c>
      <c r="C45" s="1271"/>
      <c r="D45" s="58"/>
      <c r="E45" s="1276" t="s">
        <v>12</v>
      </c>
      <c r="F45" s="1276"/>
      <c r="G45" s="1276"/>
      <c r="H45" s="1276"/>
      <c r="I45" s="1276"/>
      <c r="J45" s="1277"/>
      <c r="K45" s="59">
        <v>3347</v>
      </c>
      <c r="L45" s="60">
        <v>3250</v>
      </c>
      <c r="M45" s="60">
        <v>3168</v>
      </c>
      <c r="N45" s="60">
        <v>3040</v>
      </c>
      <c r="O45" s="61">
        <v>3013</v>
      </c>
      <c r="P45" s="48"/>
      <c r="Q45" s="48"/>
      <c r="R45" s="48"/>
      <c r="S45" s="48"/>
      <c r="T45" s="48"/>
      <c r="U45" s="48"/>
    </row>
    <row r="46" spans="1:21" ht="30.75" customHeight="1" x14ac:dyDescent="0.2">
      <c r="A46" s="48"/>
      <c r="B46" s="1272"/>
      <c r="C46" s="1273"/>
      <c r="D46" s="62"/>
      <c r="E46" s="1254" t="s">
        <v>13</v>
      </c>
      <c r="F46" s="1254"/>
      <c r="G46" s="1254"/>
      <c r="H46" s="1254"/>
      <c r="I46" s="1254"/>
      <c r="J46" s="1255"/>
      <c r="K46" s="63" t="s">
        <v>517</v>
      </c>
      <c r="L46" s="64" t="s">
        <v>517</v>
      </c>
      <c r="M46" s="64" t="s">
        <v>517</v>
      </c>
      <c r="N46" s="64" t="s">
        <v>517</v>
      </c>
      <c r="O46" s="65" t="s">
        <v>517</v>
      </c>
      <c r="P46" s="48"/>
      <c r="Q46" s="48"/>
      <c r="R46" s="48"/>
      <c r="S46" s="48"/>
      <c r="T46" s="48"/>
      <c r="U46" s="48"/>
    </row>
    <row r="47" spans="1:21" ht="30.75" customHeight="1" x14ac:dyDescent="0.2">
      <c r="A47" s="48"/>
      <c r="B47" s="1272"/>
      <c r="C47" s="1273"/>
      <c r="D47" s="62"/>
      <c r="E47" s="1254" t="s">
        <v>14</v>
      </c>
      <c r="F47" s="1254"/>
      <c r="G47" s="1254"/>
      <c r="H47" s="1254"/>
      <c r="I47" s="1254"/>
      <c r="J47" s="1255"/>
      <c r="K47" s="63" t="s">
        <v>517</v>
      </c>
      <c r="L47" s="64" t="s">
        <v>517</v>
      </c>
      <c r="M47" s="64" t="s">
        <v>517</v>
      </c>
      <c r="N47" s="64" t="s">
        <v>517</v>
      </c>
      <c r="O47" s="65" t="s">
        <v>517</v>
      </c>
      <c r="P47" s="48"/>
      <c r="Q47" s="48"/>
      <c r="R47" s="48"/>
      <c r="S47" s="48"/>
      <c r="T47" s="48"/>
      <c r="U47" s="48"/>
    </row>
    <row r="48" spans="1:21" ht="30.75" customHeight="1" x14ac:dyDescent="0.2">
      <c r="A48" s="48"/>
      <c r="B48" s="1272"/>
      <c r="C48" s="1273"/>
      <c r="D48" s="62"/>
      <c r="E48" s="1254" t="s">
        <v>15</v>
      </c>
      <c r="F48" s="1254"/>
      <c r="G48" s="1254"/>
      <c r="H48" s="1254"/>
      <c r="I48" s="1254"/>
      <c r="J48" s="1255"/>
      <c r="K48" s="63">
        <v>1246</v>
      </c>
      <c r="L48" s="64">
        <v>1368</v>
      </c>
      <c r="M48" s="64">
        <v>1245</v>
      </c>
      <c r="N48" s="64">
        <v>1249</v>
      </c>
      <c r="O48" s="65">
        <v>1067</v>
      </c>
      <c r="P48" s="48"/>
      <c r="Q48" s="48"/>
      <c r="R48" s="48"/>
      <c r="S48" s="48"/>
      <c r="T48" s="48"/>
      <c r="U48" s="48"/>
    </row>
    <row r="49" spans="1:21" ht="30.75" customHeight="1" x14ac:dyDescent="0.2">
      <c r="A49" s="48"/>
      <c r="B49" s="1272"/>
      <c r="C49" s="1273"/>
      <c r="D49" s="62"/>
      <c r="E49" s="1254" t="s">
        <v>16</v>
      </c>
      <c r="F49" s="1254"/>
      <c r="G49" s="1254"/>
      <c r="H49" s="1254"/>
      <c r="I49" s="1254"/>
      <c r="J49" s="1255"/>
      <c r="K49" s="63">
        <v>412</v>
      </c>
      <c r="L49" s="64">
        <v>443</v>
      </c>
      <c r="M49" s="64">
        <v>530</v>
      </c>
      <c r="N49" s="64">
        <v>494</v>
      </c>
      <c r="O49" s="65">
        <v>564</v>
      </c>
      <c r="P49" s="48"/>
      <c r="Q49" s="48"/>
      <c r="R49" s="48"/>
      <c r="S49" s="48"/>
      <c r="T49" s="48"/>
      <c r="U49" s="48"/>
    </row>
    <row r="50" spans="1:21" ht="30.75" customHeight="1" x14ac:dyDescent="0.2">
      <c r="A50" s="48"/>
      <c r="B50" s="1272"/>
      <c r="C50" s="1273"/>
      <c r="D50" s="62"/>
      <c r="E50" s="1254" t="s">
        <v>17</v>
      </c>
      <c r="F50" s="1254"/>
      <c r="G50" s="1254"/>
      <c r="H50" s="1254"/>
      <c r="I50" s="1254"/>
      <c r="J50" s="1255"/>
      <c r="K50" s="63">
        <v>27</v>
      </c>
      <c r="L50" s="64">
        <v>27</v>
      </c>
      <c r="M50" s="64">
        <v>26</v>
      </c>
      <c r="N50" s="64">
        <v>26</v>
      </c>
      <c r="O50" s="65">
        <v>80</v>
      </c>
      <c r="P50" s="48"/>
      <c r="Q50" s="48"/>
      <c r="R50" s="48"/>
      <c r="S50" s="48"/>
      <c r="T50" s="48"/>
      <c r="U50" s="48"/>
    </row>
    <row r="51" spans="1:21" ht="30.75" customHeight="1" x14ac:dyDescent="0.2">
      <c r="A51" s="48"/>
      <c r="B51" s="1274"/>
      <c r="C51" s="1275"/>
      <c r="D51" s="66"/>
      <c r="E51" s="1254" t="s">
        <v>18</v>
      </c>
      <c r="F51" s="1254"/>
      <c r="G51" s="1254"/>
      <c r="H51" s="1254"/>
      <c r="I51" s="1254"/>
      <c r="J51" s="1255"/>
      <c r="K51" s="63" t="s">
        <v>517</v>
      </c>
      <c r="L51" s="64" t="s">
        <v>517</v>
      </c>
      <c r="M51" s="64" t="s">
        <v>517</v>
      </c>
      <c r="N51" s="64" t="s">
        <v>517</v>
      </c>
      <c r="O51" s="65" t="s">
        <v>517</v>
      </c>
      <c r="P51" s="48"/>
      <c r="Q51" s="48"/>
      <c r="R51" s="48"/>
      <c r="S51" s="48"/>
      <c r="T51" s="48"/>
      <c r="U51" s="48"/>
    </row>
    <row r="52" spans="1:21" ht="30.75" customHeight="1" x14ac:dyDescent="0.2">
      <c r="A52" s="48"/>
      <c r="B52" s="1252" t="s">
        <v>19</v>
      </c>
      <c r="C52" s="1253"/>
      <c r="D52" s="66"/>
      <c r="E52" s="1254" t="s">
        <v>20</v>
      </c>
      <c r="F52" s="1254"/>
      <c r="G52" s="1254"/>
      <c r="H52" s="1254"/>
      <c r="I52" s="1254"/>
      <c r="J52" s="1255"/>
      <c r="K52" s="63">
        <v>3657</v>
      </c>
      <c r="L52" s="64">
        <v>3738</v>
      </c>
      <c r="M52" s="64">
        <v>3626</v>
      </c>
      <c r="N52" s="64">
        <v>3744</v>
      </c>
      <c r="O52" s="65">
        <v>3763</v>
      </c>
      <c r="P52" s="48"/>
      <c r="Q52" s="48"/>
      <c r="R52" s="48"/>
      <c r="S52" s="48"/>
      <c r="T52" s="48"/>
      <c r="U52" s="48"/>
    </row>
    <row r="53" spans="1:21" ht="30.75" customHeight="1" thickBot="1" x14ac:dyDescent="0.25">
      <c r="A53" s="48"/>
      <c r="B53" s="1256" t="s">
        <v>21</v>
      </c>
      <c r="C53" s="1257"/>
      <c r="D53" s="67"/>
      <c r="E53" s="1258" t="s">
        <v>22</v>
      </c>
      <c r="F53" s="1258"/>
      <c r="G53" s="1258"/>
      <c r="H53" s="1258"/>
      <c r="I53" s="1258"/>
      <c r="J53" s="1259"/>
      <c r="K53" s="68">
        <v>1375</v>
      </c>
      <c r="L53" s="69">
        <v>1350</v>
      </c>
      <c r="M53" s="69">
        <v>1343</v>
      </c>
      <c r="N53" s="69">
        <v>1065</v>
      </c>
      <c r="O53" s="70">
        <v>961</v>
      </c>
      <c r="P53" s="48"/>
      <c r="Q53" s="48"/>
      <c r="R53" s="48"/>
      <c r="S53" s="48"/>
      <c r="T53" s="48"/>
      <c r="U53" s="48"/>
    </row>
    <row r="54" spans="1:21" ht="24" customHeight="1" x14ac:dyDescent="0.2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3">
      <c r="A55" s="48"/>
      <c r="B55" s="72" t="s">
        <v>24</v>
      </c>
      <c r="C55" s="73"/>
      <c r="D55" s="73"/>
      <c r="E55" s="73"/>
      <c r="F55" s="73"/>
      <c r="G55" s="73"/>
      <c r="H55" s="73"/>
      <c r="I55" s="73"/>
      <c r="J55" s="73"/>
      <c r="K55" s="74"/>
      <c r="L55" s="74"/>
      <c r="M55" s="74"/>
      <c r="N55" s="74"/>
      <c r="O55" s="75" t="s">
        <v>576</v>
      </c>
      <c r="P55" s="48"/>
      <c r="Q55" s="48"/>
      <c r="R55" s="48"/>
      <c r="S55" s="48"/>
      <c r="T55" s="48"/>
      <c r="U55" s="48"/>
    </row>
    <row r="56" spans="1:21" ht="31.5" customHeight="1" thickBot="1" x14ac:dyDescent="0.3">
      <c r="A56" s="48"/>
      <c r="B56" s="76"/>
      <c r="C56" s="77"/>
      <c r="D56" s="77"/>
      <c r="E56" s="78"/>
      <c r="F56" s="78"/>
      <c r="G56" s="78"/>
      <c r="H56" s="78"/>
      <c r="I56" s="78"/>
      <c r="J56" s="79" t="s">
        <v>2</v>
      </c>
      <c r="K56" s="80" t="s">
        <v>577</v>
      </c>
      <c r="L56" s="81" t="s">
        <v>578</v>
      </c>
      <c r="M56" s="81" t="s">
        <v>579</v>
      </c>
      <c r="N56" s="81" t="s">
        <v>580</v>
      </c>
      <c r="O56" s="82" t="s">
        <v>581</v>
      </c>
      <c r="P56" s="48"/>
      <c r="Q56" s="48"/>
      <c r="R56" s="48"/>
      <c r="S56" s="48"/>
      <c r="T56" s="48"/>
      <c r="U56" s="48"/>
    </row>
    <row r="57" spans="1:21" ht="31.5" customHeight="1" x14ac:dyDescent="0.2">
      <c r="B57" s="1260" t="s">
        <v>25</v>
      </c>
      <c r="C57" s="1261"/>
      <c r="D57" s="1264" t="s">
        <v>26</v>
      </c>
      <c r="E57" s="1265"/>
      <c r="F57" s="1265"/>
      <c r="G57" s="1265"/>
      <c r="H57" s="1265"/>
      <c r="I57" s="1265"/>
      <c r="J57" s="1266"/>
      <c r="K57" s="83" t="s">
        <v>583</v>
      </c>
      <c r="L57" s="84" t="s">
        <v>583</v>
      </c>
      <c r="M57" s="84" t="s">
        <v>583</v>
      </c>
      <c r="N57" s="84" t="s">
        <v>583</v>
      </c>
      <c r="O57" s="85" t="s">
        <v>583</v>
      </c>
    </row>
    <row r="58" spans="1:21" ht="31.5" customHeight="1" thickBot="1" x14ac:dyDescent="0.25">
      <c r="B58" s="1262"/>
      <c r="C58" s="1263"/>
      <c r="D58" s="1267" t="s">
        <v>27</v>
      </c>
      <c r="E58" s="1268"/>
      <c r="F58" s="1268"/>
      <c r="G58" s="1268"/>
      <c r="H58" s="1268"/>
      <c r="I58" s="1268"/>
      <c r="J58" s="1269"/>
      <c r="K58" s="86" t="s">
        <v>583</v>
      </c>
      <c r="L58" s="87" t="s">
        <v>583</v>
      </c>
      <c r="M58" s="87" t="s">
        <v>583</v>
      </c>
      <c r="N58" s="87" t="s">
        <v>583</v>
      </c>
      <c r="O58" s="88" t="s">
        <v>583</v>
      </c>
    </row>
    <row r="59" spans="1:21" ht="24" customHeight="1" x14ac:dyDescent="0.2">
      <c r="B59" s="89"/>
      <c r="C59" s="89"/>
      <c r="D59" s="90" t="s">
        <v>28</v>
      </c>
      <c r="E59" s="91"/>
      <c r="F59" s="91"/>
      <c r="G59" s="91"/>
      <c r="H59" s="91"/>
      <c r="I59" s="91"/>
      <c r="J59" s="91"/>
      <c r="K59" s="91"/>
      <c r="L59" s="91"/>
      <c r="M59" s="91"/>
      <c r="N59" s="91"/>
      <c r="O59" s="91"/>
    </row>
    <row r="60" spans="1:21" ht="24" customHeight="1" x14ac:dyDescent="0.2">
      <c r="B60" s="92"/>
      <c r="C60" s="92"/>
      <c r="D60" s="90" t="s">
        <v>29</v>
      </c>
      <c r="E60" s="91"/>
      <c r="F60" s="91"/>
      <c r="G60" s="91"/>
      <c r="H60" s="91"/>
      <c r="I60" s="91"/>
      <c r="J60" s="91"/>
      <c r="K60" s="91"/>
      <c r="L60" s="91"/>
      <c r="M60" s="91"/>
      <c r="N60" s="91"/>
      <c r="O60" s="91"/>
    </row>
    <row r="61" spans="1:21" ht="24" customHeight="1" x14ac:dyDescent="0.2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2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MDR4oG18lY+q2k57eoeTEUeB1SgCKfd9ER8ty1/4pzh6+n2H2X6S3Hm3a4gfoqhdp9pSulvouJMvyrOuf+Fkww==" saltValue="UlvVnpQ82aGpKh9Klx8A0Q=="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3"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8"/>
  <sheetViews>
    <sheetView showGridLines="0" topLeftCell="F39" zoomScaleSheetLayoutView="100" workbookViewId="0">
      <selection activeCell="E44" sqref="E44:H44"/>
    </sheetView>
  </sheetViews>
  <sheetFormatPr defaultColWidth="0" defaultRowHeight="13.5" customHeight="1" zeroHeight="1" x14ac:dyDescent="0.2"/>
  <cols>
    <col min="1" max="1" width="6.6328125" style="93" customWidth="1"/>
    <col min="2" max="3" width="12.6328125" style="93" customWidth="1"/>
    <col min="4" max="4" width="11.6328125" style="93" customWidth="1"/>
    <col min="5" max="8" width="10.36328125" style="93" customWidth="1"/>
    <col min="9" max="13" width="16.36328125" style="93" customWidth="1"/>
    <col min="14" max="19" width="12.6328125" style="93" customWidth="1"/>
    <col min="20" max="16384" width="0" style="93"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4" t="s">
        <v>9</v>
      </c>
    </row>
    <row r="40" spans="2:13" ht="27.75" customHeight="1" thickBot="1" x14ac:dyDescent="0.3">
      <c r="B40" s="95" t="s">
        <v>10</v>
      </c>
      <c r="C40" s="96"/>
      <c r="D40" s="96"/>
      <c r="E40" s="97"/>
      <c r="F40" s="97"/>
      <c r="G40" s="97"/>
      <c r="H40" s="98" t="s">
        <v>2</v>
      </c>
      <c r="I40" s="99" t="s">
        <v>558</v>
      </c>
      <c r="J40" s="100" t="s">
        <v>559</v>
      </c>
      <c r="K40" s="100" t="s">
        <v>560</v>
      </c>
      <c r="L40" s="100" t="s">
        <v>561</v>
      </c>
      <c r="M40" s="101" t="s">
        <v>562</v>
      </c>
    </row>
    <row r="41" spans="2:13" ht="27.75" customHeight="1" x14ac:dyDescent="0.2">
      <c r="B41" s="1290" t="s">
        <v>30</v>
      </c>
      <c r="C41" s="1291"/>
      <c r="D41" s="102"/>
      <c r="E41" s="1292" t="s">
        <v>31</v>
      </c>
      <c r="F41" s="1292"/>
      <c r="G41" s="1292"/>
      <c r="H41" s="1293"/>
      <c r="I41" s="103">
        <v>25349</v>
      </c>
      <c r="J41" s="104">
        <v>26367</v>
      </c>
      <c r="K41" s="104">
        <v>27267</v>
      </c>
      <c r="L41" s="104">
        <v>29366</v>
      </c>
      <c r="M41" s="105">
        <v>30567</v>
      </c>
    </row>
    <row r="42" spans="2:13" ht="27.75" customHeight="1" x14ac:dyDescent="0.2">
      <c r="B42" s="1280"/>
      <c r="C42" s="1281"/>
      <c r="D42" s="106"/>
      <c r="E42" s="1284" t="s">
        <v>32</v>
      </c>
      <c r="F42" s="1284"/>
      <c r="G42" s="1284"/>
      <c r="H42" s="1285"/>
      <c r="I42" s="107">
        <v>3933</v>
      </c>
      <c r="J42" s="108">
        <v>3818</v>
      </c>
      <c r="K42" s="108">
        <v>2464</v>
      </c>
      <c r="L42" s="108">
        <v>1584</v>
      </c>
      <c r="M42" s="109">
        <v>1099</v>
      </c>
    </row>
    <row r="43" spans="2:13" ht="27.75" customHeight="1" x14ac:dyDescent="0.2">
      <c r="B43" s="1280"/>
      <c r="C43" s="1281"/>
      <c r="D43" s="106"/>
      <c r="E43" s="1284" t="s">
        <v>33</v>
      </c>
      <c r="F43" s="1284"/>
      <c r="G43" s="1284"/>
      <c r="H43" s="1285"/>
      <c r="I43" s="107">
        <v>11621</v>
      </c>
      <c r="J43" s="108">
        <v>11851</v>
      </c>
      <c r="K43" s="108">
        <v>12060</v>
      </c>
      <c r="L43" s="108">
        <v>11880</v>
      </c>
      <c r="M43" s="109">
        <v>10859</v>
      </c>
    </row>
    <row r="44" spans="2:13" ht="27.75" customHeight="1" x14ac:dyDescent="0.2">
      <c r="B44" s="1280"/>
      <c r="C44" s="1281"/>
      <c r="D44" s="106"/>
      <c r="E44" s="1284" t="s">
        <v>34</v>
      </c>
      <c r="F44" s="1284"/>
      <c r="G44" s="1284"/>
      <c r="H44" s="1285"/>
      <c r="I44" s="107">
        <v>5935</v>
      </c>
      <c r="J44" s="108">
        <v>5333</v>
      </c>
      <c r="K44" s="108">
        <v>5379</v>
      </c>
      <c r="L44" s="108">
        <v>6104</v>
      </c>
      <c r="M44" s="109">
        <v>5800</v>
      </c>
    </row>
    <row r="45" spans="2:13" ht="27.75" customHeight="1" x14ac:dyDescent="0.2">
      <c r="B45" s="1280"/>
      <c r="C45" s="1281"/>
      <c r="D45" s="106"/>
      <c r="E45" s="1284" t="s">
        <v>35</v>
      </c>
      <c r="F45" s="1284"/>
      <c r="G45" s="1284"/>
      <c r="H45" s="1285"/>
      <c r="I45" s="107">
        <v>3748</v>
      </c>
      <c r="J45" s="108">
        <v>3646</v>
      </c>
      <c r="K45" s="108">
        <v>3409</v>
      </c>
      <c r="L45" s="108">
        <v>3530</v>
      </c>
      <c r="M45" s="109">
        <v>3583</v>
      </c>
    </row>
    <row r="46" spans="2:13" ht="27.75" customHeight="1" x14ac:dyDescent="0.2">
      <c r="B46" s="1280"/>
      <c r="C46" s="1281"/>
      <c r="D46" s="110"/>
      <c r="E46" s="1284" t="s">
        <v>36</v>
      </c>
      <c r="F46" s="1284"/>
      <c r="G46" s="1284"/>
      <c r="H46" s="1285"/>
      <c r="I46" s="107" t="s">
        <v>517</v>
      </c>
      <c r="J46" s="108" t="s">
        <v>517</v>
      </c>
      <c r="K46" s="108" t="s">
        <v>517</v>
      </c>
      <c r="L46" s="108" t="s">
        <v>517</v>
      </c>
      <c r="M46" s="109" t="s">
        <v>517</v>
      </c>
    </row>
    <row r="47" spans="2:13" ht="27.75" customHeight="1" x14ac:dyDescent="0.2">
      <c r="B47" s="1280"/>
      <c r="C47" s="1281"/>
      <c r="D47" s="111"/>
      <c r="E47" s="1294" t="s">
        <v>37</v>
      </c>
      <c r="F47" s="1295"/>
      <c r="G47" s="1295"/>
      <c r="H47" s="1296"/>
      <c r="I47" s="107" t="s">
        <v>517</v>
      </c>
      <c r="J47" s="108" t="s">
        <v>517</v>
      </c>
      <c r="K47" s="108" t="s">
        <v>517</v>
      </c>
      <c r="L47" s="108" t="s">
        <v>517</v>
      </c>
      <c r="M47" s="109" t="s">
        <v>517</v>
      </c>
    </row>
    <row r="48" spans="2:13" ht="27.75" customHeight="1" x14ac:dyDescent="0.2">
      <c r="B48" s="1280"/>
      <c r="C48" s="1281"/>
      <c r="D48" s="106"/>
      <c r="E48" s="1284" t="s">
        <v>38</v>
      </c>
      <c r="F48" s="1284"/>
      <c r="G48" s="1284"/>
      <c r="H48" s="1285"/>
      <c r="I48" s="107" t="s">
        <v>517</v>
      </c>
      <c r="J48" s="108" t="s">
        <v>517</v>
      </c>
      <c r="K48" s="108" t="s">
        <v>517</v>
      </c>
      <c r="L48" s="108" t="s">
        <v>517</v>
      </c>
      <c r="M48" s="109" t="s">
        <v>517</v>
      </c>
    </row>
    <row r="49" spans="2:13" ht="27.75" customHeight="1" x14ac:dyDescent="0.2">
      <c r="B49" s="1282"/>
      <c r="C49" s="1283"/>
      <c r="D49" s="106"/>
      <c r="E49" s="1284" t="s">
        <v>39</v>
      </c>
      <c r="F49" s="1284"/>
      <c r="G49" s="1284"/>
      <c r="H49" s="1285"/>
      <c r="I49" s="107" t="s">
        <v>517</v>
      </c>
      <c r="J49" s="108" t="s">
        <v>517</v>
      </c>
      <c r="K49" s="108" t="s">
        <v>517</v>
      </c>
      <c r="L49" s="108" t="s">
        <v>517</v>
      </c>
      <c r="M49" s="109" t="s">
        <v>517</v>
      </c>
    </row>
    <row r="50" spans="2:13" ht="27.75" customHeight="1" x14ac:dyDescent="0.2">
      <c r="B50" s="1278" t="s">
        <v>40</v>
      </c>
      <c r="C50" s="1279"/>
      <c r="D50" s="112"/>
      <c r="E50" s="1284" t="s">
        <v>41</v>
      </c>
      <c r="F50" s="1284"/>
      <c r="G50" s="1284"/>
      <c r="H50" s="1285"/>
      <c r="I50" s="107">
        <v>7518</v>
      </c>
      <c r="J50" s="108">
        <v>7405</v>
      </c>
      <c r="K50" s="108">
        <v>7908</v>
      </c>
      <c r="L50" s="108">
        <v>8209</v>
      </c>
      <c r="M50" s="109">
        <v>7707</v>
      </c>
    </row>
    <row r="51" spans="2:13" ht="27.75" customHeight="1" x14ac:dyDescent="0.2">
      <c r="B51" s="1280"/>
      <c r="C51" s="1281"/>
      <c r="D51" s="106"/>
      <c r="E51" s="1284" t="s">
        <v>42</v>
      </c>
      <c r="F51" s="1284"/>
      <c r="G51" s="1284"/>
      <c r="H51" s="1285"/>
      <c r="I51" s="107">
        <v>1607</v>
      </c>
      <c r="J51" s="108">
        <v>1755</v>
      </c>
      <c r="K51" s="108">
        <v>1575</v>
      </c>
      <c r="L51" s="108">
        <v>1478</v>
      </c>
      <c r="M51" s="109">
        <v>1512</v>
      </c>
    </row>
    <row r="52" spans="2:13" ht="27.75" customHeight="1" x14ac:dyDescent="0.2">
      <c r="B52" s="1282"/>
      <c r="C52" s="1283"/>
      <c r="D52" s="106"/>
      <c r="E52" s="1284" t="s">
        <v>43</v>
      </c>
      <c r="F52" s="1284"/>
      <c r="G52" s="1284"/>
      <c r="H52" s="1285"/>
      <c r="I52" s="107">
        <v>32420</v>
      </c>
      <c r="J52" s="108">
        <v>32216</v>
      </c>
      <c r="K52" s="108">
        <v>33051</v>
      </c>
      <c r="L52" s="108">
        <v>33567</v>
      </c>
      <c r="M52" s="109">
        <v>34085</v>
      </c>
    </row>
    <row r="53" spans="2:13" ht="27.75" customHeight="1" thickBot="1" x14ac:dyDescent="0.25">
      <c r="B53" s="1286" t="s">
        <v>44</v>
      </c>
      <c r="C53" s="1287"/>
      <c r="D53" s="113"/>
      <c r="E53" s="1288" t="s">
        <v>45</v>
      </c>
      <c r="F53" s="1288"/>
      <c r="G53" s="1288"/>
      <c r="H53" s="1289"/>
      <c r="I53" s="114">
        <v>9041</v>
      </c>
      <c r="J53" s="115">
        <v>9640</v>
      </c>
      <c r="K53" s="115">
        <v>8046</v>
      </c>
      <c r="L53" s="115">
        <v>9210</v>
      </c>
      <c r="M53" s="116">
        <v>8606</v>
      </c>
    </row>
    <row r="54" spans="2:13" ht="27.75" customHeight="1" x14ac:dyDescent="0.25">
      <c r="B54" s="117" t="s">
        <v>46</v>
      </c>
      <c r="C54" s="118"/>
      <c r="D54" s="118"/>
      <c r="E54" s="119"/>
      <c r="F54" s="119"/>
      <c r="G54" s="119"/>
      <c r="H54" s="119"/>
      <c r="I54" s="120"/>
      <c r="J54" s="120"/>
      <c r="K54" s="120"/>
      <c r="L54" s="120"/>
      <c r="M54" s="120"/>
    </row>
    <row r="55" spans="2:13" ht="12.75" customHeight="1" x14ac:dyDescent="0.2"/>
    <row r="56" spans="2:13" ht="12.75" hidden="1" customHeight="1" x14ac:dyDescent="0.2"/>
    <row r="57" spans="2:13" ht="12.75" hidden="1" customHeight="1" x14ac:dyDescent="0.2"/>
    <row r="58" spans="2:13" ht="12.75" hidden="1" customHeight="1" x14ac:dyDescent="0.2"/>
  </sheetData>
  <sheetProtection algorithmName="SHA-512" hashValue="iWD/zXKo6QjD1UBFFCB2LNDE/GwCQEfGa940CJoTiacaTkT3PRl9+orQSt/ZwI+i/DQ0W+U1hCMCpY1QC8GMkw==" saltValue="0HaS7BiNw3fjnVlFifNSvw=="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58"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topLeftCell="E49" zoomScale="70" zoomScaleNormal="70" zoomScaleSheetLayoutView="100" workbookViewId="0">
      <selection activeCell="G63" sqref="G63"/>
    </sheetView>
  </sheetViews>
  <sheetFormatPr defaultColWidth="0" defaultRowHeight="0" customHeight="1" zeroHeight="1" x14ac:dyDescent="0.2"/>
  <cols>
    <col min="1" max="1" width="8.26953125" style="1" customWidth="1"/>
    <col min="2" max="2" width="16.36328125" style="1" customWidth="1"/>
    <col min="3" max="5" width="26.26953125" style="1" customWidth="1"/>
    <col min="6" max="8" width="24.26953125" style="1" customWidth="1"/>
    <col min="9" max="14" width="26" style="1" customWidth="1"/>
    <col min="15" max="15" width="6.08984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5">
      <c r="B53" s="2"/>
      <c r="C53" s="2"/>
      <c r="D53" s="2"/>
      <c r="E53" s="2"/>
      <c r="F53" s="2"/>
      <c r="G53" s="2"/>
      <c r="H53" s="121" t="s">
        <v>47</v>
      </c>
    </row>
    <row r="54" spans="2:8" ht="29.25" customHeight="1" thickBot="1" x14ac:dyDescent="0.35">
      <c r="B54" s="122" t="s">
        <v>1</v>
      </c>
      <c r="C54" s="123"/>
      <c r="D54" s="123"/>
      <c r="E54" s="124" t="s">
        <v>2</v>
      </c>
      <c r="F54" s="125" t="s">
        <v>560</v>
      </c>
      <c r="G54" s="125" t="s">
        <v>561</v>
      </c>
      <c r="H54" s="126" t="s">
        <v>562</v>
      </c>
    </row>
    <row r="55" spans="2:8" ht="52.5" customHeight="1" x14ac:dyDescent="0.2">
      <c r="B55" s="127"/>
      <c r="C55" s="1305" t="s">
        <v>48</v>
      </c>
      <c r="D55" s="1305"/>
      <c r="E55" s="1306"/>
      <c r="F55" s="128">
        <v>2163</v>
      </c>
      <c r="G55" s="128">
        <v>2355</v>
      </c>
      <c r="H55" s="129">
        <v>2251</v>
      </c>
    </row>
    <row r="56" spans="2:8" ht="52.5" customHeight="1" x14ac:dyDescent="0.2">
      <c r="B56" s="130"/>
      <c r="C56" s="1307" t="s">
        <v>49</v>
      </c>
      <c r="D56" s="1307"/>
      <c r="E56" s="1308"/>
      <c r="F56" s="131">
        <v>623</v>
      </c>
      <c r="G56" s="131">
        <v>624</v>
      </c>
      <c r="H56" s="132">
        <v>625</v>
      </c>
    </row>
    <row r="57" spans="2:8" ht="53.25" customHeight="1" x14ac:dyDescent="0.2">
      <c r="B57" s="130"/>
      <c r="C57" s="1309" t="s">
        <v>50</v>
      </c>
      <c r="D57" s="1309"/>
      <c r="E57" s="1310"/>
      <c r="F57" s="133">
        <v>3368</v>
      </c>
      <c r="G57" s="133">
        <v>3645</v>
      </c>
      <c r="H57" s="134">
        <v>3276</v>
      </c>
    </row>
    <row r="58" spans="2:8" ht="45.75" customHeight="1" x14ac:dyDescent="0.2">
      <c r="B58" s="135"/>
      <c r="C58" s="1297" t="s">
        <v>592</v>
      </c>
      <c r="D58" s="1298"/>
      <c r="E58" s="1299"/>
      <c r="F58" s="136">
        <v>1298</v>
      </c>
      <c r="G58" s="136">
        <v>1290</v>
      </c>
      <c r="H58" s="137">
        <v>1157</v>
      </c>
    </row>
    <row r="59" spans="2:8" ht="45.75" customHeight="1" x14ac:dyDescent="0.2">
      <c r="B59" s="135"/>
      <c r="C59" s="1297" t="s">
        <v>593</v>
      </c>
      <c r="D59" s="1298"/>
      <c r="E59" s="1299"/>
      <c r="F59" s="136">
        <v>105</v>
      </c>
      <c r="G59" s="136">
        <v>695</v>
      </c>
      <c r="H59" s="137">
        <v>788</v>
      </c>
    </row>
    <row r="60" spans="2:8" ht="45.75" customHeight="1" x14ac:dyDescent="0.2">
      <c r="B60" s="135"/>
      <c r="C60" s="1297" t="s">
        <v>594</v>
      </c>
      <c r="D60" s="1298"/>
      <c r="E60" s="1299"/>
      <c r="F60" s="136">
        <v>502</v>
      </c>
      <c r="G60" s="136">
        <v>503</v>
      </c>
      <c r="H60" s="137">
        <v>504</v>
      </c>
    </row>
    <row r="61" spans="2:8" ht="45.75" customHeight="1" x14ac:dyDescent="0.2">
      <c r="B61" s="135"/>
      <c r="C61" s="1297" t="s">
        <v>596</v>
      </c>
      <c r="D61" s="1298"/>
      <c r="E61" s="1299"/>
      <c r="F61" s="136">
        <v>259</v>
      </c>
      <c r="G61" s="136">
        <v>257</v>
      </c>
      <c r="H61" s="137">
        <v>255</v>
      </c>
    </row>
    <row r="62" spans="2:8" ht="45.75" customHeight="1" thickBot="1" x14ac:dyDescent="0.25">
      <c r="B62" s="138"/>
      <c r="C62" s="1300" t="s">
        <v>595</v>
      </c>
      <c r="D62" s="1301"/>
      <c r="E62" s="1302"/>
      <c r="F62" s="139">
        <v>694</v>
      </c>
      <c r="G62" s="139">
        <v>344</v>
      </c>
      <c r="H62" s="140">
        <v>140</v>
      </c>
    </row>
    <row r="63" spans="2:8" ht="52.5" customHeight="1" thickBot="1" x14ac:dyDescent="0.25">
      <c r="B63" s="141"/>
      <c r="C63" s="1303" t="s">
        <v>51</v>
      </c>
      <c r="D63" s="1303"/>
      <c r="E63" s="1304"/>
      <c r="F63" s="142">
        <v>6154</v>
      </c>
      <c r="G63" s="142">
        <v>6624</v>
      </c>
      <c r="H63" s="143">
        <v>6152</v>
      </c>
    </row>
    <row r="64" spans="2:8" ht="15" customHeight="1" x14ac:dyDescent="0.2"/>
  </sheetData>
  <sheetProtection algorithmName="SHA-512" hashValue="SRG0ZAyrpv+PAvrp+lBvwREvN1zQqmndM8HINusgn1iGrccZn8zZoR1PO0eBf06JfM+xrF2/rJw5Iea21OUsow==" saltValue="/2XMgmUIGdWQLEhkPHk5L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2"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62F5E2-FE16-466F-95F6-2C19D48D4D91}">
  <sheetPr>
    <pageSetUpPr fitToPage="1"/>
  </sheetPr>
  <dimension ref="A1:WZM160"/>
  <sheetViews>
    <sheetView showGridLines="0" topLeftCell="AN21" zoomScaleNormal="100" zoomScaleSheetLayoutView="55" workbookViewId="0">
      <selection activeCell="BL62" sqref="BL62"/>
    </sheetView>
  </sheetViews>
  <sheetFormatPr defaultColWidth="0" defaultRowHeight="13.5" customHeight="1" zeroHeight="1" x14ac:dyDescent="0.2"/>
  <cols>
    <col min="1" max="1" width="6.36328125" style="390" customWidth="1"/>
    <col min="2" max="107" width="2.453125" style="390" customWidth="1"/>
    <col min="108" max="108" width="6.08984375" style="398" customWidth="1"/>
    <col min="109" max="109" width="5.90625" style="397" customWidth="1"/>
    <col min="110" max="110" width="19.08984375" style="390" hidden="1"/>
    <col min="111" max="115" width="12.6328125" style="390" hidden="1"/>
    <col min="116" max="349" width="8.6328125" style="390" hidden="1"/>
    <col min="350" max="355" width="14.90625" style="390" hidden="1"/>
    <col min="356" max="357" width="15.90625" style="390" hidden="1"/>
    <col min="358" max="363" width="16.08984375" style="390" hidden="1"/>
    <col min="364" max="364" width="6.08984375" style="390" hidden="1"/>
    <col min="365" max="365" width="3" style="390" hidden="1"/>
    <col min="366" max="605" width="8.6328125" style="390" hidden="1"/>
    <col min="606" max="611" width="14.90625" style="390" hidden="1"/>
    <col min="612" max="613" width="15.90625" style="390" hidden="1"/>
    <col min="614" max="619" width="16.08984375" style="390" hidden="1"/>
    <col min="620" max="620" width="6.08984375" style="390" hidden="1"/>
    <col min="621" max="621" width="3" style="390" hidden="1"/>
    <col min="622" max="861" width="8.6328125" style="390" hidden="1"/>
    <col min="862" max="867" width="14.90625" style="390" hidden="1"/>
    <col min="868" max="869" width="15.90625" style="390" hidden="1"/>
    <col min="870" max="875" width="16.08984375" style="390" hidden="1"/>
    <col min="876" max="876" width="6.08984375" style="390" hidden="1"/>
    <col min="877" max="877" width="3" style="390" hidden="1"/>
    <col min="878" max="1117" width="8.6328125" style="390" hidden="1"/>
    <col min="1118" max="1123" width="14.90625" style="390" hidden="1"/>
    <col min="1124" max="1125" width="15.90625" style="390" hidden="1"/>
    <col min="1126" max="1131" width="16.08984375" style="390" hidden="1"/>
    <col min="1132" max="1132" width="6.08984375" style="390" hidden="1"/>
    <col min="1133" max="1133" width="3" style="390" hidden="1"/>
    <col min="1134" max="1373" width="8.6328125" style="390" hidden="1"/>
    <col min="1374" max="1379" width="14.90625" style="390" hidden="1"/>
    <col min="1380" max="1381" width="15.90625" style="390" hidden="1"/>
    <col min="1382" max="1387" width="16.08984375" style="390" hidden="1"/>
    <col min="1388" max="1388" width="6.08984375" style="390" hidden="1"/>
    <col min="1389" max="1389" width="3" style="390" hidden="1"/>
    <col min="1390" max="1629" width="8.6328125" style="390" hidden="1"/>
    <col min="1630" max="1635" width="14.90625" style="390" hidden="1"/>
    <col min="1636" max="1637" width="15.90625" style="390" hidden="1"/>
    <col min="1638" max="1643" width="16.08984375" style="390" hidden="1"/>
    <col min="1644" max="1644" width="6.08984375" style="390" hidden="1"/>
    <col min="1645" max="1645" width="3" style="390" hidden="1"/>
    <col min="1646" max="1885" width="8.6328125" style="390" hidden="1"/>
    <col min="1886" max="1891" width="14.90625" style="390" hidden="1"/>
    <col min="1892" max="1893" width="15.90625" style="390" hidden="1"/>
    <col min="1894" max="1899" width="16.08984375" style="390" hidden="1"/>
    <col min="1900" max="1900" width="6.08984375" style="390" hidden="1"/>
    <col min="1901" max="1901" width="3" style="390" hidden="1"/>
    <col min="1902" max="2141" width="8.6328125" style="390" hidden="1"/>
    <col min="2142" max="2147" width="14.90625" style="390" hidden="1"/>
    <col min="2148" max="2149" width="15.90625" style="390" hidden="1"/>
    <col min="2150" max="2155" width="16.08984375" style="390" hidden="1"/>
    <col min="2156" max="2156" width="6.08984375" style="390" hidden="1"/>
    <col min="2157" max="2157" width="3" style="390" hidden="1"/>
    <col min="2158" max="2397" width="8.6328125" style="390" hidden="1"/>
    <col min="2398" max="2403" width="14.90625" style="390" hidden="1"/>
    <col min="2404" max="2405" width="15.90625" style="390" hidden="1"/>
    <col min="2406" max="2411" width="16.08984375" style="390" hidden="1"/>
    <col min="2412" max="2412" width="6.08984375" style="390" hidden="1"/>
    <col min="2413" max="2413" width="3" style="390" hidden="1"/>
    <col min="2414" max="2653" width="8.6328125" style="390" hidden="1"/>
    <col min="2654" max="2659" width="14.90625" style="390" hidden="1"/>
    <col min="2660" max="2661" width="15.90625" style="390" hidden="1"/>
    <col min="2662" max="2667" width="16.08984375" style="390" hidden="1"/>
    <col min="2668" max="2668" width="6.08984375" style="390" hidden="1"/>
    <col min="2669" max="2669" width="3" style="390" hidden="1"/>
    <col min="2670" max="2909" width="8.6328125" style="390" hidden="1"/>
    <col min="2910" max="2915" width="14.90625" style="390" hidden="1"/>
    <col min="2916" max="2917" width="15.90625" style="390" hidden="1"/>
    <col min="2918" max="2923" width="16.08984375" style="390" hidden="1"/>
    <col min="2924" max="2924" width="6.08984375" style="390" hidden="1"/>
    <col min="2925" max="2925" width="3" style="390" hidden="1"/>
    <col min="2926" max="3165" width="8.6328125" style="390" hidden="1"/>
    <col min="3166" max="3171" width="14.90625" style="390" hidden="1"/>
    <col min="3172" max="3173" width="15.90625" style="390" hidden="1"/>
    <col min="3174" max="3179" width="16.08984375" style="390" hidden="1"/>
    <col min="3180" max="3180" width="6.08984375" style="390" hidden="1"/>
    <col min="3181" max="3181" width="3" style="390" hidden="1"/>
    <col min="3182" max="3421" width="8.6328125" style="390" hidden="1"/>
    <col min="3422" max="3427" width="14.90625" style="390" hidden="1"/>
    <col min="3428" max="3429" width="15.90625" style="390" hidden="1"/>
    <col min="3430" max="3435" width="16.08984375" style="390" hidden="1"/>
    <col min="3436" max="3436" width="6.08984375" style="390" hidden="1"/>
    <col min="3437" max="3437" width="3" style="390" hidden="1"/>
    <col min="3438" max="3677" width="8.6328125" style="390" hidden="1"/>
    <col min="3678" max="3683" width="14.90625" style="390" hidden="1"/>
    <col min="3684" max="3685" width="15.90625" style="390" hidden="1"/>
    <col min="3686" max="3691" width="16.08984375" style="390" hidden="1"/>
    <col min="3692" max="3692" width="6.08984375" style="390" hidden="1"/>
    <col min="3693" max="3693" width="3" style="390" hidden="1"/>
    <col min="3694" max="3933" width="8.6328125" style="390" hidden="1"/>
    <col min="3934" max="3939" width="14.90625" style="390" hidden="1"/>
    <col min="3940" max="3941" width="15.90625" style="390" hidden="1"/>
    <col min="3942" max="3947" width="16.08984375" style="390" hidden="1"/>
    <col min="3948" max="3948" width="6.08984375" style="390" hidden="1"/>
    <col min="3949" max="3949" width="3" style="390" hidden="1"/>
    <col min="3950" max="4189" width="8.6328125" style="390" hidden="1"/>
    <col min="4190" max="4195" width="14.90625" style="390" hidden="1"/>
    <col min="4196" max="4197" width="15.90625" style="390" hidden="1"/>
    <col min="4198" max="4203" width="16.08984375" style="390" hidden="1"/>
    <col min="4204" max="4204" width="6.08984375" style="390" hidden="1"/>
    <col min="4205" max="4205" width="3" style="390" hidden="1"/>
    <col min="4206" max="4445" width="8.6328125" style="390" hidden="1"/>
    <col min="4446" max="4451" width="14.90625" style="390" hidden="1"/>
    <col min="4452" max="4453" width="15.90625" style="390" hidden="1"/>
    <col min="4454" max="4459" width="16.08984375" style="390" hidden="1"/>
    <col min="4460" max="4460" width="6.08984375" style="390" hidden="1"/>
    <col min="4461" max="4461" width="3" style="390" hidden="1"/>
    <col min="4462" max="4701" width="8.6328125" style="390" hidden="1"/>
    <col min="4702" max="4707" width="14.90625" style="390" hidden="1"/>
    <col min="4708" max="4709" width="15.90625" style="390" hidden="1"/>
    <col min="4710" max="4715" width="16.08984375" style="390" hidden="1"/>
    <col min="4716" max="4716" width="6.08984375" style="390" hidden="1"/>
    <col min="4717" max="4717" width="3" style="390" hidden="1"/>
    <col min="4718" max="4957" width="8.6328125" style="390" hidden="1"/>
    <col min="4958" max="4963" width="14.90625" style="390" hidden="1"/>
    <col min="4964" max="4965" width="15.90625" style="390" hidden="1"/>
    <col min="4966" max="4971" width="16.08984375" style="390" hidden="1"/>
    <col min="4972" max="4972" width="6.08984375" style="390" hidden="1"/>
    <col min="4973" max="4973" width="3" style="390" hidden="1"/>
    <col min="4974" max="5213" width="8.6328125" style="390" hidden="1"/>
    <col min="5214" max="5219" width="14.90625" style="390" hidden="1"/>
    <col min="5220" max="5221" width="15.90625" style="390" hidden="1"/>
    <col min="5222" max="5227" width="16.08984375" style="390" hidden="1"/>
    <col min="5228" max="5228" width="6.08984375" style="390" hidden="1"/>
    <col min="5229" max="5229" width="3" style="390" hidden="1"/>
    <col min="5230" max="5469" width="8.6328125" style="390" hidden="1"/>
    <col min="5470" max="5475" width="14.90625" style="390" hidden="1"/>
    <col min="5476" max="5477" width="15.90625" style="390" hidden="1"/>
    <col min="5478" max="5483" width="16.08984375" style="390" hidden="1"/>
    <col min="5484" max="5484" width="6.08984375" style="390" hidden="1"/>
    <col min="5485" max="5485" width="3" style="390" hidden="1"/>
    <col min="5486" max="5725" width="8.6328125" style="390" hidden="1"/>
    <col min="5726" max="5731" width="14.90625" style="390" hidden="1"/>
    <col min="5732" max="5733" width="15.90625" style="390" hidden="1"/>
    <col min="5734" max="5739" width="16.08984375" style="390" hidden="1"/>
    <col min="5740" max="5740" width="6.08984375" style="390" hidden="1"/>
    <col min="5741" max="5741" width="3" style="390" hidden="1"/>
    <col min="5742" max="5981" width="8.6328125" style="390" hidden="1"/>
    <col min="5982" max="5987" width="14.90625" style="390" hidden="1"/>
    <col min="5988" max="5989" width="15.90625" style="390" hidden="1"/>
    <col min="5990" max="5995" width="16.08984375" style="390" hidden="1"/>
    <col min="5996" max="5996" width="6.08984375" style="390" hidden="1"/>
    <col min="5997" max="5997" width="3" style="390" hidden="1"/>
    <col min="5998" max="6237" width="8.6328125" style="390" hidden="1"/>
    <col min="6238" max="6243" width="14.90625" style="390" hidden="1"/>
    <col min="6244" max="6245" width="15.90625" style="390" hidden="1"/>
    <col min="6246" max="6251" width="16.08984375" style="390" hidden="1"/>
    <col min="6252" max="6252" width="6.08984375" style="390" hidden="1"/>
    <col min="6253" max="6253" width="3" style="390" hidden="1"/>
    <col min="6254" max="6493" width="8.6328125" style="390" hidden="1"/>
    <col min="6494" max="6499" width="14.90625" style="390" hidden="1"/>
    <col min="6500" max="6501" width="15.90625" style="390" hidden="1"/>
    <col min="6502" max="6507" width="16.08984375" style="390" hidden="1"/>
    <col min="6508" max="6508" width="6.08984375" style="390" hidden="1"/>
    <col min="6509" max="6509" width="3" style="390" hidden="1"/>
    <col min="6510" max="6749" width="8.6328125" style="390" hidden="1"/>
    <col min="6750" max="6755" width="14.90625" style="390" hidden="1"/>
    <col min="6756" max="6757" width="15.90625" style="390" hidden="1"/>
    <col min="6758" max="6763" width="16.08984375" style="390" hidden="1"/>
    <col min="6764" max="6764" width="6.08984375" style="390" hidden="1"/>
    <col min="6765" max="6765" width="3" style="390" hidden="1"/>
    <col min="6766" max="7005" width="8.6328125" style="390" hidden="1"/>
    <col min="7006" max="7011" width="14.90625" style="390" hidden="1"/>
    <col min="7012" max="7013" width="15.90625" style="390" hidden="1"/>
    <col min="7014" max="7019" width="16.08984375" style="390" hidden="1"/>
    <col min="7020" max="7020" width="6.08984375" style="390" hidden="1"/>
    <col min="7021" max="7021" width="3" style="390" hidden="1"/>
    <col min="7022" max="7261" width="8.6328125" style="390" hidden="1"/>
    <col min="7262" max="7267" width="14.90625" style="390" hidden="1"/>
    <col min="7268" max="7269" width="15.90625" style="390" hidden="1"/>
    <col min="7270" max="7275" width="16.08984375" style="390" hidden="1"/>
    <col min="7276" max="7276" width="6.08984375" style="390" hidden="1"/>
    <col min="7277" max="7277" width="3" style="390" hidden="1"/>
    <col min="7278" max="7517" width="8.6328125" style="390" hidden="1"/>
    <col min="7518" max="7523" width="14.90625" style="390" hidden="1"/>
    <col min="7524" max="7525" width="15.90625" style="390" hidden="1"/>
    <col min="7526" max="7531" width="16.08984375" style="390" hidden="1"/>
    <col min="7532" max="7532" width="6.08984375" style="390" hidden="1"/>
    <col min="7533" max="7533" width="3" style="390" hidden="1"/>
    <col min="7534" max="7773" width="8.6328125" style="390" hidden="1"/>
    <col min="7774" max="7779" width="14.90625" style="390" hidden="1"/>
    <col min="7780" max="7781" width="15.90625" style="390" hidden="1"/>
    <col min="7782" max="7787" width="16.08984375" style="390" hidden="1"/>
    <col min="7788" max="7788" width="6.08984375" style="390" hidden="1"/>
    <col min="7789" max="7789" width="3" style="390" hidden="1"/>
    <col min="7790" max="8029" width="8.6328125" style="390" hidden="1"/>
    <col min="8030" max="8035" width="14.90625" style="390" hidden="1"/>
    <col min="8036" max="8037" width="15.90625" style="390" hidden="1"/>
    <col min="8038" max="8043" width="16.08984375" style="390" hidden="1"/>
    <col min="8044" max="8044" width="6.08984375" style="390" hidden="1"/>
    <col min="8045" max="8045" width="3" style="390" hidden="1"/>
    <col min="8046" max="8285" width="8.6328125" style="390" hidden="1"/>
    <col min="8286" max="8291" width="14.90625" style="390" hidden="1"/>
    <col min="8292" max="8293" width="15.90625" style="390" hidden="1"/>
    <col min="8294" max="8299" width="16.08984375" style="390" hidden="1"/>
    <col min="8300" max="8300" width="6.08984375" style="390" hidden="1"/>
    <col min="8301" max="8301" width="3" style="390" hidden="1"/>
    <col min="8302" max="8541" width="8.6328125" style="390" hidden="1"/>
    <col min="8542" max="8547" width="14.90625" style="390" hidden="1"/>
    <col min="8548" max="8549" width="15.90625" style="390" hidden="1"/>
    <col min="8550" max="8555" width="16.08984375" style="390" hidden="1"/>
    <col min="8556" max="8556" width="6.08984375" style="390" hidden="1"/>
    <col min="8557" max="8557" width="3" style="390" hidden="1"/>
    <col min="8558" max="8797" width="8.6328125" style="390" hidden="1"/>
    <col min="8798" max="8803" width="14.90625" style="390" hidden="1"/>
    <col min="8804" max="8805" width="15.90625" style="390" hidden="1"/>
    <col min="8806" max="8811" width="16.08984375" style="390" hidden="1"/>
    <col min="8812" max="8812" width="6.08984375" style="390" hidden="1"/>
    <col min="8813" max="8813" width="3" style="390" hidden="1"/>
    <col min="8814" max="9053" width="8.6328125" style="390" hidden="1"/>
    <col min="9054" max="9059" width="14.90625" style="390" hidden="1"/>
    <col min="9060" max="9061" width="15.90625" style="390" hidden="1"/>
    <col min="9062" max="9067" width="16.08984375" style="390" hidden="1"/>
    <col min="9068" max="9068" width="6.08984375" style="390" hidden="1"/>
    <col min="9069" max="9069" width="3" style="390" hidden="1"/>
    <col min="9070" max="9309" width="8.6328125" style="390" hidden="1"/>
    <col min="9310" max="9315" width="14.90625" style="390" hidden="1"/>
    <col min="9316" max="9317" width="15.90625" style="390" hidden="1"/>
    <col min="9318" max="9323" width="16.08984375" style="390" hidden="1"/>
    <col min="9324" max="9324" width="6.08984375" style="390" hidden="1"/>
    <col min="9325" max="9325" width="3" style="390" hidden="1"/>
    <col min="9326" max="9565" width="8.6328125" style="390" hidden="1"/>
    <col min="9566" max="9571" width="14.90625" style="390" hidden="1"/>
    <col min="9572" max="9573" width="15.90625" style="390" hidden="1"/>
    <col min="9574" max="9579" width="16.08984375" style="390" hidden="1"/>
    <col min="9580" max="9580" width="6.08984375" style="390" hidden="1"/>
    <col min="9581" max="9581" width="3" style="390" hidden="1"/>
    <col min="9582" max="9821" width="8.6328125" style="390" hidden="1"/>
    <col min="9822" max="9827" width="14.90625" style="390" hidden="1"/>
    <col min="9828" max="9829" width="15.90625" style="390" hidden="1"/>
    <col min="9830" max="9835" width="16.08984375" style="390" hidden="1"/>
    <col min="9836" max="9836" width="6.08984375" style="390" hidden="1"/>
    <col min="9837" max="9837" width="3" style="390" hidden="1"/>
    <col min="9838" max="10077" width="8.6328125" style="390" hidden="1"/>
    <col min="10078" max="10083" width="14.90625" style="390" hidden="1"/>
    <col min="10084" max="10085" width="15.90625" style="390" hidden="1"/>
    <col min="10086" max="10091" width="16.08984375" style="390" hidden="1"/>
    <col min="10092" max="10092" width="6.08984375" style="390" hidden="1"/>
    <col min="10093" max="10093" width="3" style="390" hidden="1"/>
    <col min="10094" max="10333" width="8.6328125" style="390" hidden="1"/>
    <col min="10334" max="10339" width="14.90625" style="390" hidden="1"/>
    <col min="10340" max="10341" width="15.90625" style="390" hidden="1"/>
    <col min="10342" max="10347" width="16.08984375" style="390" hidden="1"/>
    <col min="10348" max="10348" width="6.08984375" style="390" hidden="1"/>
    <col min="10349" max="10349" width="3" style="390" hidden="1"/>
    <col min="10350" max="10589" width="8.6328125" style="390" hidden="1"/>
    <col min="10590" max="10595" width="14.90625" style="390" hidden="1"/>
    <col min="10596" max="10597" width="15.90625" style="390" hidden="1"/>
    <col min="10598" max="10603" width="16.08984375" style="390" hidden="1"/>
    <col min="10604" max="10604" width="6.08984375" style="390" hidden="1"/>
    <col min="10605" max="10605" width="3" style="390" hidden="1"/>
    <col min="10606" max="10845" width="8.6328125" style="390" hidden="1"/>
    <col min="10846" max="10851" width="14.90625" style="390" hidden="1"/>
    <col min="10852" max="10853" width="15.90625" style="390" hidden="1"/>
    <col min="10854" max="10859" width="16.08984375" style="390" hidden="1"/>
    <col min="10860" max="10860" width="6.08984375" style="390" hidden="1"/>
    <col min="10861" max="10861" width="3" style="390" hidden="1"/>
    <col min="10862" max="11101" width="8.6328125" style="390" hidden="1"/>
    <col min="11102" max="11107" width="14.90625" style="390" hidden="1"/>
    <col min="11108" max="11109" width="15.90625" style="390" hidden="1"/>
    <col min="11110" max="11115" width="16.08984375" style="390" hidden="1"/>
    <col min="11116" max="11116" width="6.08984375" style="390" hidden="1"/>
    <col min="11117" max="11117" width="3" style="390" hidden="1"/>
    <col min="11118" max="11357" width="8.6328125" style="390" hidden="1"/>
    <col min="11358" max="11363" width="14.90625" style="390" hidden="1"/>
    <col min="11364" max="11365" width="15.90625" style="390" hidden="1"/>
    <col min="11366" max="11371" width="16.08984375" style="390" hidden="1"/>
    <col min="11372" max="11372" width="6.08984375" style="390" hidden="1"/>
    <col min="11373" max="11373" width="3" style="390" hidden="1"/>
    <col min="11374" max="11613" width="8.6328125" style="390" hidden="1"/>
    <col min="11614" max="11619" width="14.90625" style="390" hidden="1"/>
    <col min="11620" max="11621" width="15.90625" style="390" hidden="1"/>
    <col min="11622" max="11627" width="16.08984375" style="390" hidden="1"/>
    <col min="11628" max="11628" width="6.08984375" style="390" hidden="1"/>
    <col min="11629" max="11629" width="3" style="390" hidden="1"/>
    <col min="11630" max="11869" width="8.6328125" style="390" hidden="1"/>
    <col min="11870" max="11875" width="14.90625" style="390" hidden="1"/>
    <col min="11876" max="11877" width="15.90625" style="390" hidden="1"/>
    <col min="11878" max="11883" width="16.08984375" style="390" hidden="1"/>
    <col min="11884" max="11884" width="6.08984375" style="390" hidden="1"/>
    <col min="11885" max="11885" width="3" style="390" hidden="1"/>
    <col min="11886" max="12125" width="8.6328125" style="390" hidden="1"/>
    <col min="12126" max="12131" width="14.90625" style="390" hidden="1"/>
    <col min="12132" max="12133" width="15.90625" style="390" hidden="1"/>
    <col min="12134" max="12139" width="16.08984375" style="390" hidden="1"/>
    <col min="12140" max="12140" width="6.08984375" style="390" hidden="1"/>
    <col min="12141" max="12141" width="3" style="390" hidden="1"/>
    <col min="12142" max="12381" width="8.6328125" style="390" hidden="1"/>
    <col min="12382" max="12387" width="14.90625" style="390" hidden="1"/>
    <col min="12388" max="12389" width="15.90625" style="390" hidden="1"/>
    <col min="12390" max="12395" width="16.08984375" style="390" hidden="1"/>
    <col min="12396" max="12396" width="6.08984375" style="390" hidden="1"/>
    <col min="12397" max="12397" width="3" style="390" hidden="1"/>
    <col min="12398" max="12637" width="8.6328125" style="390" hidden="1"/>
    <col min="12638" max="12643" width="14.90625" style="390" hidden="1"/>
    <col min="12644" max="12645" width="15.90625" style="390" hidden="1"/>
    <col min="12646" max="12651" width="16.08984375" style="390" hidden="1"/>
    <col min="12652" max="12652" width="6.08984375" style="390" hidden="1"/>
    <col min="12653" max="12653" width="3" style="390" hidden="1"/>
    <col min="12654" max="12893" width="8.6328125" style="390" hidden="1"/>
    <col min="12894" max="12899" width="14.90625" style="390" hidden="1"/>
    <col min="12900" max="12901" width="15.90625" style="390" hidden="1"/>
    <col min="12902" max="12907" width="16.08984375" style="390" hidden="1"/>
    <col min="12908" max="12908" width="6.08984375" style="390" hidden="1"/>
    <col min="12909" max="12909" width="3" style="390" hidden="1"/>
    <col min="12910" max="13149" width="8.6328125" style="390" hidden="1"/>
    <col min="13150" max="13155" width="14.90625" style="390" hidden="1"/>
    <col min="13156" max="13157" width="15.90625" style="390" hidden="1"/>
    <col min="13158" max="13163" width="16.08984375" style="390" hidden="1"/>
    <col min="13164" max="13164" width="6.08984375" style="390" hidden="1"/>
    <col min="13165" max="13165" width="3" style="390" hidden="1"/>
    <col min="13166" max="13405" width="8.6328125" style="390" hidden="1"/>
    <col min="13406" max="13411" width="14.90625" style="390" hidden="1"/>
    <col min="13412" max="13413" width="15.90625" style="390" hidden="1"/>
    <col min="13414" max="13419" width="16.08984375" style="390" hidden="1"/>
    <col min="13420" max="13420" width="6.08984375" style="390" hidden="1"/>
    <col min="13421" max="13421" width="3" style="390" hidden="1"/>
    <col min="13422" max="13661" width="8.6328125" style="390" hidden="1"/>
    <col min="13662" max="13667" width="14.90625" style="390" hidden="1"/>
    <col min="13668" max="13669" width="15.90625" style="390" hidden="1"/>
    <col min="13670" max="13675" width="16.08984375" style="390" hidden="1"/>
    <col min="13676" max="13676" width="6.08984375" style="390" hidden="1"/>
    <col min="13677" max="13677" width="3" style="390" hidden="1"/>
    <col min="13678" max="13917" width="8.6328125" style="390" hidden="1"/>
    <col min="13918" max="13923" width="14.90625" style="390" hidden="1"/>
    <col min="13924" max="13925" width="15.90625" style="390" hidden="1"/>
    <col min="13926" max="13931" width="16.08984375" style="390" hidden="1"/>
    <col min="13932" max="13932" width="6.08984375" style="390" hidden="1"/>
    <col min="13933" max="13933" width="3" style="390" hidden="1"/>
    <col min="13934" max="14173" width="8.6328125" style="390" hidden="1"/>
    <col min="14174" max="14179" width="14.90625" style="390" hidden="1"/>
    <col min="14180" max="14181" width="15.90625" style="390" hidden="1"/>
    <col min="14182" max="14187" width="16.08984375" style="390" hidden="1"/>
    <col min="14188" max="14188" width="6.08984375" style="390" hidden="1"/>
    <col min="14189" max="14189" width="3" style="390" hidden="1"/>
    <col min="14190" max="14429" width="8.6328125" style="390" hidden="1"/>
    <col min="14430" max="14435" width="14.90625" style="390" hidden="1"/>
    <col min="14436" max="14437" width="15.90625" style="390" hidden="1"/>
    <col min="14438" max="14443" width="16.08984375" style="390" hidden="1"/>
    <col min="14444" max="14444" width="6.08984375" style="390" hidden="1"/>
    <col min="14445" max="14445" width="3" style="390" hidden="1"/>
    <col min="14446" max="14685" width="8.6328125" style="390" hidden="1"/>
    <col min="14686" max="14691" width="14.90625" style="390" hidden="1"/>
    <col min="14692" max="14693" width="15.90625" style="390" hidden="1"/>
    <col min="14694" max="14699" width="16.08984375" style="390" hidden="1"/>
    <col min="14700" max="14700" width="6.08984375" style="390" hidden="1"/>
    <col min="14701" max="14701" width="3" style="390" hidden="1"/>
    <col min="14702" max="14941" width="8.6328125" style="390" hidden="1"/>
    <col min="14942" max="14947" width="14.90625" style="390" hidden="1"/>
    <col min="14948" max="14949" width="15.90625" style="390" hidden="1"/>
    <col min="14950" max="14955" width="16.08984375" style="390" hidden="1"/>
    <col min="14956" max="14956" width="6.08984375" style="390" hidden="1"/>
    <col min="14957" max="14957" width="3" style="390" hidden="1"/>
    <col min="14958" max="15197" width="8.6328125" style="390" hidden="1"/>
    <col min="15198" max="15203" width="14.90625" style="390" hidden="1"/>
    <col min="15204" max="15205" width="15.90625" style="390" hidden="1"/>
    <col min="15206" max="15211" width="16.08984375" style="390" hidden="1"/>
    <col min="15212" max="15212" width="6.08984375" style="390" hidden="1"/>
    <col min="15213" max="15213" width="3" style="390" hidden="1"/>
    <col min="15214" max="15453" width="8.6328125" style="390" hidden="1"/>
    <col min="15454" max="15459" width="14.90625" style="390" hidden="1"/>
    <col min="15460" max="15461" width="15.90625" style="390" hidden="1"/>
    <col min="15462" max="15467" width="16.08984375" style="390" hidden="1"/>
    <col min="15468" max="15468" width="6.08984375" style="390" hidden="1"/>
    <col min="15469" max="15469" width="3" style="390" hidden="1"/>
    <col min="15470" max="15709" width="8.6328125" style="390" hidden="1"/>
    <col min="15710" max="15715" width="14.90625" style="390" hidden="1"/>
    <col min="15716" max="15717" width="15.90625" style="390" hidden="1"/>
    <col min="15718" max="15723" width="16.08984375" style="390" hidden="1"/>
    <col min="15724" max="15724" width="6.08984375" style="390" hidden="1"/>
    <col min="15725" max="15725" width="3" style="390" hidden="1"/>
    <col min="15726" max="15965" width="8.6328125" style="390" hidden="1"/>
    <col min="15966" max="15971" width="14.90625" style="390" hidden="1"/>
    <col min="15972" max="15973" width="15.90625" style="390" hidden="1"/>
    <col min="15974" max="15979" width="16.08984375" style="390" hidden="1"/>
    <col min="15980" max="15980" width="6.08984375" style="390" hidden="1"/>
    <col min="15981" max="15981" width="3" style="390" hidden="1"/>
    <col min="15982" max="16221" width="8.6328125" style="390" hidden="1"/>
    <col min="16222" max="16227" width="14.90625" style="390" hidden="1"/>
    <col min="16228" max="16229" width="15.90625" style="390" hidden="1"/>
    <col min="16230" max="16235" width="16.08984375" style="390" hidden="1"/>
    <col min="16236" max="16236" width="6.08984375" style="390" hidden="1"/>
    <col min="16237" max="16237" width="3" style="390" hidden="1"/>
    <col min="16238" max="16384" width="8.6328125" style="390" hidden="1"/>
  </cols>
  <sheetData>
    <row r="1" spans="1:143" ht="42.75" customHeight="1" x14ac:dyDescent="0.2">
      <c r="A1" s="388"/>
      <c r="B1" s="389"/>
      <c r="DD1" s="390"/>
      <c r="DE1" s="390"/>
    </row>
    <row r="2" spans="1:143" ht="25.5" customHeight="1" x14ac:dyDescent="0.2">
      <c r="A2" s="391"/>
      <c r="C2" s="391"/>
      <c r="O2" s="391"/>
      <c r="P2" s="391"/>
      <c r="Q2" s="391"/>
      <c r="R2" s="391"/>
      <c r="S2" s="391"/>
      <c r="T2" s="391"/>
      <c r="U2" s="391"/>
      <c r="V2" s="391"/>
      <c r="W2" s="391"/>
      <c r="X2" s="391"/>
      <c r="Y2" s="391"/>
      <c r="Z2" s="391"/>
      <c r="AA2" s="391"/>
      <c r="AB2" s="391"/>
      <c r="AC2" s="391"/>
      <c r="AD2" s="391"/>
      <c r="AE2" s="391"/>
      <c r="AF2" s="391"/>
      <c r="AG2" s="391"/>
      <c r="AH2" s="391"/>
      <c r="AI2" s="391"/>
      <c r="AU2" s="391"/>
      <c r="BG2" s="391"/>
      <c r="BS2" s="391"/>
      <c r="CE2" s="391"/>
      <c r="CQ2" s="391"/>
      <c r="DD2" s="390"/>
      <c r="DE2" s="390"/>
    </row>
    <row r="3" spans="1:143" ht="25.5" customHeight="1" x14ac:dyDescent="0.2">
      <c r="A3" s="391"/>
      <c r="C3" s="391"/>
      <c r="O3" s="391"/>
      <c r="P3" s="391"/>
      <c r="Q3" s="391"/>
      <c r="R3" s="391"/>
      <c r="S3" s="391"/>
      <c r="T3" s="391"/>
      <c r="U3" s="391"/>
      <c r="V3" s="391"/>
      <c r="W3" s="391"/>
      <c r="X3" s="391"/>
      <c r="Y3" s="391"/>
      <c r="Z3" s="391"/>
      <c r="AA3" s="391"/>
      <c r="AB3" s="391"/>
      <c r="AC3" s="391"/>
      <c r="AD3" s="391"/>
      <c r="AE3" s="391"/>
      <c r="AF3" s="391"/>
      <c r="AG3" s="391"/>
      <c r="AH3" s="391"/>
      <c r="AI3" s="391"/>
      <c r="AU3" s="391"/>
      <c r="BG3" s="391"/>
      <c r="BS3" s="391"/>
      <c r="CE3" s="391"/>
      <c r="CQ3" s="391"/>
      <c r="DD3" s="390"/>
      <c r="DE3" s="390"/>
    </row>
    <row r="4" spans="1:143" s="292" customFormat="1" ht="13" x14ac:dyDescent="0.2">
      <c r="A4" s="391"/>
      <c r="B4" s="391"/>
      <c r="C4" s="391"/>
      <c r="D4" s="391"/>
      <c r="E4" s="391"/>
      <c r="F4" s="391"/>
      <c r="G4" s="391"/>
      <c r="H4" s="391"/>
      <c r="I4" s="391"/>
      <c r="J4" s="391"/>
      <c r="K4" s="391"/>
      <c r="L4" s="391"/>
      <c r="M4" s="391"/>
      <c r="N4" s="391"/>
      <c r="O4" s="391"/>
      <c r="P4" s="391"/>
      <c r="Q4" s="391"/>
      <c r="R4" s="391"/>
      <c r="S4" s="391"/>
      <c r="T4" s="391"/>
      <c r="U4" s="391"/>
      <c r="V4" s="391"/>
      <c r="W4" s="391"/>
      <c r="X4" s="391"/>
      <c r="Y4" s="391"/>
      <c r="Z4" s="391"/>
      <c r="AA4" s="391"/>
      <c r="AB4" s="391"/>
      <c r="AC4" s="391"/>
      <c r="AD4" s="391"/>
      <c r="AE4" s="391"/>
      <c r="AF4" s="391"/>
      <c r="AG4" s="391"/>
      <c r="AH4" s="391"/>
      <c r="AI4" s="391"/>
      <c r="AJ4" s="391"/>
      <c r="AK4" s="391"/>
      <c r="AL4" s="391"/>
      <c r="AM4" s="391"/>
      <c r="AN4" s="391"/>
      <c r="AO4" s="391"/>
      <c r="AP4" s="391"/>
      <c r="AQ4" s="391"/>
      <c r="AR4" s="391"/>
      <c r="AS4" s="391"/>
      <c r="AT4" s="391"/>
      <c r="AU4" s="391"/>
      <c r="AV4" s="391"/>
      <c r="AW4" s="391"/>
      <c r="AX4" s="391"/>
      <c r="AY4" s="391"/>
      <c r="AZ4" s="391"/>
      <c r="BA4" s="391"/>
      <c r="BB4" s="391"/>
      <c r="BC4" s="391"/>
      <c r="BD4" s="391"/>
      <c r="BE4" s="391"/>
      <c r="BF4" s="391"/>
      <c r="BG4" s="391"/>
      <c r="BH4" s="391"/>
      <c r="BI4" s="391"/>
      <c r="BJ4" s="391"/>
      <c r="BK4" s="391"/>
      <c r="BL4" s="391"/>
      <c r="BM4" s="391"/>
      <c r="BN4" s="391"/>
      <c r="BO4" s="391"/>
      <c r="BP4" s="391"/>
      <c r="BQ4" s="391"/>
      <c r="BR4" s="391"/>
      <c r="BS4" s="391"/>
      <c r="BT4" s="391"/>
      <c r="BU4" s="391"/>
      <c r="BV4" s="391"/>
      <c r="BW4" s="391"/>
      <c r="BX4" s="391"/>
      <c r="BY4" s="391"/>
      <c r="BZ4" s="391"/>
      <c r="CA4" s="391"/>
      <c r="CB4" s="391"/>
      <c r="CC4" s="391"/>
      <c r="CD4" s="391"/>
      <c r="CE4" s="391"/>
      <c r="CF4" s="391"/>
      <c r="CG4" s="391"/>
      <c r="CH4" s="391"/>
      <c r="CI4" s="391"/>
      <c r="CJ4" s="391"/>
      <c r="CK4" s="391"/>
      <c r="CL4" s="391"/>
      <c r="CM4" s="391"/>
      <c r="CN4" s="391"/>
      <c r="CO4" s="391"/>
      <c r="CP4" s="391"/>
      <c r="CQ4" s="391"/>
      <c r="CR4" s="391"/>
      <c r="CS4" s="391"/>
      <c r="CT4" s="391"/>
      <c r="CU4" s="391"/>
      <c r="CV4" s="391"/>
      <c r="CW4" s="391"/>
      <c r="CX4" s="391"/>
      <c r="CY4" s="391"/>
      <c r="CZ4" s="391"/>
      <c r="DA4" s="391"/>
      <c r="DB4" s="391"/>
      <c r="DC4" s="391"/>
      <c r="DD4" s="391"/>
      <c r="DE4" s="391"/>
      <c r="DF4" s="293"/>
      <c r="DG4" s="293"/>
      <c r="DH4" s="293"/>
      <c r="DI4" s="293"/>
      <c r="DJ4" s="293"/>
      <c r="DK4" s="293"/>
      <c r="DL4" s="293"/>
      <c r="DM4" s="293"/>
      <c r="DN4" s="293"/>
      <c r="DO4" s="293"/>
      <c r="DP4" s="293"/>
      <c r="DQ4" s="293"/>
      <c r="DR4" s="293"/>
      <c r="DS4" s="293"/>
      <c r="DT4" s="293"/>
      <c r="DU4" s="293"/>
      <c r="DV4" s="293"/>
      <c r="DW4" s="293"/>
    </row>
    <row r="5" spans="1:143" s="292" customFormat="1" ht="13" x14ac:dyDescent="0.2">
      <c r="A5" s="391"/>
      <c r="B5" s="391"/>
      <c r="C5" s="391"/>
      <c r="D5" s="391"/>
      <c r="E5" s="391"/>
      <c r="F5" s="391"/>
      <c r="G5" s="391"/>
      <c r="H5" s="391"/>
      <c r="I5" s="391"/>
      <c r="J5" s="391"/>
      <c r="K5" s="391"/>
      <c r="L5" s="391"/>
      <c r="M5" s="391"/>
      <c r="N5" s="391"/>
      <c r="O5" s="391"/>
      <c r="P5" s="391"/>
      <c r="Q5" s="391"/>
      <c r="R5" s="391"/>
      <c r="S5" s="391"/>
      <c r="T5" s="391"/>
      <c r="U5" s="391"/>
      <c r="V5" s="391"/>
      <c r="W5" s="391"/>
      <c r="X5" s="391"/>
      <c r="Y5" s="391"/>
      <c r="Z5" s="391"/>
      <c r="AA5" s="391"/>
      <c r="AB5" s="391"/>
      <c r="AC5" s="391"/>
      <c r="AD5" s="391"/>
      <c r="AE5" s="391"/>
      <c r="AF5" s="391"/>
      <c r="AG5" s="391"/>
      <c r="AH5" s="391"/>
      <c r="AI5" s="391"/>
      <c r="AJ5" s="391"/>
      <c r="AK5" s="391"/>
      <c r="AL5" s="391"/>
      <c r="AM5" s="391"/>
      <c r="AN5" s="391"/>
      <c r="AO5" s="391"/>
      <c r="AP5" s="391"/>
      <c r="AQ5" s="391"/>
      <c r="AR5" s="391"/>
      <c r="AS5" s="391"/>
      <c r="AT5" s="391"/>
      <c r="AU5" s="391"/>
      <c r="AV5" s="391"/>
      <c r="AW5" s="391"/>
      <c r="AX5" s="391"/>
      <c r="AY5" s="391"/>
      <c r="AZ5" s="391"/>
      <c r="BA5" s="391"/>
      <c r="BB5" s="391"/>
      <c r="BC5" s="391"/>
      <c r="BD5" s="391"/>
      <c r="BE5" s="391"/>
      <c r="BF5" s="391"/>
      <c r="BG5" s="391"/>
      <c r="BH5" s="391"/>
      <c r="BI5" s="391"/>
      <c r="BJ5" s="391"/>
      <c r="BK5" s="391"/>
      <c r="BL5" s="391"/>
      <c r="BM5" s="391"/>
      <c r="BN5" s="391"/>
      <c r="BO5" s="391"/>
      <c r="BP5" s="391"/>
      <c r="BQ5" s="391"/>
      <c r="BR5" s="391"/>
      <c r="BS5" s="391"/>
      <c r="BT5" s="391"/>
      <c r="BU5" s="391"/>
      <c r="BV5" s="391"/>
      <c r="BW5" s="391"/>
      <c r="BX5" s="391"/>
      <c r="BY5" s="391"/>
      <c r="BZ5" s="391"/>
      <c r="CA5" s="391"/>
      <c r="CB5" s="391"/>
      <c r="CC5" s="391"/>
      <c r="CD5" s="391"/>
      <c r="CE5" s="391"/>
      <c r="CF5" s="391"/>
      <c r="CG5" s="391"/>
      <c r="CH5" s="391"/>
      <c r="CI5" s="391"/>
      <c r="CJ5" s="391"/>
      <c r="CK5" s="391"/>
      <c r="CL5" s="391"/>
      <c r="CM5" s="391"/>
      <c r="CN5" s="391"/>
      <c r="CO5" s="391"/>
      <c r="CP5" s="391"/>
      <c r="CQ5" s="391"/>
      <c r="CR5" s="391"/>
      <c r="CS5" s="391"/>
      <c r="CT5" s="391"/>
      <c r="CU5" s="391"/>
      <c r="CV5" s="391"/>
      <c r="CW5" s="391"/>
      <c r="CX5" s="391"/>
      <c r="CY5" s="391"/>
      <c r="CZ5" s="391"/>
      <c r="DA5" s="391"/>
      <c r="DB5" s="391"/>
      <c r="DC5" s="391"/>
      <c r="DD5" s="391"/>
      <c r="DE5" s="391"/>
      <c r="DF5" s="293"/>
      <c r="DG5" s="293"/>
      <c r="DH5" s="293"/>
      <c r="DI5" s="293"/>
      <c r="DJ5" s="293"/>
      <c r="DK5" s="293"/>
      <c r="DL5" s="293"/>
      <c r="DM5" s="293"/>
      <c r="DN5" s="293"/>
      <c r="DO5" s="293"/>
      <c r="DP5" s="293"/>
      <c r="DQ5" s="293"/>
      <c r="DR5" s="293"/>
      <c r="DS5" s="293"/>
      <c r="DT5" s="293"/>
      <c r="DU5" s="293"/>
      <c r="DV5" s="293"/>
      <c r="DW5" s="293"/>
    </row>
    <row r="6" spans="1:143" s="292" customFormat="1" ht="13" x14ac:dyDescent="0.2">
      <c r="A6" s="391"/>
      <c r="B6" s="391"/>
      <c r="C6" s="391"/>
      <c r="D6" s="391"/>
      <c r="E6" s="391"/>
      <c r="F6" s="391"/>
      <c r="G6" s="391"/>
      <c r="H6" s="391"/>
      <c r="I6" s="391"/>
      <c r="J6" s="391"/>
      <c r="K6" s="391"/>
      <c r="L6" s="391"/>
      <c r="M6" s="391"/>
      <c r="N6" s="391"/>
      <c r="O6" s="391"/>
      <c r="P6" s="391"/>
      <c r="Q6" s="391"/>
      <c r="R6" s="391"/>
      <c r="S6" s="391"/>
      <c r="T6" s="391"/>
      <c r="U6" s="391"/>
      <c r="V6" s="391"/>
      <c r="W6" s="391"/>
      <c r="X6" s="391"/>
      <c r="Y6" s="391"/>
      <c r="Z6" s="391"/>
      <c r="AA6" s="391"/>
      <c r="AB6" s="391"/>
      <c r="AC6" s="391"/>
      <c r="AD6" s="391"/>
      <c r="AE6" s="391"/>
      <c r="AF6" s="391"/>
      <c r="AG6" s="391"/>
      <c r="AH6" s="391"/>
      <c r="AI6" s="391"/>
      <c r="AJ6" s="391"/>
      <c r="AK6" s="391"/>
      <c r="AL6" s="391"/>
      <c r="AM6" s="391"/>
      <c r="AN6" s="391"/>
      <c r="AO6" s="391"/>
      <c r="AP6" s="391"/>
      <c r="AQ6" s="391"/>
      <c r="AR6" s="391"/>
      <c r="AS6" s="391"/>
      <c r="AT6" s="391"/>
      <c r="AU6" s="391"/>
      <c r="AV6" s="391"/>
      <c r="AW6" s="391"/>
      <c r="AX6" s="391"/>
      <c r="AY6" s="391"/>
      <c r="AZ6" s="391"/>
      <c r="BA6" s="391"/>
      <c r="BB6" s="391"/>
      <c r="BC6" s="391"/>
      <c r="BD6" s="391"/>
      <c r="BE6" s="391"/>
      <c r="BF6" s="391"/>
      <c r="BG6" s="391"/>
      <c r="BH6" s="391"/>
      <c r="BI6" s="391"/>
      <c r="BJ6" s="391"/>
      <c r="BK6" s="391"/>
      <c r="BL6" s="391"/>
      <c r="BM6" s="391"/>
      <c r="BN6" s="391"/>
      <c r="BO6" s="391"/>
      <c r="BP6" s="391"/>
      <c r="BQ6" s="391"/>
      <c r="BR6" s="391"/>
      <c r="BS6" s="391"/>
      <c r="BT6" s="391"/>
      <c r="BU6" s="391"/>
      <c r="BV6" s="391"/>
      <c r="BW6" s="391"/>
      <c r="BX6" s="391"/>
      <c r="BY6" s="391"/>
      <c r="BZ6" s="391"/>
      <c r="CA6" s="391"/>
      <c r="CB6" s="391"/>
      <c r="CC6" s="391"/>
      <c r="CD6" s="391"/>
      <c r="CE6" s="391"/>
      <c r="CF6" s="391"/>
      <c r="CG6" s="391"/>
      <c r="CH6" s="391"/>
      <c r="CI6" s="391"/>
      <c r="CJ6" s="391"/>
      <c r="CK6" s="391"/>
      <c r="CL6" s="391"/>
      <c r="CM6" s="391"/>
      <c r="CN6" s="391"/>
      <c r="CO6" s="391"/>
      <c r="CP6" s="391"/>
      <c r="CQ6" s="391"/>
      <c r="CR6" s="391"/>
      <c r="CS6" s="391"/>
      <c r="CT6" s="391"/>
      <c r="CU6" s="391"/>
      <c r="CV6" s="391"/>
      <c r="CW6" s="391"/>
      <c r="CX6" s="391"/>
      <c r="CY6" s="391"/>
      <c r="CZ6" s="391"/>
      <c r="DA6" s="391"/>
      <c r="DB6" s="391"/>
      <c r="DC6" s="391"/>
      <c r="DD6" s="391"/>
      <c r="DE6" s="391"/>
      <c r="DF6" s="293"/>
      <c r="DG6" s="293"/>
      <c r="DH6" s="293"/>
      <c r="DI6" s="293"/>
      <c r="DJ6" s="293"/>
      <c r="DK6" s="293"/>
      <c r="DL6" s="293"/>
      <c r="DM6" s="293"/>
      <c r="DN6" s="293"/>
      <c r="DO6" s="293"/>
      <c r="DP6" s="293"/>
      <c r="DQ6" s="293"/>
      <c r="DR6" s="293"/>
      <c r="DS6" s="293"/>
      <c r="DT6" s="293"/>
      <c r="DU6" s="293"/>
      <c r="DV6" s="293"/>
      <c r="DW6" s="293"/>
    </row>
    <row r="7" spans="1:143" s="292" customFormat="1" ht="13" x14ac:dyDescent="0.2">
      <c r="A7" s="391"/>
      <c r="B7" s="391"/>
      <c r="C7" s="391"/>
      <c r="D7" s="391"/>
      <c r="E7" s="391"/>
      <c r="F7" s="391"/>
      <c r="G7" s="391"/>
      <c r="H7" s="391"/>
      <c r="I7" s="391"/>
      <c r="J7" s="391"/>
      <c r="K7" s="391"/>
      <c r="L7" s="391"/>
      <c r="M7" s="391"/>
      <c r="N7" s="391"/>
      <c r="O7" s="391"/>
      <c r="P7" s="391"/>
      <c r="Q7" s="391"/>
      <c r="R7" s="391"/>
      <c r="S7" s="391"/>
      <c r="T7" s="391"/>
      <c r="U7" s="391"/>
      <c r="V7" s="391"/>
      <c r="W7" s="391"/>
      <c r="X7" s="391"/>
      <c r="Y7" s="391"/>
      <c r="Z7" s="391"/>
      <c r="AA7" s="391"/>
      <c r="AB7" s="391"/>
      <c r="AC7" s="391"/>
      <c r="AD7" s="391"/>
      <c r="AE7" s="391"/>
      <c r="AF7" s="391"/>
      <c r="AG7" s="391"/>
      <c r="AH7" s="391"/>
      <c r="AI7" s="391"/>
      <c r="AJ7" s="391"/>
      <c r="AK7" s="391"/>
      <c r="AL7" s="391"/>
      <c r="AM7" s="391"/>
      <c r="AN7" s="391"/>
      <c r="AO7" s="391"/>
      <c r="AP7" s="391"/>
      <c r="AQ7" s="391"/>
      <c r="AR7" s="391"/>
      <c r="AS7" s="391"/>
      <c r="AT7" s="391"/>
      <c r="AU7" s="391"/>
      <c r="AV7" s="391"/>
      <c r="AW7" s="391"/>
      <c r="AX7" s="391"/>
      <c r="AY7" s="391"/>
      <c r="AZ7" s="391"/>
      <c r="BA7" s="391"/>
      <c r="BB7" s="391"/>
      <c r="BC7" s="391"/>
      <c r="BD7" s="391"/>
      <c r="BE7" s="391"/>
      <c r="BF7" s="391"/>
      <c r="BG7" s="391"/>
      <c r="BH7" s="391"/>
      <c r="BI7" s="391"/>
      <c r="BJ7" s="391"/>
      <c r="BK7" s="391"/>
      <c r="BL7" s="391"/>
      <c r="BM7" s="391"/>
      <c r="BN7" s="391"/>
      <c r="BO7" s="391"/>
      <c r="BP7" s="391"/>
      <c r="BQ7" s="391"/>
      <c r="BR7" s="391"/>
      <c r="BS7" s="391"/>
      <c r="BT7" s="391"/>
      <c r="BU7" s="391"/>
      <c r="BV7" s="391"/>
      <c r="BW7" s="391"/>
      <c r="BX7" s="391"/>
      <c r="BY7" s="391"/>
      <c r="BZ7" s="391"/>
      <c r="CA7" s="391"/>
      <c r="CB7" s="391"/>
      <c r="CC7" s="391"/>
      <c r="CD7" s="391"/>
      <c r="CE7" s="391"/>
      <c r="CF7" s="391"/>
      <c r="CG7" s="391"/>
      <c r="CH7" s="391"/>
      <c r="CI7" s="391"/>
      <c r="CJ7" s="391"/>
      <c r="CK7" s="391"/>
      <c r="CL7" s="391"/>
      <c r="CM7" s="391"/>
      <c r="CN7" s="391"/>
      <c r="CO7" s="391"/>
      <c r="CP7" s="391"/>
      <c r="CQ7" s="391"/>
      <c r="CR7" s="391"/>
      <c r="CS7" s="391"/>
      <c r="CT7" s="391"/>
      <c r="CU7" s="391"/>
      <c r="CV7" s="391"/>
      <c r="CW7" s="391"/>
      <c r="CX7" s="391"/>
      <c r="CY7" s="391"/>
      <c r="CZ7" s="391"/>
      <c r="DA7" s="391"/>
      <c r="DB7" s="391"/>
      <c r="DC7" s="391"/>
      <c r="DD7" s="391"/>
      <c r="DE7" s="391"/>
      <c r="DF7" s="293"/>
      <c r="DG7" s="293"/>
      <c r="DH7" s="293"/>
      <c r="DI7" s="293"/>
      <c r="DJ7" s="293"/>
      <c r="DK7" s="293"/>
      <c r="DL7" s="293"/>
      <c r="DM7" s="293"/>
      <c r="DN7" s="293"/>
      <c r="DO7" s="293"/>
      <c r="DP7" s="293"/>
      <c r="DQ7" s="293"/>
      <c r="DR7" s="293"/>
      <c r="DS7" s="293"/>
      <c r="DT7" s="293"/>
      <c r="DU7" s="293"/>
      <c r="DV7" s="293"/>
      <c r="DW7" s="293"/>
    </row>
    <row r="8" spans="1:143" s="292" customFormat="1" ht="13" x14ac:dyDescent="0.2">
      <c r="A8" s="391"/>
      <c r="B8" s="391"/>
      <c r="C8" s="391"/>
      <c r="D8" s="391"/>
      <c r="E8" s="391"/>
      <c r="F8" s="391"/>
      <c r="G8" s="391"/>
      <c r="H8" s="391"/>
      <c r="I8" s="391"/>
      <c r="J8" s="391"/>
      <c r="K8" s="391"/>
      <c r="L8" s="391"/>
      <c r="M8" s="391"/>
      <c r="N8" s="391"/>
      <c r="O8" s="391"/>
      <c r="P8" s="391"/>
      <c r="Q8" s="391"/>
      <c r="R8" s="391"/>
      <c r="S8" s="391"/>
      <c r="T8" s="391"/>
      <c r="U8" s="391"/>
      <c r="V8" s="391"/>
      <c r="W8" s="391"/>
      <c r="X8" s="391"/>
      <c r="Y8" s="391"/>
      <c r="Z8" s="391"/>
      <c r="AA8" s="391"/>
      <c r="AB8" s="391"/>
      <c r="AC8" s="391"/>
      <c r="AD8" s="391"/>
      <c r="AE8" s="391"/>
      <c r="AF8" s="391"/>
      <c r="AG8" s="391"/>
      <c r="AH8" s="391"/>
      <c r="AI8" s="391"/>
      <c r="AJ8" s="391"/>
      <c r="AK8" s="391"/>
      <c r="AL8" s="391"/>
      <c r="AM8" s="391"/>
      <c r="AN8" s="391"/>
      <c r="AO8" s="391"/>
      <c r="AP8" s="391"/>
      <c r="AQ8" s="391"/>
      <c r="AR8" s="391"/>
      <c r="AS8" s="391"/>
      <c r="AT8" s="391"/>
      <c r="AU8" s="391"/>
      <c r="AV8" s="391"/>
      <c r="AW8" s="391"/>
      <c r="AX8" s="391"/>
      <c r="AY8" s="391"/>
      <c r="AZ8" s="391"/>
      <c r="BA8" s="391"/>
      <c r="BB8" s="391"/>
      <c r="BC8" s="391"/>
      <c r="BD8" s="391"/>
      <c r="BE8" s="391"/>
      <c r="BF8" s="391"/>
      <c r="BG8" s="391"/>
      <c r="BH8" s="391"/>
      <c r="BI8" s="391"/>
      <c r="BJ8" s="391"/>
      <c r="BK8" s="391"/>
      <c r="BL8" s="391"/>
      <c r="BM8" s="391"/>
      <c r="BN8" s="391"/>
      <c r="BO8" s="391"/>
      <c r="BP8" s="391"/>
      <c r="BQ8" s="391"/>
      <c r="BR8" s="391"/>
      <c r="BS8" s="391"/>
      <c r="BT8" s="391"/>
      <c r="BU8" s="391"/>
      <c r="BV8" s="391"/>
      <c r="BW8" s="391"/>
      <c r="BX8" s="391"/>
      <c r="BY8" s="391"/>
      <c r="BZ8" s="391"/>
      <c r="CA8" s="391"/>
      <c r="CB8" s="391"/>
      <c r="CC8" s="391"/>
      <c r="CD8" s="391"/>
      <c r="CE8" s="391"/>
      <c r="CF8" s="391"/>
      <c r="CG8" s="391"/>
      <c r="CH8" s="391"/>
      <c r="CI8" s="391"/>
      <c r="CJ8" s="391"/>
      <c r="CK8" s="391"/>
      <c r="CL8" s="391"/>
      <c r="CM8" s="391"/>
      <c r="CN8" s="391"/>
      <c r="CO8" s="391"/>
      <c r="CP8" s="391"/>
      <c r="CQ8" s="391"/>
      <c r="CR8" s="391"/>
      <c r="CS8" s="391"/>
      <c r="CT8" s="391"/>
      <c r="CU8" s="391"/>
      <c r="CV8" s="391"/>
      <c r="CW8" s="391"/>
      <c r="CX8" s="391"/>
      <c r="CY8" s="391"/>
      <c r="CZ8" s="391"/>
      <c r="DA8" s="391"/>
      <c r="DB8" s="391"/>
      <c r="DC8" s="391"/>
      <c r="DD8" s="391"/>
      <c r="DE8" s="391"/>
      <c r="DF8" s="293"/>
      <c r="DG8" s="293"/>
      <c r="DH8" s="293"/>
      <c r="DI8" s="293"/>
      <c r="DJ8" s="293"/>
      <c r="DK8" s="293"/>
      <c r="DL8" s="293"/>
      <c r="DM8" s="293"/>
      <c r="DN8" s="293"/>
      <c r="DO8" s="293"/>
      <c r="DP8" s="293"/>
      <c r="DQ8" s="293"/>
      <c r="DR8" s="293"/>
      <c r="DS8" s="293"/>
      <c r="DT8" s="293"/>
      <c r="DU8" s="293"/>
      <c r="DV8" s="293"/>
      <c r="DW8" s="293"/>
    </row>
    <row r="9" spans="1:143" s="292" customFormat="1" ht="13" x14ac:dyDescent="0.2">
      <c r="A9" s="391"/>
      <c r="B9" s="391"/>
      <c r="C9" s="391"/>
      <c r="D9" s="391"/>
      <c r="E9" s="391"/>
      <c r="F9" s="391"/>
      <c r="G9" s="391"/>
      <c r="H9" s="391"/>
      <c r="I9" s="391"/>
      <c r="J9" s="391"/>
      <c r="K9" s="391"/>
      <c r="L9" s="391"/>
      <c r="M9" s="391"/>
      <c r="N9" s="391"/>
      <c r="O9" s="391"/>
      <c r="P9" s="391"/>
      <c r="Q9" s="391"/>
      <c r="R9" s="391"/>
      <c r="S9" s="391"/>
      <c r="T9" s="391"/>
      <c r="U9" s="391"/>
      <c r="V9" s="391"/>
      <c r="W9" s="391"/>
      <c r="X9" s="391"/>
      <c r="Y9" s="391"/>
      <c r="Z9" s="391"/>
      <c r="AA9" s="391"/>
      <c r="AB9" s="391"/>
      <c r="AC9" s="391"/>
      <c r="AD9" s="391"/>
      <c r="AE9" s="391"/>
      <c r="AF9" s="391"/>
      <c r="AG9" s="391"/>
      <c r="AH9" s="391"/>
      <c r="AI9" s="391"/>
      <c r="AJ9" s="391"/>
      <c r="AK9" s="391"/>
      <c r="AL9" s="391"/>
      <c r="AM9" s="391"/>
      <c r="AN9" s="391"/>
      <c r="AO9" s="391"/>
      <c r="AP9" s="391"/>
      <c r="AQ9" s="391"/>
      <c r="AR9" s="391"/>
      <c r="AS9" s="391"/>
      <c r="AT9" s="391"/>
      <c r="AU9" s="391"/>
      <c r="AV9" s="391"/>
      <c r="AW9" s="391"/>
      <c r="AX9" s="391"/>
      <c r="AY9" s="391"/>
      <c r="AZ9" s="391"/>
      <c r="BA9" s="391"/>
      <c r="BB9" s="391"/>
      <c r="BC9" s="391"/>
      <c r="BD9" s="391"/>
      <c r="BE9" s="391"/>
      <c r="BF9" s="391"/>
      <c r="BG9" s="391"/>
      <c r="BH9" s="391"/>
      <c r="BI9" s="391"/>
      <c r="BJ9" s="391"/>
      <c r="BK9" s="391"/>
      <c r="BL9" s="391"/>
      <c r="BM9" s="391"/>
      <c r="BN9" s="391"/>
      <c r="BO9" s="391"/>
      <c r="BP9" s="391"/>
      <c r="BQ9" s="391"/>
      <c r="BR9" s="391"/>
      <c r="BS9" s="391"/>
      <c r="BT9" s="391"/>
      <c r="BU9" s="391"/>
      <c r="BV9" s="391"/>
      <c r="BW9" s="391"/>
      <c r="BX9" s="391"/>
      <c r="BY9" s="391"/>
      <c r="BZ9" s="391"/>
      <c r="CA9" s="391"/>
      <c r="CB9" s="391"/>
      <c r="CC9" s="391"/>
      <c r="CD9" s="391"/>
      <c r="CE9" s="391"/>
      <c r="CF9" s="391"/>
      <c r="CG9" s="391"/>
      <c r="CH9" s="391"/>
      <c r="CI9" s="391"/>
      <c r="CJ9" s="391"/>
      <c r="CK9" s="391"/>
      <c r="CL9" s="391"/>
      <c r="CM9" s="391"/>
      <c r="CN9" s="391"/>
      <c r="CO9" s="391"/>
      <c r="CP9" s="391"/>
      <c r="CQ9" s="391"/>
      <c r="CR9" s="391"/>
      <c r="CS9" s="391"/>
      <c r="CT9" s="391"/>
      <c r="CU9" s="391"/>
      <c r="CV9" s="391"/>
      <c r="CW9" s="391"/>
      <c r="CX9" s="391"/>
      <c r="CY9" s="391"/>
      <c r="CZ9" s="391"/>
      <c r="DA9" s="391"/>
      <c r="DB9" s="391"/>
      <c r="DC9" s="391"/>
      <c r="DD9" s="391"/>
      <c r="DE9" s="391"/>
      <c r="DF9" s="293"/>
      <c r="DG9" s="293"/>
      <c r="DH9" s="293"/>
      <c r="DI9" s="293"/>
      <c r="DJ9" s="293"/>
      <c r="DK9" s="293"/>
      <c r="DL9" s="293"/>
      <c r="DM9" s="293"/>
      <c r="DN9" s="293"/>
      <c r="DO9" s="293"/>
      <c r="DP9" s="293"/>
      <c r="DQ9" s="293"/>
      <c r="DR9" s="293"/>
      <c r="DS9" s="293"/>
      <c r="DT9" s="293"/>
      <c r="DU9" s="293"/>
      <c r="DV9" s="293"/>
      <c r="DW9" s="293"/>
    </row>
    <row r="10" spans="1:143" s="292" customFormat="1" ht="13" x14ac:dyDescent="0.2">
      <c r="A10" s="391"/>
      <c r="B10" s="391"/>
      <c r="C10" s="391"/>
      <c r="D10" s="391"/>
      <c r="E10" s="391"/>
      <c r="F10" s="391"/>
      <c r="G10" s="391"/>
      <c r="H10" s="391"/>
      <c r="I10" s="391"/>
      <c r="J10" s="391"/>
      <c r="K10" s="391"/>
      <c r="L10" s="391"/>
      <c r="M10" s="391"/>
      <c r="N10" s="391"/>
      <c r="O10" s="391"/>
      <c r="P10" s="391"/>
      <c r="Q10" s="391"/>
      <c r="R10" s="391"/>
      <c r="S10" s="391"/>
      <c r="T10" s="391"/>
      <c r="U10" s="391"/>
      <c r="V10" s="391"/>
      <c r="W10" s="391"/>
      <c r="X10" s="391"/>
      <c r="Y10" s="391"/>
      <c r="Z10" s="391"/>
      <c r="AA10" s="391"/>
      <c r="AB10" s="391"/>
      <c r="AC10" s="391"/>
      <c r="AD10" s="391"/>
      <c r="AE10" s="391"/>
      <c r="AF10" s="391"/>
      <c r="AG10" s="391"/>
      <c r="AH10" s="391"/>
      <c r="AI10" s="391"/>
      <c r="AJ10" s="391"/>
      <c r="AK10" s="391"/>
      <c r="AL10" s="391"/>
      <c r="AM10" s="391"/>
      <c r="AN10" s="391"/>
      <c r="AO10" s="391"/>
      <c r="AP10" s="391"/>
      <c r="AQ10" s="391"/>
      <c r="AR10" s="391"/>
      <c r="AS10" s="391"/>
      <c r="AT10" s="391"/>
      <c r="AU10" s="391"/>
      <c r="AV10" s="391"/>
      <c r="AW10" s="391"/>
      <c r="AX10" s="391"/>
      <c r="AY10" s="391"/>
      <c r="AZ10" s="391"/>
      <c r="BA10" s="391"/>
      <c r="BB10" s="391"/>
      <c r="BC10" s="391"/>
      <c r="BD10" s="391"/>
      <c r="BE10" s="391"/>
      <c r="BF10" s="391"/>
      <c r="BG10" s="391"/>
      <c r="BH10" s="391"/>
      <c r="BI10" s="391"/>
      <c r="BJ10" s="391"/>
      <c r="BK10" s="391"/>
      <c r="BL10" s="391"/>
      <c r="BM10" s="391"/>
      <c r="BN10" s="391"/>
      <c r="BO10" s="391"/>
      <c r="BP10" s="391"/>
      <c r="BQ10" s="391"/>
      <c r="BR10" s="391"/>
      <c r="BS10" s="391"/>
      <c r="BT10" s="391"/>
      <c r="BU10" s="391"/>
      <c r="BV10" s="391"/>
      <c r="BW10" s="391"/>
      <c r="BX10" s="391"/>
      <c r="BY10" s="391"/>
      <c r="BZ10" s="391"/>
      <c r="CA10" s="391"/>
      <c r="CB10" s="391"/>
      <c r="CC10" s="391"/>
      <c r="CD10" s="391"/>
      <c r="CE10" s="391"/>
      <c r="CF10" s="391"/>
      <c r="CG10" s="391"/>
      <c r="CH10" s="391"/>
      <c r="CI10" s="391"/>
      <c r="CJ10" s="391"/>
      <c r="CK10" s="391"/>
      <c r="CL10" s="391"/>
      <c r="CM10" s="391"/>
      <c r="CN10" s="391"/>
      <c r="CO10" s="391"/>
      <c r="CP10" s="391"/>
      <c r="CQ10" s="391"/>
      <c r="CR10" s="391"/>
      <c r="CS10" s="391"/>
      <c r="CT10" s="391"/>
      <c r="CU10" s="391"/>
      <c r="CV10" s="391"/>
      <c r="CW10" s="391"/>
      <c r="CX10" s="391"/>
      <c r="CY10" s="391"/>
      <c r="CZ10" s="391"/>
      <c r="DA10" s="391"/>
      <c r="DB10" s="391"/>
      <c r="DC10" s="391"/>
      <c r="DD10" s="391"/>
      <c r="DE10" s="391"/>
      <c r="DF10" s="293"/>
      <c r="DG10" s="293"/>
      <c r="DH10" s="293"/>
      <c r="DI10" s="293"/>
      <c r="DJ10" s="293"/>
      <c r="DK10" s="293"/>
      <c r="DL10" s="293"/>
      <c r="DM10" s="293"/>
      <c r="DN10" s="293"/>
      <c r="DO10" s="293"/>
      <c r="DP10" s="293"/>
      <c r="DQ10" s="293"/>
      <c r="DR10" s="293"/>
      <c r="DS10" s="293"/>
      <c r="DT10" s="293"/>
      <c r="DU10" s="293"/>
      <c r="DV10" s="293"/>
      <c r="DW10" s="293"/>
      <c r="EM10" s="292" t="s">
        <v>597</v>
      </c>
    </row>
    <row r="11" spans="1:143" s="292" customFormat="1" ht="13" x14ac:dyDescent="0.2">
      <c r="A11" s="391"/>
      <c r="B11" s="391"/>
      <c r="C11" s="391"/>
      <c r="D11" s="391"/>
      <c r="E11" s="391"/>
      <c r="F11" s="391"/>
      <c r="G11" s="391"/>
      <c r="H11" s="391"/>
      <c r="I11" s="391"/>
      <c r="J11" s="391"/>
      <c r="K11" s="391"/>
      <c r="L11" s="391"/>
      <c r="M11" s="391"/>
      <c r="N11" s="391"/>
      <c r="O11" s="391"/>
      <c r="P11" s="391"/>
      <c r="Q11" s="391"/>
      <c r="R11" s="391"/>
      <c r="S11" s="391"/>
      <c r="T11" s="391"/>
      <c r="U11" s="391"/>
      <c r="V11" s="391"/>
      <c r="W11" s="391"/>
      <c r="X11" s="391"/>
      <c r="Y11" s="391"/>
      <c r="Z11" s="391"/>
      <c r="AA11" s="391"/>
      <c r="AB11" s="391"/>
      <c r="AC11" s="391"/>
      <c r="AD11" s="391"/>
      <c r="AE11" s="391"/>
      <c r="AF11" s="391"/>
      <c r="AG11" s="391"/>
      <c r="AH11" s="391"/>
      <c r="AI11" s="391"/>
      <c r="AJ11" s="391"/>
      <c r="AK11" s="391"/>
      <c r="AL11" s="391"/>
      <c r="AM11" s="391"/>
      <c r="AN11" s="391"/>
      <c r="AO11" s="391"/>
      <c r="AP11" s="391"/>
      <c r="AQ11" s="391"/>
      <c r="AR11" s="391"/>
      <c r="AS11" s="391"/>
      <c r="AT11" s="391"/>
      <c r="AU11" s="391"/>
      <c r="AV11" s="391"/>
      <c r="AW11" s="391"/>
      <c r="AX11" s="391"/>
      <c r="AY11" s="391"/>
      <c r="AZ11" s="391"/>
      <c r="BA11" s="391"/>
      <c r="BB11" s="391"/>
      <c r="BC11" s="391"/>
      <c r="BD11" s="391"/>
      <c r="BE11" s="391"/>
      <c r="BF11" s="391"/>
      <c r="BG11" s="391"/>
      <c r="BH11" s="391"/>
      <c r="BI11" s="391"/>
      <c r="BJ11" s="391"/>
      <c r="BK11" s="391"/>
      <c r="BL11" s="391"/>
      <c r="BM11" s="391"/>
      <c r="BN11" s="391"/>
      <c r="BO11" s="391"/>
      <c r="BP11" s="391"/>
      <c r="BQ11" s="391"/>
      <c r="BR11" s="391"/>
      <c r="BS11" s="391"/>
      <c r="BT11" s="391"/>
      <c r="BU11" s="391"/>
      <c r="BV11" s="391"/>
      <c r="BW11" s="391"/>
      <c r="BX11" s="391"/>
      <c r="BY11" s="391"/>
      <c r="BZ11" s="391"/>
      <c r="CA11" s="391"/>
      <c r="CB11" s="391"/>
      <c r="CC11" s="391"/>
      <c r="CD11" s="391"/>
      <c r="CE11" s="391"/>
      <c r="CF11" s="391"/>
      <c r="CG11" s="391"/>
      <c r="CH11" s="391"/>
      <c r="CI11" s="391"/>
      <c r="CJ11" s="391"/>
      <c r="CK11" s="391"/>
      <c r="CL11" s="391"/>
      <c r="CM11" s="391"/>
      <c r="CN11" s="391"/>
      <c r="CO11" s="391"/>
      <c r="CP11" s="391"/>
      <c r="CQ11" s="391"/>
      <c r="CR11" s="391"/>
      <c r="CS11" s="391"/>
      <c r="CT11" s="391"/>
      <c r="CU11" s="391"/>
      <c r="CV11" s="391"/>
      <c r="CW11" s="391"/>
      <c r="CX11" s="391"/>
      <c r="CY11" s="391"/>
      <c r="CZ11" s="391"/>
      <c r="DA11" s="391"/>
      <c r="DB11" s="391"/>
      <c r="DC11" s="391"/>
      <c r="DD11" s="391"/>
      <c r="DE11" s="391"/>
      <c r="DF11" s="293"/>
      <c r="DG11" s="293"/>
      <c r="DH11" s="293"/>
      <c r="DI11" s="293"/>
      <c r="DJ11" s="293"/>
      <c r="DK11" s="293"/>
      <c r="DL11" s="293"/>
      <c r="DM11" s="293"/>
      <c r="DN11" s="293"/>
      <c r="DO11" s="293"/>
      <c r="DP11" s="293"/>
      <c r="DQ11" s="293"/>
      <c r="DR11" s="293"/>
      <c r="DS11" s="293"/>
      <c r="DT11" s="293"/>
      <c r="DU11" s="293"/>
      <c r="DV11" s="293"/>
      <c r="DW11" s="293"/>
    </row>
    <row r="12" spans="1:143" s="292" customFormat="1" ht="13" x14ac:dyDescent="0.2">
      <c r="A12" s="391"/>
      <c r="B12" s="391"/>
      <c r="C12" s="391"/>
      <c r="D12" s="391"/>
      <c r="E12" s="391"/>
      <c r="F12" s="391"/>
      <c r="G12" s="391"/>
      <c r="H12" s="391"/>
      <c r="I12" s="391"/>
      <c r="J12" s="391"/>
      <c r="K12" s="391"/>
      <c r="L12" s="391"/>
      <c r="M12" s="391"/>
      <c r="N12" s="391"/>
      <c r="O12" s="391"/>
      <c r="P12" s="391"/>
      <c r="Q12" s="391"/>
      <c r="R12" s="391"/>
      <c r="S12" s="391"/>
      <c r="T12" s="391"/>
      <c r="U12" s="391"/>
      <c r="V12" s="391"/>
      <c r="W12" s="391"/>
      <c r="X12" s="391"/>
      <c r="Y12" s="391"/>
      <c r="Z12" s="391"/>
      <c r="AA12" s="391"/>
      <c r="AB12" s="391"/>
      <c r="AC12" s="391"/>
      <c r="AD12" s="391"/>
      <c r="AE12" s="391"/>
      <c r="AF12" s="391"/>
      <c r="AG12" s="391"/>
      <c r="AH12" s="391"/>
      <c r="AI12" s="391"/>
      <c r="AJ12" s="391"/>
      <c r="AK12" s="391"/>
      <c r="AL12" s="391"/>
      <c r="AM12" s="391"/>
      <c r="AN12" s="391"/>
      <c r="AO12" s="391"/>
      <c r="AP12" s="391"/>
      <c r="AQ12" s="391"/>
      <c r="AR12" s="391"/>
      <c r="AS12" s="391"/>
      <c r="AT12" s="391"/>
      <c r="AU12" s="391"/>
      <c r="AV12" s="391"/>
      <c r="AW12" s="391"/>
      <c r="AX12" s="391"/>
      <c r="AY12" s="391"/>
      <c r="AZ12" s="391"/>
      <c r="BA12" s="391"/>
      <c r="BB12" s="391"/>
      <c r="BC12" s="391"/>
      <c r="BD12" s="391"/>
      <c r="BE12" s="391"/>
      <c r="BF12" s="391"/>
      <c r="BG12" s="391"/>
      <c r="BH12" s="391"/>
      <c r="BI12" s="391"/>
      <c r="BJ12" s="391"/>
      <c r="BK12" s="391"/>
      <c r="BL12" s="391"/>
      <c r="BM12" s="391"/>
      <c r="BN12" s="391"/>
      <c r="BO12" s="391"/>
      <c r="BP12" s="391"/>
      <c r="BQ12" s="391"/>
      <c r="BR12" s="391"/>
      <c r="BS12" s="391"/>
      <c r="BT12" s="391"/>
      <c r="BU12" s="391"/>
      <c r="BV12" s="391"/>
      <c r="BW12" s="391"/>
      <c r="BX12" s="391"/>
      <c r="BY12" s="391"/>
      <c r="BZ12" s="391"/>
      <c r="CA12" s="391"/>
      <c r="CB12" s="391"/>
      <c r="CC12" s="391"/>
      <c r="CD12" s="391"/>
      <c r="CE12" s="391"/>
      <c r="CF12" s="391"/>
      <c r="CG12" s="391"/>
      <c r="CH12" s="391"/>
      <c r="CI12" s="391"/>
      <c r="CJ12" s="391"/>
      <c r="CK12" s="391"/>
      <c r="CL12" s="391"/>
      <c r="CM12" s="391"/>
      <c r="CN12" s="391"/>
      <c r="CO12" s="391"/>
      <c r="CP12" s="391"/>
      <c r="CQ12" s="391"/>
      <c r="CR12" s="391"/>
      <c r="CS12" s="391"/>
      <c r="CT12" s="391"/>
      <c r="CU12" s="391"/>
      <c r="CV12" s="391"/>
      <c r="CW12" s="391"/>
      <c r="CX12" s="391"/>
      <c r="CY12" s="391"/>
      <c r="CZ12" s="391"/>
      <c r="DA12" s="391"/>
      <c r="DB12" s="391"/>
      <c r="DC12" s="391"/>
      <c r="DD12" s="391"/>
      <c r="DE12" s="391"/>
      <c r="DF12" s="293"/>
      <c r="DG12" s="293"/>
      <c r="DH12" s="293"/>
      <c r="DI12" s="293"/>
      <c r="DJ12" s="293"/>
      <c r="DK12" s="293"/>
      <c r="DL12" s="293"/>
      <c r="DM12" s="293"/>
      <c r="DN12" s="293"/>
      <c r="DO12" s="293"/>
      <c r="DP12" s="293"/>
      <c r="DQ12" s="293"/>
      <c r="DR12" s="293"/>
      <c r="DS12" s="293"/>
      <c r="DT12" s="293"/>
      <c r="DU12" s="293"/>
      <c r="DV12" s="293"/>
      <c r="DW12" s="293"/>
      <c r="EM12" s="292" t="s">
        <v>597</v>
      </c>
    </row>
    <row r="13" spans="1:143" s="292" customFormat="1" ht="13" x14ac:dyDescent="0.2">
      <c r="A13" s="391"/>
      <c r="B13" s="391"/>
      <c r="C13" s="391"/>
      <c r="D13" s="391"/>
      <c r="E13" s="391"/>
      <c r="F13" s="391"/>
      <c r="G13" s="391"/>
      <c r="H13" s="391"/>
      <c r="I13" s="391"/>
      <c r="J13" s="391"/>
      <c r="K13" s="391"/>
      <c r="L13" s="391"/>
      <c r="M13" s="391"/>
      <c r="N13" s="391"/>
      <c r="O13" s="391"/>
      <c r="P13" s="391"/>
      <c r="Q13" s="391"/>
      <c r="R13" s="391"/>
      <c r="S13" s="391"/>
      <c r="T13" s="391"/>
      <c r="U13" s="391"/>
      <c r="V13" s="391"/>
      <c r="W13" s="391"/>
      <c r="X13" s="391"/>
      <c r="Y13" s="391"/>
      <c r="Z13" s="391"/>
      <c r="AA13" s="391"/>
      <c r="AB13" s="391"/>
      <c r="AC13" s="391"/>
      <c r="AD13" s="391"/>
      <c r="AE13" s="391"/>
      <c r="AF13" s="391"/>
      <c r="AG13" s="391"/>
      <c r="AH13" s="391"/>
      <c r="AI13" s="391"/>
      <c r="AJ13" s="391"/>
      <c r="AK13" s="391"/>
      <c r="AL13" s="391"/>
      <c r="AM13" s="391"/>
      <c r="AN13" s="391"/>
      <c r="AO13" s="391"/>
      <c r="AP13" s="391"/>
      <c r="AQ13" s="391"/>
      <c r="AR13" s="391"/>
      <c r="AS13" s="391"/>
      <c r="AT13" s="391"/>
      <c r="AU13" s="391"/>
      <c r="AV13" s="391"/>
      <c r="AW13" s="391"/>
      <c r="AX13" s="391"/>
      <c r="AY13" s="391"/>
      <c r="AZ13" s="391"/>
      <c r="BA13" s="391"/>
      <c r="BB13" s="391"/>
      <c r="BC13" s="391"/>
      <c r="BD13" s="391"/>
      <c r="BE13" s="391"/>
      <c r="BF13" s="391"/>
      <c r="BG13" s="391"/>
      <c r="BH13" s="391"/>
      <c r="BI13" s="391"/>
      <c r="BJ13" s="391"/>
      <c r="BK13" s="391"/>
      <c r="BL13" s="391"/>
      <c r="BM13" s="391"/>
      <c r="BN13" s="391"/>
      <c r="BO13" s="391"/>
      <c r="BP13" s="391"/>
      <c r="BQ13" s="391"/>
      <c r="BR13" s="391"/>
      <c r="BS13" s="391"/>
      <c r="BT13" s="391"/>
      <c r="BU13" s="391"/>
      <c r="BV13" s="391"/>
      <c r="BW13" s="391"/>
      <c r="BX13" s="391"/>
      <c r="BY13" s="391"/>
      <c r="BZ13" s="391"/>
      <c r="CA13" s="391"/>
      <c r="CB13" s="391"/>
      <c r="CC13" s="391"/>
      <c r="CD13" s="391"/>
      <c r="CE13" s="391"/>
      <c r="CF13" s="391"/>
      <c r="CG13" s="391"/>
      <c r="CH13" s="391"/>
      <c r="CI13" s="391"/>
      <c r="CJ13" s="391"/>
      <c r="CK13" s="391"/>
      <c r="CL13" s="391"/>
      <c r="CM13" s="391"/>
      <c r="CN13" s="391"/>
      <c r="CO13" s="391"/>
      <c r="CP13" s="391"/>
      <c r="CQ13" s="391"/>
      <c r="CR13" s="391"/>
      <c r="CS13" s="391"/>
      <c r="CT13" s="391"/>
      <c r="CU13" s="391"/>
      <c r="CV13" s="391"/>
      <c r="CW13" s="391"/>
      <c r="CX13" s="391"/>
      <c r="CY13" s="391"/>
      <c r="CZ13" s="391"/>
      <c r="DA13" s="391"/>
      <c r="DB13" s="391"/>
      <c r="DC13" s="391"/>
      <c r="DD13" s="391"/>
      <c r="DE13" s="391"/>
      <c r="DF13" s="293"/>
      <c r="DG13" s="293"/>
      <c r="DH13" s="293"/>
      <c r="DI13" s="293"/>
      <c r="DJ13" s="293"/>
      <c r="DK13" s="293"/>
      <c r="DL13" s="293"/>
      <c r="DM13" s="293"/>
      <c r="DN13" s="293"/>
      <c r="DO13" s="293"/>
      <c r="DP13" s="293"/>
      <c r="DQ13" s="293"/>
      <c r="DR13" s="293"/>
      <c r="DS13" s="293"/>
      <c r="DT13" s="293"/>
      <c r="DU13" s="293"/>
      <c r="DV13" s="293"/>
      <c r="DW13" s="293"/>
    </row>
    <row r="14" spans="1:143" s="292" customFormat="1" ht="13" x14ac:dyDescent="0.2">
      <c r="A14" s="391"/>
      <c r="B14" s="391"/>
      <c r="C14" s="391"/>
      <c r="D14" s="391"/>
      <c r="E14" s="391"/>
      <c r="F14" s="391"/>
      <c r="G14" s="391"/>
      <c r="H14" s="391"/>
      <c r="I14" s="391"/>
      <c r="J14" s="391"/>
      <c r="K14" s="391"/>
      <c r="L14" s="391"/>
      <c r="M14" s="391"/>
      <c r="N14" s="391"/>
      <c r="O14" s="391"/>
      <c r="P14" s="391"/>
      <c r="Q14" s="391"/>
      <c r="R14" s="391"/>
      <c r="S14" s="391"/>
      <c r="T14" s="391"/>
      <c r="U14" s="391"/>
      <c r="V14" s="391"/>
      <c r="W14" s="391"/>
      <c r="X14" s="391"/>
      <c r="Y14" s="391"/>
      <c r="Z14" s="391"/>
      <c r="AA14" s="391"/>
      <c r="AB14" s="391"/>
      <c r="AC14" s="391"/>
      <c r="AD14" s="391"/>
      <c r="AE14" s="391"/>
      <c r="AF14" s="391"/>
      <c r="AG14" s="391"/>
      <c r="AH14" s="391"/>
      <c r="AI14" s="391"/>
      <c r="AJ14" s="391"/>
      <c r="AK14" s="391"/>
      <c r="AL14" s="391"/>
      <c r="AM14" s="391"/>
      <c r="AN14" s="391"/>
      <c r="AO14" s="391"/>
      <c r="AP14" s="391"/>
      <c r="AQ14" s="391"/>
      <c r="AR14" s="391"/>
      <c r="AS14" s="391"/>
      <c r="AT14" s="391"/>
      <c r="AU14" s="391"/>
      <c r="AV14" s="391"/>
      <c r="AW14" s="391"/>
      <c r="AX14" s="391"/>
      <c r="AY14" s="391"/>
      <c r="AZ14" s="391"/>
      <c r="BA14" s="391"/>
      <c r="BB14" s="391"/>
      <c r="BC14" s="391"/>
      <c r="BD14" s="391"/>
      <c r="BE14" s="391"/>
      <c r="BF14" s="391"/>
      <c r="BG14" s="391"/>
      <c r="BH14" s="391"/>
      <c r="BI14" s="391"/>
      <c r="BJ14" s="391"/>
      <c r="BK14" s="391"/>
      <c r="BL14" s="391"/>
      <c r="BM14" s="391"/>
      <c r="BN14" s="391"/>
      <c r="BO14" s="391"/>
      <c r="BP14" s="391"/>
      <c r="BQ14" s="391"/>
      <c r="BR14" s="391"/>
      <c r="BS14" s="391"/>
      <c r="BT14" s="391"/>
      <c r="BU14" s="391"/>
      <c r="BV14" s="391"/>
      <c r="BW14" s="391"/>
      <c r="BX14" s="391"/>
      <c r="BY14" s="391"/>
      <c r="BZ14" s="391"/>
      <c r="CA14" s="391"/>
      <c r="CB14" s="391"/>
      <c r="CC14" s="391"/>
      <c r="CD14" s="391"/>
      <c r="CE14" s="391"/>
      <c r="CF14" s="391"/>
      <c r="CG14" s="391"/>
      <c r="CH14" s="391"/>
      <c r="CI14" s="391"/>
      <c r="CJ14" s="391"/>
      <c r="CK14" s="391"/>
      <c r="CL14" s="391"/>
      <c r="CM14" s="391"/>
      <c r="CN14" s="391"/>
      <c r="CO14" s="391"/>
      <c r="CP14" s="391"/>
      <c r="CQ14" s="391"/>
      <c r="CR14" s="391"/>
      <c r="CS14" s="391"/>
      <c r="CT14" s="391"/>
      <c r="CU14" s="391"/>
      <c r="CV14" s="391"/>
      <c r="CW14" s="391"/>
      <c r="CX14" s="391"/>
      <c r="CY14" s="391"/>
      <c r="CZ14" s="391"/>
      <c r="DA14" s="391"/>
      <c r="DB14" s="391"/>
      <c r="DC14" s="391"/>
      <c r="DD14" s="391"/>
      <c r="DE14" s="391"/>
      <c r="DF14" s="293"/>
      <c r="DG14" s="293"/>
      <c r="DH14" s="293"/>
      <c r="DI14" s="293"/>
      <c r="DJ14" s="293"/>
      <c r="DK14" s="293"/>
      <c r="DL14" s="293"/>
      <c r="DM14" s="293"/>
      <c r="DN14" s="293"/>
      <c r="DO14" s="293"/>
      <c r="DP14" s="293"/>
      <c r="DQ14" s="293"/>
      <c r="DR14" s="293"/>
      <c r="DS14" s="293"/>
      <c r="DT14" s="293"/>
      <c r="DU14" s="293"/>
      <c r="DV14" s="293"/>
      <c r="DW14" s="293"/>
    </row>
    <row r="15" spans="1:143" s="292" customFormat="1" ht="13" x14ac:dyDescent="0.2">
      <c r="A15" s="390"/>
      <c r="B15" s="391"/>
      <c r="C15" s="391"/>
      <c r="D15" s="391"/>
      <c r="E15" s="391"/>
      <c r="F15" s="391"/>
      <c r="G15" s="391"/>
      <c r="H15" s="391"/>
      <c r="I15" s="391"/>
      <c r="J15" s="391"/>
      <c r="K15" s="391"/>
      <c r="L15" s="391"/>
      <c r="M15" s="391"/>
      <c r="N15" s="391"/>
      <c r="O15" s="391"/>
      <c r="P15" s="391"/>
      <c r="Q15" s="391"/>
      <c r="R15" s="391"/>
      <c r="S15" s="391"/>
      <c r="T15" s="391"/>
      <c r="U15" s="391"/>
      <c r="V15" s="391"/>
      <c r="W15" s="391"/>
      <c r="X15" s="391"/>
      <c r="Y15" s="391"/>
      <c r="Z15" s="391"/>
      <c r="AA15" s="391"/>
      <c r="AB15" s="391"/>
      <c r="AC15" s="391"/>
      <c r="AD15" s="391"/>
      <c r="AE15" s="391"/>
      <c r="AF15" s="391"/>
      <c r="AG15" s="391"/>
      <c r="AH15" s="391"/>
      <c r="AI15" s="391"/>
      <c r="AJ15" s="391"/>
      <c r="AK15" s="391"/>
      <c r="AL15" s="391"/>
      <c r="AM15" s="391"/>
      <c r="AN15" s="391"/>
      <c r="AO15" s="391"/>
      <c r="AP15" s="391"/>
      <c r="AQ15" s="391"/>
      <c r="AR15" s="391"/>
      <c r="AS15" s="391"/>
      <c r="AT15" s="391"/>
      <c r="AU15" s="391"/>
      <c r="AV15" s="391"/>
      <c r="AW15" s="391"/>
      <c r="AX15" s="391"/>
      <c r="AY15" s="391"/>
      <c r="AZ15" s="391"/>
      <c r="BA15" s="391"/>
      <c r="BB15" s="391"/>
      <c r="BC15" s="391"/>
      <c r="BD15" s="391"/>
      <c r="BE15" s="391"/>
      <c r="BF15" s="391"/>
      <c r="BG15" s="391"/>
      <c r="BH15" s="391"/>
      <c r="BI15" s="391"/>
      <c r="BJ15" s="391"/>
      <c r="BK15" s="391"/>
      <c r="BL15" s="391"/>
      <c r="BM15" s="391"/>
      <c r="BN15" s="391"/>
      <c r="BO15" s="391"/>
      <c r="BP15" s="391"/>
      <c r="BQ15" s="391"/>
      <c r="BR15" s="391"/>
      <c r="BS15" s="391"/>
      <c r="BT15" s="391"/>
      <c r="BU15" s="391"/>
      <c r="BV15" s="391"/>
      <c r="BW15" s="391"/>
      <c r="BX15" s="391"/>
      <c r="BY15" s="391"/>
      <c r="BZ15" s="391"/>
      <c r="CA15" s="391"/>
      <c r="CB15" s="391"/>
      <c r="CC15" s="391"/>
      <c r="CD15" s="391"/>
      <c r="CE15" s="391"/>
      <c r="CF15" s="391"/>
      <c r="CG15" s="391"/>
      <c r="CH15" s="391"/>
      <c r="CI15" s="391"/>
      <c r="CJ15" s="391"/>
      <c r="CK15" s="391"/>
      <c r="CL15" s="391"/>
      <c r="CM15" s="391"/>
      <c r="CN15" s="391"/>
      <c r="CO15" s="391"/>
      <c r="CP15" s="391"/>
      <c r="CQ15" s="391"/>
      <c r="CR15" s="391"/>
      <c r="CS15" s="391"/>
      <c r="CT15" s="391"/>
      <c r="CU15" s="391"/>
      <c r="CV15" s="391"/>
      <c r="CW15" s="391"/>
      <c r="CX15" s="391"/>
      <c r="CY15" s="391"/>
      <c r="CZ15" s="391"/>
      <c r="DA15" s="391"/>
      <c r="DB15" s="391"/>
      <c r="DC15" s="391"/>
      <c r="DD15" s="391"/>
      <c r="DE15" s="391"/>
      <c r="DF15" s="293"/>
      <c r="DG15" s="293"/>
      <c r="DH15" s="293"/>
      <c r="DI15" s="293"/>
      <c r="DJ15" s="293"/>
      <c r="DK15" s="293"/>
      <c r="DL15" s="293"/>
      <c r="DM15" s="293"/>
      <c r="DN15" s="293"/>
      <c r="DO15" s="293"/>
      <c r="DP15" s="293"/>
      <c r="DQ15" s="293"/>
      <c r="DR15" s="293"/>
      <c r="DS15" s="293"/>
      <c r="DT15" s="293"/>
      <c r="DU15" s="293"/>
      <c r="DV15" s="293"/>
      <c r="DW15" s="293"/>
    </row>
    <row r="16" spans="1:143" s="292" customFormat="1" ht="13" x14ac:dyDescent="0.2">
      <c r="A16" s="390"/>
      <c r="B16" s="391"/>
      <c r="C16" s="391"/>
      <c r="D16" s="391"/>
      <c r="E16" s="391"/>
      <c r="F16" s="391"/>
      <c r="G16" s="391"/>
      <c r="H16" s="391"/>
      <c r="I16" s="391"/>
      <c r="J16" s="391"/>
      <c r="K16" s="391"/>
      <c r="L16" s="391"/>
      <c r="M16" s="391"/>
      <c r="N16" s="391"/>
      <c r="O16" s="391"/>
      <c r="P16" s="391"/>
      <c r="Q16" s="391"/>
      <c r="R16" s="391"/>
      <c r="S16" s="391"/>
      <c r="T16" s="391"/>
      <c r="U16" s="391"/>
      <c r="V16" s="391"/>
      <c r="W16" s="391"/>
      <c r="X16" s="391"/>
      <c r="Y16" s="391"/>
      <c r="Z16" s="391"/>
      <c r="AA16" s="391"/>
      <c r="AB16" s="391"/>
      <c r="AC16" s="391"/>
      <c r="AD16" s="391"/>
      <c r="AE16" s="391"/>
      <c r="AF16" s="391"/>
      <c r="AG16" s="391"/>
      <c r="AH16" s="391"/>
      <c r="AI16" s="391"/>
      <c r="AJ16" s="391"/>
      <c r="AK16" s="391"/>
      <c r="AL16" s="391"/>
      <c r="AM16" s="391"/>
      <c r="AN16" s="391"/>
      <c r="AO16" s="391"/>
      <c r="AP16" s="391"/>
      <c r="AQ16" s="391"/>
      <c r="AR16" s="391"/>
      <c r="AS16" s="391"/>
      <c r="AT16" s="391"/>
      <c r="AU16" s="391"/>
      <c r="AV16" s="391"/>
      <c r="AW16" s="391"/>
      <c r="AX16" s="391"/>
      <c r="AY16" s="391"/>
      <c r="AZ16" s="391"/>
      <c r="BA16" s="391"/>
      <c r="BB16" s="391"/>
      <c r="BC16" s="391"/>
      <c r="BD16" s="391"/>
      <c r="BE16" s="391"/>
      <c r="BF16" s="391"/>
      <c r="BG16" s="391"/>
      <c r="BH16" s="391"/>
      <c r="BI16" s="391"/>
      <c r="BJ16" s="391"/>
      <c r="BK16" s="391"/>
      <c r="BL16" s="391"/>
      <c r="BM16" s="391"/>
      <c r="BN16" s="391"/>
      <c r="BO16" s="391"/>
      <c r="BP16" s="391"/>
      <c r="BQ16" s="391"/>
      <c r="BR16" s="391"/>
      <c r="BS16" s="391"/>
      <c r="BT16" s="391"/>
      <c r="BU16" s="391"/>
      <c r="BV16" s="391"/>
      <c r="BW16" s="391"/>
      <c r="BX16" s="391"/>
      <c r="BY16" s="391"/>
      <c r="BZ16" s="391"/>
      <c r="CA16" s="391"/>
      <c r="CB16" s="391"/>
      <c r="CC16" s="391"/>
      <c r="CD16" s="391"/>
      <c r="CE16" s="391"/>
      <c r="CF16" s="391"/>
      <c r="CG16" s="391"/>
      <c r="CH16" s="391"/>
      <c r="CI16" s="391"/>
      <c r="CJ16" s="391"/>
      <c r="CK16" s="391"/>
      <c r="CL16" s="391"/>
      <c r="CM16" s="391"/>
      <c r="CN16" s="391"/>
      <c r="CO16" s="391"/>
      <c r="CP16" s="391"/>
      <c r="CQ16" s="391"/>
      <c r="CR16" s="391"/>
      <c r="CS16" s="391"/>
      <c r="CT16" s="391"/>
      <c r="CU16" s="391"/>
      <c r="CV16" s="391"/>
      <c r="CW16" s="391"/>
      <c r="CX16" s="391"/>
      <c r="CY16" s="391"/>
      <c r="CZ16" s="391"/>
      <c r="DA16" s="391"/>
      <c r="DB16" s="391"/>
      <c r="DC16" s="391"/>
      <c r="DD16" s="391"/>
      <c r="DE16" s="391"/>
      <c r="DF16" s="293"/>
      <c r="DG16" s="293"/>
      <c r="DH16" s="293"/>
      <c r="DI16" s="293"/>
      <c r="DJ16" s="293"/>
      <c r="DK16" s="293"/>
      <c r="DL16" s="293"/>
      <c r="DM16" s="293"/>
      <c r="DN16" s="293"/>
      <c r="DO16" s="293"/>
      <c r="DP16" s="293"/>
      <c r="DQ16" s="293"/>
      <c r="DR16" s="293"/>
      <c r="DS16" s="293"/>
      <c r="DT16" s="293"/>
      <c r="DU16" s="293"/>
      <c r="DV16" s="293"/>
      <c r="DW16" s="293"/>
    </row>
    <row r="17" spans="1:351" s="292" customFormat="1" ht="13" x14ac:dyDescent="0.2">
      <c r="A17" s="390"/>
      <c r="B17" s="391"/>
      <c r="C17" s="391"/>
      <c r="D17" s="391"/>
      <c r="E17" s="391"/>
      <c r="F17" s="391"/>
      <c r="G17" s="391"/>
      <c r="H17" s="391"/>
      <c r="I17" s="391"/>
      <c r="J17" s="391"/>
      <c r="K17" s="391"/>
      <c r="L17" s="391"/>
      <c r="M17" s="391"/>
      <c r="N17" s="391"/>
      <c r="O17" s="391"/>
      <c r="P17" s="391"/>
      <c r="Q17" s="391"/>
      <c r="R17" s="391"/>
      <c r="S17" s="391"/>
      <c r="T17" s="391"/>
      <c r="U17" s="391"/>
      <c r="V17" s="391"/>
      <c r="W17" s="391"/>
      <c r="X17" s="391"/>
      <c r="Y17" s="391"/>
      <c r="Z17" s="391"/>
      <c r="AA17" s="391"/>
      <c r="AB17" s="391"/>
      <c r="AC17" s="391"/>
      <c r="AD17" s="391"/>
      <c r="AE17" s="391"/>
      <c r="AF17" s="391"/>
      <c r="AG17" s="391"/>
      <c r="AH17" s="391"/>
      <c r="AI17" s="391"/>
      <c r="AJ17" s="391"/>
      <c r="AK17" s="391"/>
      <c r="AL17" s="391"/>
      <c r="AM17" s="391"/>
      <c r="AN17" s="391"/>
      <c r="AO17" s="391"/>
      <c r="AP17" s="391"/>
      <c r="AQ17" s="391"/>
      <c r="AR17" s="391"/>
      <c r="AS17" s="391"/>
      <c r="AT17" s="391"/>
      <c r="AU17" s="391"/>
      <c r="AV17" s="391"/>
      <c r="AW17" s="391"/>
      <c r="AX17" s="391"/>
      <c r="AY17" s="391"/>
      <c r="AZ17" s="391"/>
      <c r="BA17" s="391"/>
      <c r="BB17" s="391"/>
      <c r="BC17" s="391"/>
      <c r="BD17" s="391"/>
      <c r="BE17" s="391"/>
      <c r="BF17" s="391"/>
      <c r="BG17" s="391"/>
      <c r="BH17" s="391"/>
      <c r="BI17" s="391"/>
      <c r="BJ17" s="391"/>
      <c r="BK17" s="391"/>
      <c r="BL17" s="391"/>
      <c r="BM17" s="391"/>
      <c r="BN17" s="391"/>
      <c r="BO17" s="391"/>
      <c r="BP17" s="391"/>
      <c r="BQ17" s="391"/>
      <c r="BR17" s="391"/>
      <c r="BS17" s="391"/>
      <c r="BT17" s="391"/>
      <c r="BU17" s="391"/>
      <c r="BV17" s="391"/>
      <c r="BW17" s="391"/>
      <c r="BX17" s="391"/>
      <c r="BY17" s="391"/>
      <c r="BZ17" s="391"/>
      <c r="CA17" s="391"/>
      <c r="CB17" s="391"/>
      <c r="CC17" s="391"/>
      <c r="CD17" s="391"/>
      <c r="CE17" s="391"/>
      <c r="CF17" s="391"/>
      <c r="CG17" s="391"/>
      <c r="CH17" s="391"/>
      <c r="CI17" s="391"/>
      <c r="CJ17" s="391"/>
      <c r="CK17" s="391"/>
      <c r="CL17" s="391"/>
      <c r="CM17" s="391"/>
      <c r="CN17" s="391"/>
      <c r="CO17" s="391"/>
      <c r="CP17" s="391"/>
      <c r="CQ17" s="391"/>
      <c r="CR17" s="391"/>
      <c r="CS17" s="391"/>
      <c r="CT17" s="391"/>
      <c r="CU17" s="391"/>
      <c r="CV17" s="391"/>
      <c r="CW17" s="391"/>
      <c r="CX17" s="391"/>
      <c r="CY17" s="391"/>
      <c r="CZ17" s="391"/>
      <c r="DA17" s="391"/>
      <c r="DB17" s="391"/>
      <c r="DC17" s="391"/>
      <c r="DD17" s="391"/>
      <c r="DE17" s="391"/>
      <c r="DF17" s="293"/>
      <c r="DG17" s="293"/>
      <c r="DH17" s="293"/>
      <c r="DI17" s="293"/>
      <c r="DJ17" s="293"/>
      <c r="DK17" s="293"/>
      <c r="DL17" s="293"/>
      <c r="DM17" s="293"/>
      <c r="DN17" s="293"/>
      <c r="DO17" s="293"/>
      <c r="DP17" s="293"/>
      <c r="DQ17" s="293"/>
      <c r="DR17" s="293"/>
      <c r="DS17" s="293"/>
      <c r="DT17" s="293"/>
      <c r="DU17" s="293"/>
      <c r="DV17" s="293"/>
      <c r="DW17" s="293"/>
    </row>
    <row r="18" spans="1:351" s="292" customFormat="1" ht="13" x14ac:dyDescent="0.2">
      <c r="A18" s="390"/>
      <c r="B18" s="391"/>
      <c r="C18" s="391"/>
      <c r="D18" s="391"/>
      <c r="E18" s="391"/>
      <c r="F18" s="391"/>
      <c r="G18" s="391"/>
      <c r="H18" s="391"/>
      <c r="I18" s="391"/>
      <c r="J18" s="391"/>
      <c r="K18" s="391"/>
      <c r="L18" s="391"/>
      <c r="M18" s="391"/>
      <c r="N18" s="391"/>
      <c r="O18" s="391"/>
      <c r="P18" s="391"/>
      <c r="Q18" s="391"/>
      <c r="R18" s="391"/>
      <c r="S18" s="391"/>
      <c r="T18" s="391"/>
      <c r="U18" s="391"/>
      <c r="V18" s="391"/>
      <c r="W18" s="391"/>
      <c r="X18" s="391"/>
      <c r="Y18" s="391"/>
      <c r="Z18" s="391"/>
      <c r="AA18" s="391"/>
      <c r="AB18" s="391"/>
      <c r="AC18" s="391"/>
      <c r="AD18" s="391"/>
      <c r="AE18" s="391"/>
      <c r="AF18" s="391"/>
      <c r="AG18" s="391"/>
      <c r="AH18" s="391"/>
      <c r="AI18" s="391"/>
      <c r="AJ18" s="391"/>
      <c r="AK18" s="391"/>
      <c r="AL18" s="391"/>
      <c r="AM18" s="391"/>
      <c r="AN18" s="391"/>
      <c r="AO18" s="391"/>
      <c r="AP18" s="391"/>
      <c r="AQ18" s="391"/>
      <c r="AR18" s="391"/>
      <c r="AS18" s="391"/>
      <c r="AT18" s="391"/>
      <c r="AU18" s="391"/>
      <c r="AV18" s="391"/>
      <c r="AW18" s="391"/>
      <c r="AX18" s="391"/>
      <c r="AY18" s="391"/>
      <c r="AZ18" s="391"/>
      <c r="BA18" s="391"/>
      <c r="BB18" s="391"/>
      <c r="BC18" s="391"/>
      <c r="BD18" s="391"/>
      <c r="BE18" s="391"/>
      <c r="BF18" s="391"/>
      <c r="BG18" s="391"/>
      <c r="BH18" s="391"/>
      <c r="BI18" s="391"/>
      <c r="BJ18" s="391"/>
      <c r="BK18" s="391"/>
      <c r="BL18" s="391"/>
      <c r="BM18" s="391"/>
      <c r="BN18" s="391"/>
      <c r="BO18" s="391"/>
      <c r="BP18" s="391"/>
      <c r="BQ18" s="391"/>
      <c r="BR18" s="391"/>
      <c r="BS18" s="391"/>
      <c r="BT18" s="391"/>
      <c r="BU18" s="391"/>
      <c r="BV18" s="391"/>
      <c r="BW18" s="391"/>
      <c r="BX18" s="391"/>
      <c r="BY18" s="391"/>
      <c r="BZ18" s="391"/>
      <c r="CA18" s="391"/>
      <c r="CB18" s="391"/>
      <c r="CC18" s="391"/>
      <c r="CD18" s="391"/>
      <c r="CE18" s="391"/>
      <c r="CF18" s="391"/>
      <c r="CG18" s="391"/>
      <c r="CH18" s="391"/>
      <c r="CI18" s="391"/>
      <c r="CJ18" s="391"/>
      <c r="CK18" s="391"/>
      <c r="CL18" s="391"/>
      <c r="CM18" s="391"/>
      <c r="CN18" s="391"/>
      <c r="CO18" s="391"/>
      <c r="CP18" s="391"/>
      <c r="CQ18" s="391"/>
      <c r="CR18" s="391"/>
      <c r="CS18" s="391"/>
      <c r="CT18" s="391"/>
      <c r="CU18" s="391"/>
      <c r="CV18" s="391"/>
      <c r="CW18" s="391"/>
      <c r="CX18" s="391"/>
      <c r="CY18" s="391"/>
      <c r="CZ18" s="391"/>
      <c r="DA18" s="391"/>
      <c r="DB18" s="391"/>
      <c r="DC18" s="391"/>
      <c r="DD18" s="391"/>
      <c r="DE18" s="391"/>
      <c r="DF18" s="293"/>
      <c r="DG18" s="293"/>
      <c r="DH18" s="293"/>
      <c r="DI18" s="293"/>
      <c r="DJ18" s="293"/>
      <c r="DK18" s="293"/>
      <c r="DL18" s="293"/>
      <c r="DM18" s="293"/>
      <c r="DN18" s="293"/>
      <c r="DO18" s="293"/>
      <c r="DP18" s="293"/>
      <c r="DQ18" s="293"/>
      <c r="DR18" s="293"/>
      <c r="DS18" s="293"/>
      <c r="DT18" s="293"/>
      <c r="DU18" s="293"/>
      <c r="DV18" s="293"/>
      <c r="DW18" s="293"/>
    </row>
    <row r="19" spans="1:351" ht="13" x14ac:dyDescent="0.2">
      <c r="DD19" s="390"/>
      <c r="DE19" s="390"/>
    </row>
    <row r="20" spans="1:351" ht="13" x14ac:dyDescent="0.2">
      <c r="DD20" s="390"/>
      <c r="DE20" s="390"/>
    </row>
    <row r="21" spans="1:351" ht="16.5" x14ac:dyDescent="0.2">
      <c r="B21" s="392"/>
      <c r="C21" s="393"/>
      <c r="D21" s="393"/>
      <c r="E21" s="393"/>
      <c r="F21" s="393"/>
      <c r="G21" s="393"/>
      <c r="H21" s="393"/>
      <c r="I21" s="393"/>
      <c r="J21" s="393"/>
      <c r="K21" s="393"/>
      <c r="L21" s="393"/>
      <c r="M21" s="393"/>
      <c r="N21" s="394"/>
      <c r="O21" s="393"/>
      <c r="P21" s="393"/>
      <c r="Q21" s="393"/>
      <c r="R21" s="393"/>
      <c r="S21" s="393"/>
      <c r="T21" s="393"/>
      <c r="U21" s="393"/>
      <c r="V21" s="393"/>
      <c r="W21" s="393"/>
      <c r="X21" s="393"/>
      <c r="Y21" s="393"/>
      <c r="Z21" s="393"/>
      <c r="AA21" s="393"/>
      <c r="AB21" s="393"/>
      <c r="AC21" s="393"/>
      <c r="AD21" s="393"/>
      <c r="AE21" s="393"/>
      <c r="AF21" s="393"/>
      <c r="AG21" s="393"/>
      <c r="AH21" s="393"/>
      <c r="AI21" s="393"/>
      <c r="AJ21" s="393"/>
      <c r="AK21" s="393"/>
      <c r="AL21" s="393"/>
      <c r="AM21" s="393"/>
      <c r="AN21" s="393"/>
      <c r="AO21" s="393"/>
      <c r="AP21" s="393"/>
      <c r="AQ21" s="393"/>
      <c r="AR21" s="393"/>
      <c r="AS21" s="393"/>
      <c r="AT21" s="394"/>
      <c r="AU21" s="393"/>
      <c r="AV21" s="393"/>
      <c r="AW21" s="393"/>
      <c r="AX21" s="393"/>
      <c r="AY21" s="393"/>
      <c r="AZ21" s="393"/>
      <c r="BA21" s="393"/>
      <c r="BB21" s="393"/>
      <c r="BC21" s="393"/>
      <c r="BD21" s="393"/>
      <c r="BE21" s="393"/>
      <c r="BF21" s="394"/>
      <c r="BG21" s="393"/>
      <c r="BH21" s="393"/>
      <c r="BI21" s="393"/>
      <c r="BJ21" s="393"/>
      <c r="BK21" s="393"/>
      <c r="BL21" s="393"/>
      <c r="BM21" s="393"/>
      <c r="BN21" s="393"/>
      <c r="BO21" s="393"/>
      <c r="BP21" s="393"/>
      <c r="BQ21" s="393"/>
      <c r="BR21" s="394"/>
      <c r="BS21" s="393"/>
      <c r="BT21" s="393"/>
      <c r="BU21" s="393"/>
      <c r="BV21" s="393"/>
      <c r="BW21" s="393"/>
      <c r="BX21" s="393"/>
      <c r="BY21" s="393"/>
      <c r="BZ21" s="393"/>
      <c r="CA21" s="393"/>
      <c r="CB21" s="393"/>
      <c r="CC21" s="393"/>
      <c r="CD21" s="394"/>
      <c r="CE21" s="393"/>
      <c r="CF21" s="393"/>
      <c r="CG21" s="393"/>
      <c r="CH21" s="393"/>
      <c r="CI21" s="393"/>
      <c r="CJ21" s="393"/>
      <c r="CK21" s="393"/>
      <c r="CL21" s="393"/>
      <c r="CM21" s="393"/>
      <c r="CN21" s="393"/>
      <c r="CO21" s="393"/>
      <c r="CP21" s="394"/>
      <c r="CQ21" s="393"/>
      <c r="CR21" s="393"/>
      <c r="CS21" s="393"/>
      <c r="CT21" s="393"/>
      <c r="CU21" s="393"/>
      <c r="CV21" s="393"/>
      <c r="CW21" s="393"/>
      <c r="CX21" s="393"/>
      <c r="CY21" s="393"/>
      <c r="CZ21" s="393"/>
      <c r="DA21" s="393"/>
      <c r="DB21" s="394"/>
      <c r="DC21" s="393"/>
      <c r="DD21" s="395"/>
      <c r="DE21" s="390"/>
      <c r="MM21" s="396"/>
    </row>
    <row r="22" spans="1:351" ht="16.5" x14ac:dyDescent="0.2">
      <c r="B22" s="397"/>
      <c r="MM22" s="396"/>
    </row>
    <row r="23" spans="1:351" ht="13" x14ac:dyDescent="0.2">
      <c r="B23" s="397"/>
    </row>
    <row r="24" spans="1:351" ht="13" x14ac:dyDescent="0.2">
      <c r="B24" s="397"/>
    </row>
    <row r="25" spans="1:351" ht="13" x14ac:dyDescent="0.2">
      <c r="B25" s="397"/>
    </row>
    <row r="26" spans="1:351" ht="13" x14ac:dyDescent="0.2">
      <c r="B26" s="397"/>
    </row>
    <row r="27" spans="1:351" ht="13" x14ac:dyDescent="0.2">
      <c r="B27" s="397"/>
    </row>
    <row r="28" spans="1:351" ht="13" x14ac:dyDescent="0.2">
      <c r="B28" s="397"/>
    </row>
    <row r="29" spans="1:351" ht="13" x14ac:dyDescent="0.2">
      <c r="B29" s="397"/>
    </row>
    <row r="30" spans="1:351" ht="13" x14ac:dyDescent="0.2">
      <c r="B30" s="397"/>
    </row>
    <row r="31" spans="1:351" ht="13" x14ac:dyDescent="0.2">
      <c r="B31" s="397"/>
    </row>
    <row r="32" spans="1:351" ht="13" x14ac:dyDescent="0.2">
      <c r="B32" s="397"/>
    </row>
    <row r="33" spans="2:109" ht="13" x14ac:dyDescent="0.2">
      <c r="B33" s="397"/>
    </row>
    <row r="34" spans="2:109" ht="13" x14ac:dyDescent="0.2">
      <c r="B34" s="397"/>
    </row>
    <row r="35" spans="2:109" ht="13" x14ac:dyDescent="0.2">
      <c r="B35" s="397"/>
    </row>
    <row r="36" spans="2:109" ht="13" x14ac:dyDescent="0.2">
      <c r="B36" s="397"/>
    </row>
    <row r="37" spans="2:109" ht="13" x14ac:dyDescent="0.2">
      <c r="B37" s="397"/>
    </row>
    <row r="38" spans="2:109" ht="13" x14ac:dyDescent="0.2">
      <c r="B38" s="397"/>
    </row>
    <row r="39" spans="2:109" ht="13" x14ac:dyDescent="0.2">
      <c r="B39" s="399"/>
      <c r="C39" s="400"/>
      <c r="D39" s="400"/>
      <c r="E39" s="400"/>
      <c r="F39" s="400"/>
      <c r="G39" s="400"/>
      <c r="H39" s="400"/>
      <c r="I39" s="400"/>
      <c r="J39" s="400"/>
      <c r="K39" s="400"/>
      <c r="L39" s="400"/>
      <c r="M39" s="400"/>
      <c r="N39" s="400"/>
      <c r="O39" s="400"/>
      <c r="P39" s="400"/>
      <c r="Q39" s="400"/>
      <c r="R39" s="400"/>
      <c r="S39" s="400"/>
      <c r="T39" s="400"/>
      <c r="U39" s="400"/>
      <c r="V39" s="400"/>
      <c r="W39" s="400"/>
      <c r="X39" s="400"/>
      <c r="Y39" s="400"/>
      <c r="Z39" s="400"/>
      <c r="AA39" s="400"/>
      <c r="AB39" s="400"/>
      <c r="AC39" s="400"/>
      <c r="AD39" s="400"/>
      <c r="AE39" s="400"/>
      <c r="AF39" s="400"/>
      <c r="AG39" s="400"/>
      <c r="AH39" s="400"/>
      <c r="AI39" s="400"/>
      <c r="AJ39" s="400"/>
      <c r="AK39" s="400"/>
      <c r="AL39" s="400"/>
      <c r="AM39" s="400"/>
      <c r="AN39" s="400"/>
      <c r="AO39" s="400"/>
      <c r="AP39" s="400"/>
      <c r="AQ39" s="400"/>
      <c r="AR39" s="400"/>
      <c r="AS39" s="400"/>
      <c r="AT39" s="400"/>
      <c r="AU39" s="400"/>
      <c r="AV39" s="400"/>
      <c r="AW39" s="400"/>
      <c r="AX39" s="400"/>
      <c r="AY39" s="400"/>
      <c r="AZ39" s="400"/>
      <c r="BA39" s="400"/>
      <c r="BB39" s="400"/>
      <c r="BC39" s="400"/>
      <c r="BD39" s="400"/>
      <c r="BE39" s="400"/>
      <c r="BF39" s="400"/>
      <c r="BG39" s="400"/>
      <c r="BH39" s="400"/>
      <c r="BI39" s="400"/>
      <c r="BJ39" s="400"/>
      <c r="BK39" s="400"/>
      <c r="BL39" s="400"/>
      <c r="BM39" s="400"/>
      <c r="BN39" s="400"/>
      <c r="BO39" s="400"/>
      <c r="BP39" s="400"/>
      <c r="BQ39" s="400"/>
      <c r="BR39" s="400"/>
      <c r="BS39" s="400"/>
      <c r="BT39" s="400"/>
      <c r="BU39" s="400"/>
      <c r="BV39" s="400"/>
      <c r="BW39" s="400"/>
      <c r="BX39" s="400"/>
      <c r="BY39" s="400"/>
      <c r="BZ39" s="400"/>
      <c r="CA39" s="400"/>
      <c r="CB39" s="400"/>
      <c r="CC39" s="400"/>
      <c r="CD39" s="400"/>
      <c r="CE39" s="400"/>
      <c r="CF39" s="400"/>
      <c r="CG39" s="400"/>
      <c r="CH39" s="400"/>
      <c r="CI39" s="400"/>
      <c r="CJ39" s="400"/>
      <c r="CK39" s="400"/>
      <c r="CL39" s="400"/>
      <c r="CM39" s="400"/>
      <c r="CN39" s="400"/>
      <c r="CO39" s="400"/>
      <c r="CP39" s="400"/>
      <c r="CQ39" s="400"/>
      <c r="CR39" s="400"/>
      <c r="CS39" s="400"/>
      <c r="CT39" s="400"/>
      <c r="CU39" s="400"/>
      <c r="CV39" s="400"/>
      <c r="CW39" s="400"/>
      <c r="CX39" s="400"/>
      <c r="CY39" s="400"/>
      <c r="CZ39" s="400"/>
      <c r="DA39" s="400"/>
      <c r="DB39" s="400"/>
      <c r="DC39" s="400"/>
      <c r="DD39" s="401"/>
    </row>
    <row r="40" spans="2:109" ht="13" x14ac:dyDescent="0.2">
      <c r="B40" s="402"/>
      <c r="DD40" s="402"/>
      <c r="DE40" s="390"/>
    </row>
    <row r="41" spans="2:109" ht="16.5" x14ac:dyDescent="0.2">
      <c r="B41" s="403" t="s">
        <v>598</v>
      </c>
      <c r="C41" s="393"/>
      <c r="D41" s="393"/>
      <c r="E41" s="393"/>
      <c r="F41" s="393"/>
      <c r="G41" s="393"/>
      <c r="H41" s="393"/>
      <c r="I41" s="393"/>
      <c r="J41" s="393"/>
      <c r="K41" s="393"/>
      <c r="L41" s="393"/>
      <c r="M41" s="393"/>
      <c r="N41" s="393"/>
      <c r="O41" s="393"/>
      <c r="P41" s="393"/>
      <c r="Q41" s="393"/>
      <c r="R41" s="393"/>
      <c r="S41" s="393"/>
      <c r="T41" s="393"/>
      <c r="U41" s="393"/>
      <c r="V41" s="393"/>
      <c r="W41" s="393"/>
      <c r="X41" s="393"/>
      <c r="Y41" s="393"/>
      <c r="Z41" s="393"/>
      <c r="AA41" s="393"/>
      <c r="AB41" s="393"/>
      <c r="AC41" s="393"/>
      <c r="AD41" s="393"/>
      <c r="AE41" s="393"/>
      <c r="AF41" s="393"/>
      <c r="AG41" s="393"/>
      <c r="AH41" s="393"/>
      <c r="AI41" s="393"/>
      <c r="AJ41" s="393"/>
      <c r="AK41" s="393"/>
      <c r="AL41" s="393"/>
      <c r="AM41" s="393"/>
      <c r="AN41" s="393"/>
      <c r="AO41" s="393"/>
      <c r="AP41" s="393"/>
      <c r="AQ41" s="393"/>
      <c r="AR41" s="393"/>
      <c r="AS41" s="393"/>
      <c r="AT41" s="393"/>
      <c r="AU41" s="393"/>
      <c r="AV41" s="393"/>
      <c r="AW41" s="393"/>
      <c r="AX41" s="393"/>
      <c r="AY41" s="393"/>
      <c r="AZ41" s="393"/>
      <c r="BA41" s="393"/>
      <c r="BB41" s="393"/>
      <c r="BC41" s="393"/>
      <c r="BD41" s="393"/>
      <c r="BE41" s="393"/>
      <c r="BF41" s="393"/>
      <c r="BG41" s="393"/>
      <c r="BH41" s="393"/>
      <c r="BI41" s="393"/>
      <c r="BJ41" s="393"/>
      <c r="BK41" s="393"/>
      <c r="BL41" s="393"/>
      <c r="BM41" s="393"/>
      <c r="BN41" s="393"/>
      <c r="BO41" s="393"/>
      <c r="BP41" s="393"/>
      <c r="BQ41" s="393"/>
      <c r="BR41" s="393"/>
      <c r="BS41" s="393"/>
      <c r="BT41" s="393"/>
      <c r="BU41" s="393"/>
      <c r="BV41" s="393"/>
      <c r="BW41" s="393"/>
      <c r="BX41" s="393"/>
      <c r="BY41" s="393"/>
      <c r="BZ41" s="393"/>
      <c r="CA41" s="393"/>
      <c r="CB41" s="393"/>
      <c r="CC41" s="393"/>
      <c r="CD41" s="393"/>
      <c r="CE41" s="393"/>
      <c r="CF41" s="393"/>
      <c r="CG41" s="393"/>
      <c r="CH41" s="393"/>
      <c r="CI41" s="393"/>
      <c r="CJ41" s="393"/>
      <c r="CK41" s="393"/>
      <c r="CL41" s="393"/>
      <c r="CM41" s="393"/>
      <c r="CN41" s="393"/>
      <c r="CO41" s="393"/>
      <c r="CP41" s="393"/>
      <c r="CQ41" s="393"/>
      <c r="CR41" s="393"/>
      <c r="CS41" s="393"/>
      <c r="CT41" s="393"/>
      <c r="CU41" s="393"/>
      <c r="CV41" s="393"/>
      <c r="CW41" s="393"/>
      <c r="CX41" s="393"/>
      <c r="CY41" s="393"/>
      <c r="CZ41" s="393"/>
      <c r="DA41" s="393"/>
      <c r="DB41" s="393"/>
      <c r="DC41" s="393"/>
      <c r="DD41" s="395"/>
    </row>
    <row r="42" spans="2:109" ht="13" x14ac:dyDescent="0.2">
      <c r="B42" s="397"/>
      <c r="G42" s="404"/>
      <c r="I42" s="405"/>
      <c r="J42" s="405"/>
      <c r="K42" s="405"/>
      <c r="AM42" s="404"/>
      <c r="AN42" s="404" t="s">
        <v>599</v>
      </c>
      <c r="AP42" s="405"/>
      <c r="AQ42" s="405"/>
      <c r="AR42" s="405"/>
      <c r="AY42" s="404"/>
      <c r="BA42" s="405"/>
      <c r="BB42" s="405"/>
      <c r="BC42" s="405"/>
      <c r="BK42" s="404"/>
      <c r="BM42" s="405"/>
      <c r="BN42" s="405"/>
      <c r="BO42" s="405"/>
      <c r="BW42" s="404"/>
      <c r="BY42" s="405"/>
      <c r="BZ42" s="405"/>
      <c r="CA42" s="405"/>
      <c r="CI42" s="404"/>
      <c r="CK42" s="405"/>
      <c r="CL42" s="405"/>
      <c r="CM42" s="405"/>
      <c r="CU42" s="404"/>
      <c r="CW42" s="405"/>
      <c r="CX42" s="405"/>
      <c r="CY42" s="405"/>
    </row>
    <row r="43" spans="2:109" ht="13.5" customHeight="1" x14ac:dyDescent="0.2">
      <c r="B43" s="397"/>
      <c r="AN43" s="1333" t="s">
        <v>607</v>
      </c>
      <c r="AO43" s="1320"/>
      <c r="AP43" s="1320"/>
      <c r="AQ43" s="1320"/>
      <c r="AR43" s="1320"/>
      <c r="AS43" s="1320"/>
      <c r="AT43" s="1320"/>
      <c r="AU43" s="1320"/>
      <c r="AV43" s="1320"/>
      <c r="AW43" s="1320"/>
      <c r="AX43" s="1320"/>
      <c r="AY43" s="1320"/>
      <c r="AZ43" s="1320"/>
      <c r="BA43" s="1320"/>
      <c r="BB43" s="1320"/>
      <c r="BC43" s="1320"/>
      <c r="BD43" s="1320"/>
      <c r="BE43" s="1320"/>
      <c r="BF43" s="1320"/>
      <c r="BG43" s="1320"/>
      <c r="BH43" s="1320"/>
      <c r="BI43" s="1320"/>
      <c r="BJ43" s="1320"/>
      <c r="BK43" s="1320"/>
      <c r="BL43" s="1320"/>
      <c r="BM43" s="1320"/>
      <c r="BN43" s="1320"/>
      <c r="BO43" s="1320"/>
      <c r="BP43" s="1320"/>
      <c r="BQ43" s="1320"/>
      <c r="BR43" s="1320"/>
      <c r="BS43" s="1320"/>
      <c r="BT43" s="1320"/>
      <c r="BU43" s="1320"/>
      <c r="BV43" s="1320"/>
      <c r="BW43" s="1320"/>
      <c r="BX43" s="1320"/>
      <c r="BY43" s="1320"/>
      <c r="BZ43" s="1320"/>
      <c r="CA43" s="1320"/>
      <c r="CB43" s="1320"/>
      <c r="CC43" s="1320"/>
      <c r="CD43" s="1320"/>
      <c r="CE43" s="1320"/>
      <c r="CF43" s="1320"/>
      <c r="CG43" s="1320"/>
      <c r="CH43" s="1320"/>
      <c r="CI43" s="1320"/>
      <c r="CJ43" s="1320"/>
      <c r="CK43" s="1320"/>
      <c r="CL43" s="1320"/>
      <c r="CM43" s="1320"/>
      <c r="CN43" s="1320"/>
      <c r="CO43" s="1320"/>
      <c r="CP43" s="1320"/>
      <c r="CQ43" s="1320"/>
      <c r="CR43" s="1320"/>
      <c r="CS43" s="1320"/>
      <c r="CT43" s="1320"/>
      <c r="CU43" s="1320"/>
      <c r="CV43" s="1320"/>
      <c r="CW43" s="1320"/>
      <c r="CX43" s="1320"/>
      <c r="CY43" s="1320"/>
      <c r="CZ43" s="1320"/>
      <c r="DA43" s="1320"/>
      <c r="DB43" s="1320"/>
      <c r="DC43" s="1321"/>
    </row>
    <row r="44" spans="2:109" ht="13" x14ac:dyDescent="0.2">
      <c r="B44" s="397"/>
      <c r="AN44" s="1322"/>
      <c r="AO44" s="1323"/>
      <c r="AP44" s="1323"/>
      <c r="AQ44" s="1323"/>
      <c r="AR44" s="1323"/>
      <c r="AS44" s="1323"/>
      <c r="AT44" s="1323"/>
      <c r="AU44" s="1323"/>
      <c r="AV44" s="1323"/>
      <c r="AW44" s="1323"/>
      <c r="AX44" s="1323"/>
      <c r="AY44" s="1323"/>
      <c r="AZ44" s="1323"/>
      <c r="BA44" s="1323"/>
      <c r="BB44" s="1323"/>
      <c r="BC44" s="1323"/>
      <c r="BD44" s="1323"/>
      <c r="BE44" s="1323"/>
      <c r="BF44" s="1323"/>
      <c r="BG44" s="1323"/>
      <c r="BH44" s="1323"/>
      <c r="BI44" s="1323"/>
      <c r="BJ44" s="1323"/>
      <c r="BK44" s="1323"/>
      <c r="BL44" s="1323"/>
      <c r="BM44" s="1323"/>
      <c r="BN44" s="1323"/>
      <c r="BO44" s="1323"/>
      <c r="BP44" s="1323"/>
      <c r="BQ44" s="1323"/>
      <c r="BR44" s="1323"/>
      <c r="BS44" s="1323"/>
      <c r="BT44" s="1323"/>
      <c r="BU44" s="1323"/>
      <c r="BV44" s="1323"/>
      <c r="BW44" s="1323"/>
      <c r="BX44" s="1323"/>
      <c r="BY44" s="1323"/>
      <c r="BZ44" s="1323"/>
      <c r="CA44" s="1323"/>
      <c r="CB44" s="1323"/>
      <c r="CC44" s="1323"/>
      <c r="CD44" s="1323"/>
      <c r="CE44" s="1323"/>
      <c r="CF44" s="1323"/>
      <c r="CG44" s="1323"/>
      <c r="CH44" s="1323"/>
      <c r="CI44" s="1323"/>
      <c r="CJ44" s="1323"/>
      <c r="CK44" s="1323"/>
      <c r="CL44" s="1323"/>
      <c r="CM44" s="1323"/>
      <c r="CN44" s="1323"/>
      <c r="CO44" s="1323"/>
      <c r="CP44" s="1323"/>
      <c r="CQ44" s="1323"/>
      <c r="CR44" s="1323"/>
      <c r="CS44" s="1323"/>
      <c r="CT44" s="1323"/>
      <c r="CU44" s="1323"/>
      <c r="CV44" s="1323"/>
      <c r="CW44" s="1323"/>
      <c r="CX44" s="1323"/>
      <c r="CY44" s="1323"/>
      <c r="CZ44" s="1323"/>
      <c r="DA44" s="1323"/>
      <c r="DB44" s="1323"/>
      <c r="DC44" s="1324"/>
    </row>
    <row r="45" spans="2:109" ht="13" x14ac:dyDescent="0.2">
      <c r="B45" s="397"/>
      <c r="AN45" s="1322"/>
      <c r="AO45" s="1323"/>
      <c r="AP45" s="1323"/>
      <c r="AQ45" s="1323"/>
      <c r="AR45" s="1323"/>
      <c r="AS45" s="1323"/>
      <c r="AT45" s="1323"/>
      <c r="AU45" s="1323"/>
      <c r="AV45" s="1323"/>
      <c r="AW45" s="1323"/>
      <c r="AX45" s="1323"/>
      <c r="AY45" s="1323"/>
      <c r="AZ45" s="1323"/>
      <c r="BA45" s="1323"/>
      <c r="BB45" s="1323"/>
      <c r="BC45" s="1323"/>
      <c r="BD45" s="1323"/>
      <c r="BE45" s="1323"/>
      <c r="BF45" s="1323"/>
      <c r="BG45" s="1323"/>
      <c r="BH45" s="1323"/>
      <c r="BI45" s="1323"/>
      <c r="BJ45" s="1323"/>
      <c r="BK45" s="1323"/>
      <c r="BL45" s="1323"/>
      <c r="BM45" s="1323"/>
      <c r="BN45" s="1323"/>
      <c r="BO45" s="1323"/>
      <c r="BP45" s="1323"/>
      <c r="BQ45" s="1323"/>
      <c r="BR45" s="1323"/>
      <c r="BS45" s="1323"/>
      <c r="BT45" s="1323"/>
      <c r="BU45" s="1323"/>
      <c r="BV45" s="1323"/>
      <c r="BW45" s="1323"/>
      <c r="BX45" s="1323"/>
      <c r="BY45" s="1323"/>
      <c r="BZ45" s="1323"/>
      <c r="CA45" s="1323"/>
      <c r="CB45" s="1323"/>
      <c r="CC45" s="1323"/>
      <c r="CD45" s="1323"/>
      <c r="CE45" s="1323"/>
      <c r="CF45" s="1323"/>
      <c r="CG45" s="1323"/>
      <c r="CH45" s="1323"/>
      <c r="CI45" s="1323"/>
      <c r="CJ45" s="1323"/>
      <c r="CK45" s="1323"/>
      <c r="CL45" s="1323"/>
      <c r="CM45" s="1323"/>
      <c r="CN45" s="1323"/>
      <c r="CO45" s="1323"/>
      <c r="CP45" s="1323"/>
      <c r="CQ45" s="1323"/>
      <c r="CR45" s="1323"/>
      <c r="CS45" s="1323"/>
      <c r="CT45" s="1323"/>
      <c r="CU45" s="1323"/>
      <c r="CV45" s="1323"/>
      <c r="CW45" s="1323"/>
      <c r="CX45" s="1323"/>
      <c r="CY45" s="1323"/>
      <c r="CZ45" s="1323"/>
      <c r="DA45" s="1323"/>
      <c r="DB45" s="1323"/>
      <c r="DC45" s="1324"/>
    </row>
    <row r="46" spans="2:109" ht="13" x14ac:dyDescent="0.2">
      <c r="B46" s="397"/>
      <c r="AN46" s="1322"/>
      <c r="AO46" s="1323"/>
      <c r="AP46" s="1323"/>
      <c r="AQ46" s="1323"/>
      <c r="AR46" s="1323"/>
      <c r="AS46" s="1323"/>
      <c r="AT46" s="1323"/>
      <c r="AU46" s="1323"/>
      <c r="AV46" s="1323"/>
      <c r="AW46" s="1323"/>
      <c r="AX46" s="1323"/>
      <c r="AY46" s="1323"/>
      <c r="AZ46" s="1323"/>
      <c r="BA46" s="1323"/>
      <c r="BB46" s="1323"/>
      <c r="BC46" s="1323"/>
      <c r="BD46" s="1323"/>
      <c r="BE46" s="1323"/>
      <c r="BF46" s="1323"/>
      <c r="BG46" s="1323"/>
      <c r="BH46" s="1323"/>
      <c r="BI46" s="1323"/>
      <c r="BJ46" s="1323"/>
      <c r="BK46" s="1323"/>
      <c r="BL46" s="1323"/>
      <c r="BM46" s="1323"/>
      <c r="BN46" s="1323"/>
      <c r="BO46" s="1323"/>
      <c r="BP46" s="1323"/>
      <c r="BQ46" s="1323"/>
      <c r="BR46" s="1323"/>
      <c r="BS46" s="1323"/>
      <c r="BT46" s="1323"/>
      <c r="BU46" s="1323"/>
      <c r="BV46" s="1323"/>
      <c r="BW46" s="1323"/>
      <c r="BX46" s="1323"/>
      <c r="BY46" s="1323"/>
      <c r="BZ46" s="1323"/>
      <c r="CA46" s="1323"/>
      <c r="CB46" s="1323"/>
      <c r="CC46" s="1323"/>
      <c r="CD46" s="1323"/>
      <c r="CE46" s="1323"/>
      <c r="CF46" s="1323"/>
      <c r="CG46" s="1323"/>
      <c r="CH46" s="1323"/>
      <c r="CI46" s="1323"/>
      <c r="CJ46" s="1323"/>
      <c r="CK46" s="1323"/>
      <c r="CL46" s="1323"/>
      <c r="CM46" s="1323"/>
      <c r="CN46" s="1323"/>
      <c r="CO46" s="1323"/>
      <c r="CP46" s="1323"/>
      <c r="CQ46" s="1323"/>
      <c r="CR46" s="1323"/>
      <c r="CS46" s="1323"/>
      <c r="CT46" s="1323"/>
      <c r="CU46" s="1323"/>
      <c r="CV46" s="1323"/>
      <c r="CW46" s="1323"/>
      <c r="CX46" s="1323"/>
      <c r="CY46" s="1323"/>
      <c r="CZ46" s="1323"/>
      <c r="DA46" s="1323"/>
      <c r="DB46" s="1323"/>
      <c r="DC46" s="1324"/>
    </row>
    <row r="47" spans="2:109" ht="13" x14ac:dyDescent="0.2">
      <c r="B47" s="397"/>
      <c r="AN47" s="1325"/>
      <c r="AO47" s="1326"/>
      <c r="AP47" s="1326"/>
      <c r="AQ47" s="1326"/>
      <c r="AR47" s="1326"/>
      <c r="AS47" s="1326"/>
      <c r="AT47" s="1326"/>
      <c r="AU47" s="1326"/>
      <c r="AV47" s="1326"/>
      <c r="AW47" s="1326"/>
      <c r="AX47" s="1326"/>
      <c r="AY47" s="1326"/>
      <c r="AZ47" s="1326"/>
      <c r="BA47" s="1326"/>
      <c r="BB47" s="1326"/>
      <c r="BC47" s="1326"/>
      <c r="BD47" s="1326"/>
      <c r="BE47" s="1326"/>
      <c r="BF47" s="1326"/>
      <c r="BG47" s="1326"/>
      <c r="BH47" s="1326"/>
      <c r="BI47" s="1326"/>
      <c r="BJ47" s="1326"/>
      <c r="BK47" s="1326"/>
      <c r="BL47" s="1326"/>
      <c r="BM47" s="1326"/>
      <c r="BN47" s="1326"/>
      <c r="BO47" s="1326"/>
      <c r="BP47" s="1326"/>
      <c r="BQ47" s="1326"/>
      <c r="BR47" s="1326"/>
      <c r="BS47" s="1326"/>
      <c r="BT47" s="1326"/>
      <c r="BU47" s="1326"/>
      <c r="BV47" s="1326"/>
      <c r="BW47" s="1326"/>
      <c r="BX47" s="1326"/>
      <c r="BY47" s="1326"/>
      <c r="BZ47" s="1326"/>
      <c r="CA47" s="1326"/>
      <c r="CB47" s="1326"/>
      <c r="CC47" s="1326"/>
      <c r="CD47" s="1326"/>
      <c r="CE47" s="1326"/>
      <c r="CF47" s="1326"/>
      <c r="CG47" s="1326"/>
      <c r="CH47" s="1326"/>
      <c r="CI47" s="1326"/>
      <c r="CJ47" s="1326"/>
      <c r="CK47" s="1326"/>
      <c r="CL47" s="1326"/>
      <c r="CM47" s="1326"/>
      <c r="CN47" s="1326"/>
      <c r="CO47" s="1326"/>
      <c r="CP47" s="1326"/>
      <c r="CQ47" s="1326"/>
      <c r="CR47" s="1326"/>
      <c r="CS47" s="1326"/>
      <c r="CT47" s="1326"/>
      <c r="CU47" s="1326"/>
      <c r="CV47" s="1326"/>
      <c r="CW47" s="1326"/>
      <c r="CX47" s="1326"/>
      <c r="CY47" s="1326"/>
      <c r="CZ47" s="1326"/>
      <c r="DA47" s="1326"/>
      <c r="DB47" s="1326"/>
      <c r="DC47" s="1327"/>
    </row>
    <row r="48" spans="2:109" ht="13" x14ac:dyDescent="0.2">
      <c r="B48" s="397"/>
      <c r="H48" s="406"/>
      <c r="I48" s="406"/>
      <c r="J48" s="406"/>
      <c r="AN48" s="406"/>
      <c r="AO48" s="406"/>
      <c r="AP48" s="406"/>
      <c r="AZ48" s="406"/>
      <c r="BA48" s="406"/>
      <c r="BB48" s="406"/>
      <c r="BL48" s="406"/>
      <c r="BM48" s="406"/>
      <c r="BN48" s="406"/>
      <c r="BX48" s="406"/>
      <c r="BY48" s="406"/>
      <c r="BZ48" s="406"/>
      <c r="CJ48" s="406"/>
      <c r="CK48" s="406"/>
      <c r="CL48" s="406"/>
      <c r="CV48" s="406"/>
      <c r="CW48" s="406"/>
      <c r="CX48" s="406"/>
    </row>
    <row r="49" spans="1:109" ht="13" x14ac:dyDescent="0.2">
      <c r="B49" s="397"/>
      <c r="AN49" s="390" t="s">
        <v>600</v>
      </c>
    </row>
    <row r="50" spans="1:109" ht="13" x14ac:dyDescent="0.2">
      <c r="B50" s="397"/>
      <c r="G50" s="1311"/>
      <c r="H50" s="1311"/>
      <c r="I50" s="1311"/>
      <c r="J50" s="1311"/>
      <c r="K50" s="407"/>
      <c r="L50" s="407"/>
      <c r="M50" s="408"/>
      <c r="N50" s="408"/>
      <c r="AN50" s="1329"/>
      <c r="AO50" s="1330"/>
      <c r="AP50" s="1330"/>
      <c r="AQ50" s="1330"/>
      <c r="AR50" s="1330"/>
      <c r="AS50" s="1330"/>
      <c r="AT50" s="1330"/>
      <c r="AU50" s="1330"/>
      <c r="AV50" s="1330"/>
      <c r="AW50" s="1330"/>
      <c r="AX50" s="1330"/>
      <c r="AY50" s="1330"/>
      <c r="AZ50" s="1330"/>
      <c r="BA50" s="1330"/>
      <c r="BB50" s="1330"/>
      <c r="BC50" s="1330"/>
      <c r="BD50" s="1330"/>
      <c r="BE50" s="1330"/>
      <c r="BF50" s="1330"/>
      <c r="BG50" s="1330"/>
      <c r="BH50" s="1330"/>
      <c r="BI50" s="1330"/>
      <c r="BJ50" s="1330"/>
      <c r="BK50" s="1330"/>
      <c r="BL50" s="1330"/>
      <c r="BM50" s="1330"/>
      <c r="BN50" s="1330"/>
      <c r="BO50" s="1331"/>
      <c r="BP50" s="1317" t="s">
        <v>558</v>
      </c>
      <c r="BQ50" s="1317"/>
      <c r="BR50" s="1317"/>
      <c r="BS50" s="1317"/>
      <c r="BT50" s="1317"/>
      <c r="BU50" s="1317"/>
      <c r="BV50" s="1317"/>
      <c r="BW50" s="1317"/>
      <c r="BX50" s="1317" t="s">
        <v>559</v>
      </c>
      <c r="BY50" s="1317"/>
      <c r="BZ50" s="1317"/>
      <c r="CA50" s="1317"/>
      <c r="CB50" s="1317"/>
      <c r="CC50" s="1317"/>
      <c r="CD50" s="1317"/>
      <c r="CE50" s="1317"/>
      <c r="CF50" s="1317" t="s">
        <v>560</v>
      </c>
      <c r="CG50" s="1317"/>
      <c r="CH50" s="1317"/>
      <c r="CI50" s="1317"/>
      <c r="CJ50" s="1317"/>
      <c r="CK50" s="1317"/>
      <c r="CL50" s="1317"/>
      <c r="CM50" s="1317"/>
      <c r="CN50" s="1317" t="s">
        <v>561</v>
      </c>
      <c r="CO50" s="1317"/>
      <c r="CP50" s="1317"/>
      <c r="CQ50" s="1317"/>
      <c r="CR50" s="1317"/>
      <c r="CS50" s="1317"/>
      <c r="CT50" s="1317"/>
      <c r="CU50" s="1317"/>
      <c r="CV50" s="1317" t="s">
        <v>562</v>
      </c>
      <c r="CW50" s="1317"/>
      <c r="CX50" s="1317"/>
      <c r="CY50" s="1317"/>
      <c r="CZ50" s="1317"/>
      <c r="DA50" s="1317"/>
      <c r="DB50" s="1317"/>
      <c r="DC50" s="1317"/>
    </row>
    <row r="51" spans="1:109" ht="13.5" customHeight="1" x14ac:dyDescent="0.2">
      <c r="B51" s="397"/>
      <c r="G51" s="1328"/>
      <c r="H51" s="1328"/>
      <c r="I51" s="1332"/>
      <c r="J51" s="1332"/>
      <c r="K51" s="1318"/>
      <c r="L51" s="1318"/>
      <c r="M51" s="1318"/>
      <c r="N51" s="1318"/>
      <c r="AM51" s="406"/>
      <c r="AN51" s="1316" t="s">
        <v>601</v>
      </c>
      <c r="AO51" s="1316"/>
      <c r="AP51" s="1316"/>
      <c r="AQ51" s="1316"/>
      <c r="AR51" s="1316"/>
      <c r="AS51" s="1316"/>
      <c r="AT51" s="1316"/>
      <c r="AU51" s="1316"/>
      <c r="AV51" s="1316"/>
      <c r="AW51" s="1316"/>
      <c r="AX51" s="1316"/>
      <c r="AY51" s="1316"/>
      <c r="AZ51" s="1316"/>
      <c r="BA51" s="1316"/>
      <c r="BB51" s="1316" t="s">
        <v>602</v>
      </c>
      <c r="BC51" s="1316"/>
      <c r="BD51" s="1316"/>
      <c r="BE51" s="1316"/>
      <c r="BF51" s="1316"/>
      <c r="BG51" s="1316"/>
      <c r="BH51" s="1316"/>
      <c r="BI51" s="1316"/>
      <c r="BJ51" s="1316"/>
      <c r="BK51" s="1316"/>
      <c r="BL51" s="1316"/>
      <c r="BM51" s="1316"/>
      <c r="BN51" s="1316"/>
      <c r="BO51" s="1316"/>
      <c r="BP51" s="1313">
        <v>56.5</v>
      </c>
      <c r="BQ51" s="1313"/>
      <c r="BR51" s="1313"/>
      <c r="BS51" s="1313"/>
      <c r="BT51" s="1313"/>
      <c r="BU51" s="1313"/>
      <c r="BV51" s="1313"/>
      <c r="BW51" s="1313"/>
      <c r="BX51" s="1313">
        <v>59.4</v>
      </c>
      <c r="BY51" s="1313"/>
      <c r="BZ51" s="1313"/>
      <c r="CA51" s="1313"/>
      <c r="CB51" s="1313"/>
      <c r="CC51" s="1313"/>
      <c r="CD51" s="1313"/>
      <c r="CE51" s="1313"/>
      <c r="CF51" s="1313">
        <v>49.6</v>
      </c>
      <c r="CG51" s="1313"/>
      <c r="CH51" s="1313"/>
      <c r="CI51" s="1313"/>
      <c r="CJ51" s="1313"/>
      <c r="CK51" s="1313"/>
      <c r="CL51" s="1313"/>
      <c r="CM51" s="1313"/>
      <c r="CN51" s="1313">
        <v>56.2</v>
      </c>
      <c r="CO51" s="1313"/>
      <c r="CP51" s="1313"/>
      <c r="CQ51" s="1313"/>
      <c r="CR51" s="1313"/>
      <c r="CS51" s="1313"/>
      <c r="CT51" s="1313"/>
      <c r="CU51" s="1313"/>
      <c r="CV51" s="1313">
        <v>49.8</v>
      </c>
      <c r="CW51" s="1313"/>
      <c r="CX51" s="1313"/>
      <c r="CY51" s="1313"/>
      <c r="CZ51" s="1313"/>
      <c r="DA51" s="1313"/>
      <c r="DB51" s="1313"/>
      <c r="DC51" s="1313"/>
    </row>
    <row r="52" spans="1:109" ht="13" x14ac:dyDescent="0.2">
      <c r="B52" s="397"/>
      <c r="G52" s="1328"/>
      <c r="H52" s="1328"/>
      <c r="I52" s="1332"/>
      <c r="J52" s="1332"/>
      <c r="K52" s="1318"/>
      <c r="L52" s="1318"/>
      <c r="M52" s="1318"/>
      <c r="N52" s="1318"/>
      <c r="AM52" s="406"/>
      <c r="AN52" s="1316"/>
      <c r="AO52" s="1316"/>
      <c r="AP52" s="1316"/>
      <c r="AQ52" s="1316"/>
      <c r="AR52" s="1316"/>
      <c r="AS52" s="1316"/>
      <c r="AT52" s="1316"/>
      <c r="AU52" s="1316"/>
      <c r="AV52" s="1316"/>
      <c r="AW52" s="1316"/>
      <c r="AX52" s="1316"/>
      <c r="AY52" s="1316"/>
      <c r="AZ52" s="1316"/>
      <c r="BA52" s="1316"/>
      <c r="BB52" s="1316"/>
      <c r="BC52" s="1316"/>
      <c r="BD52" s="1316"/>
      <c r="BE52" s="1316"/>
      <c r="BF52" s="1316"/>
      <c r="BG52" s="1316"/>
      <c r="BH52" s="1316"/>
      <c r="BI52" s="1316"/>
      <c r="BJ52" s="1316"/>
      <c r="BK52" s="1316"/>
      <c r="BL52" s="1316"/>
      <c r="BM52" s="1316"/>
      <c r="BN52" s="1316"/>
      <c r="BO52" s="1316"/>
      <c r="BP52" s="1313"/>
      <c r="BQ52" s="1313"/>
      <c r="BR52" s="1313"/>
      <c r="BS52" s="1313"/>
      <c r="BT52" s="1313"/>
      <c r="BU52" s="1313"/>
      <c r="BV52" s="1313"/>
      <c r="BW52" s="1313"/>
      <c r="BX52" s="1313"/>
      <c r="BY52" s="1313"/>
      <c r="BZ52" s="1313"/>
      <c r="CA52" s="1313"/>
      <c r="CB52" s="1313"/>
      <c r="CC52" s="1313"/>
      <c r="CD52" s="1313"/>
      <c r="CE52" s="1313"/>
      <c r="CF52" s="1313"/>
      <c r="CG52" s="1313"/>
      <c r="CH52" s="1313"/>
      <c r="CI52" s="1313"/>
      <c r="CJ52" s="1313"/>
      <c r="CK52" s="1313"/>
      <c r="CL52" s="1313"/>
      <c r="CM52" s="1313"/>
      <c r="CN52" s="1313"/>
      <c r="CO52" s="1313"/>
      <c r="CP52" s="1313"/>
      <c r="CQ52" s="1313"/>
      <c r="CR52" s="1313"/>
      <c r="CS52" s="1313"/>
      <c r="CT52" s="1313"/>
      <c r="CU52" s="1313"/>
      <c r="CV52" s="1313"/>
      <c r="CW52" s="1313"/>
      <c r="CX52" s="1313"/>
      <c r="CY52" s="1313"/>
      <c r="CZ52" s="1313"/>
      <c r="DA52" s="1313"/>
      <c r="DB52" s="1313"/>
      <c r="DC52" s="1313"/>
    </row>
    <row r="53" spans="1:109" ht="13" x14ac:dyDescent="0.2">
      <c r="A53" s="405"/>
      <c r="B53" s="397"/>
      <c r="G53" s="1328"/>
      <c r="H53" s="1328"/>
      <c r="I53" s="1311"/>
      <c r="J53" s="1311"/>
      <c r="K53" s="1318"/>
      <c r="L53" s="1318"/>
      <c r="M53" s="1318"/>
      <c r="N53" s="1318"/>
      <c r="AM53" s="406"/>
      <c r="AN53" s="1316"/>
      <c r="AO53" s="1316"/>
      <c r="AP53" s="1316"/>
      <c r="AQ53" s="1316"/>
      <c r="AR53" s="1316"/>
      <c r="AS53" s="1316"/>
      <c r="AT53" s="1316"/>
      <c r="AU53" s="1316"/>
      <c r="AV53" s="1316"/>
      <c r="AW53" s="1316"/>
      <c r="AX53" s="1316"/>
      <c r="AY53" s="1316"/>
      <c r="AZ53" s="1316"/>
      <c r="BA53" s="1316"/>
      <c r="BB53" s="1316" t="s">
        <v>603</v>
      </c>
      <c r="BC53" s="1316"/>
      <c r="BD53" s="1316"/>
      <c r="BE53" s="1316"/>
      <c r="BF53" s="1316"/>
      <c r="BG53" s="1316"/>
      <c r="BH53" s="1316"/>
      <c r="BI53" s="1316"/>
      <c r="BJ53" s="1316"/>
      <c r="BK53" s="1316"/>
      <c r="BL53" s="1316"/>
      <c r="BM53" s="1316"/>
      <c r="BN53" s="1316"/>
      <c r="BO53" s="1316"/>
      <c r="BP53" s="1313">
        <v>49.7</v>
      </c>
      <c r="BQ53" s="1313"/>
      <c r="BR53" s="1313"/>
      <c r="BS53" s="1313"/>
      <c r="BT53" s="1313"/>
      <c r="BU53" s="1313"/>
      <c r="BV53" s="1313"/>
      <c r="BW53" s="1313"/>
      <c r="BX53" s="1313">
        <v>51.1</v>
      </c>
      <c r="BY53" s="1313"/>
      <c r="BZ53" s="1313"/>
      <c r="CA53" s="1313"/>
      <c r="CB53" s="1313"/>
      <c r="CC53" s="1313"/>
      <c r="CD53" s="1313"/>
      <c r="CE53" s="1313"/>
      <c r="CF53" s="1313">
        <v>52.9</v>
      </c>
      <c r="CG53" s="1313"/>
      <c r="CH53" s="1313"/>
      <c r="CI53" s="1313"/>
      <c r="CJ53" s="1313"/>
      <c r="CK53" s="1313"/>
      <c r="CL53" s="1313"/>
      <c r="CM53" s="1313"/>
      <c r="CN53" s="1313">
        <v>53.8</v>
      </c>
      <c r="CO53" s="1313"/>
      <c r="CP53" s="1313"/>
      <c r="CQ53" s="1313"/>
      <c r="CR53" s="1313"/>
      <c r="CS53" s="1313"/>
      <c r="CT53" s="1313"/>
      <c r="CU53" s="1313"/>
      <c r="CV53" s="1313">
        <v>55.5</v>
      </c>
      <c r="CW53" s="1313"/>
      <c r="CX53" s="1313"/>
      <c r="CY53" s="1313"/>
      <c r="CZ53" s="1313"/>
      <c r="DA53" s="1313"/>
      <c r="DB53" s="1313"/>
      <c r="DC53" s="1313"/>
    </row>
    <row r="54" spans="1:109" ht="13" x14ac:dyDescent="0.2">
      <c r="A54" s="405"/>
      <c r="B54" s="397"/>
      <c r="G54" s="1328"/>
      <c r="H54" s="1328"/>
      <c r="I54" s="1311"/>
      <c r="J54" s="1311"/>
      <c r="K54" s="1318"/>
      <c r="L54" s="1318"/>
      <c r="M54" s="1318"/>
      <c r="N54" s="1318"/>
      <c r="AM54" s="406"/>
      <c r="AN54" s="1316"/>
      <c r="AO54" s="1316"/>
      <c r="AP54" s="1316"/>
      <c r="AQ54" s="1316"/>
      <c r="AR54" s="1316"/>
      <c r="AS54" s="1316"/>
      <c r="AT54" s="1316"/>
      <c r="AU54" s="1316"/>
      <c r="AV54" s="1316"/>
      <c r="AW54" s="1316"/>
      <c r="AX54" s="1316"/>
      <c r="AY54" s="1316"/>
      <c r="AZ54" s="1316"/>
      <c r="BA54" s="1316"/>
      <c r="BB54" s="1316"/>
      <c r="BC54" s="1316"/>
      <c r="BD54" s="1316"/>
      <c r="BE54" s="1316"/>
      <c r="BF54" s="1316"/>
      <c r="BG54" s="1316"/>
      <c r="BH54" s="1316"/>
      <c r="BI54" s="1316"/>
      <c r="BJ54" s="1316"/>
      <c r="BK54" s="1316"/>
      <c r="BL54" s="1316"/>
      <c r="BM54" s="1316"/>
      <c r="BN54" s="1316"/>
      <c r="BO54" s="1316"/>
      <c r="BP54" s="1313"/>
      <c r="BQ54" s="1313"/>
      <c r="BR54" s="1313"/>
      <c r="BS54" s="1313"/>
      <c r="BT54" s="1313"/>
      <c r="BU54" s="1313"/>
      <c r="BV54" s="1313"/>
      <c r="BW54" s="1313"/>
      <c r="BX54" s="1313"/>
      <c r="BY54" s="1313"/>
      <c r="BZ54" s="1313"/>
      <c r="CA54" s="1313"/>
      <c r="CB54" s="1313"/>
      <c r="CC54" s="1313"/>
      <c r="CD54" s="1313"/>
      <c r="CE54" s="1313"/>
      <c r="CF54" s="1313"/>
      <c r="CG54" s="1313"/>
      <c r="CH54" s="1313"/>
      <c r="CI54" s="1313"/>
      <c r="CJ54" s="1313"/>
      <c r="CK54" s="1313"/>
      <c r="CL54" s="1313"/>
      <c r="CM54" s="1313"/>
      <c r="CN54" s="1313"/>
      <c r="CO54" s="1313"/>
      <c r="CP54" s="1313"/>
      <c r="CQ54" s="1313"/>
      <c r="CR54" s="1313"/>
      <c r="CS54" s="1313"/>
      <c r="CT54" s="1313"/>
      <c r="CU54" s="1313"/>
      <c r="CV54" s="1313"/>
      <c r="CW54" s="1313"/>
      <c r="CX54" s="1313"/>
      <c r="CY54" s="1313"/>
      <c r="CZ54" s="1313"/>
      <c r="DA54" s="1313"/>
      <c r="DB54" s="1313"/>
      <c r="DC54" s="1313"/>
    </row>
    <row r="55" spans="1:109" ht="13" x14ac:dyDescent="0.2">
      <c r="A55" s="405"/>
      <c r="B55" s="397"/>
      <c r="G55" s="1311"/>
      <c r="H55" s="1311"/>
      <c r="I55" s="1311"/>
      <c r="J55" s="1311"/>
      <c r="K55" s="1318"/>
      <c r="L55" s="1318"/>
      <c r="M55" s="1318"/>
      <c r="N55" s="1318"/>
      <c r="AN55" s="1317" t="s">
        <v>604</v>
      </c>
      <c r="AO55" s="1317"/>
      <c r="AP55" s="1317"/>
      <c r="AQ55" s="1317"/>
      <c r="AR55" s="1317"/>
      <c r="AS55" s="1317"/>
      <c r="AT55" s="1317"/>
      <c r="AU55" s="1317"/>
      <c r="AV55" s="1317"/>
      <c r="AW55" s="1317"/>
      <c r="AX55" s="1317"/>
      <c r="AY55" s="1317"/>
      <c r="AZ55" s="1317"/>
      <c r="BA55" s="1317"/>
      <c r="BB55" s="1316" t="s">
        <v>602</v>
      </c>
      <c r="BC55" s="1316"/>
      <c r="BD55" s="1316"/>
      <c r="BE55" s="1316"/>
      <c r="BF55" s="1316"/>
      <c r="BG55" s="1316"/>
      <c r="BH55" s="1316"/>
      <c r="BI55" s="1316"/>
      <c r="BJ55" s="1316"/>
      <c r="BK55" s="1316"/>
      <c r="BL55" s="1316"/>
      <c r="BM55" s="1316"/>
      <c r="BN55" s="1316"/>
      <c r="BO55" s="1316"/>
      <c r="BP55" s="1313">
        <v>33.1</v>
      </c>
      <c r="BQ55" s="1313"/>
      <c r="BR55" s="1313"/>
      <c r="BS55" s="1313"/>
      <c r="BT55" s="1313"/>
      <c r="BU55" s="1313"/>
      <c r="BV55" s="1313"/>
      <c r="BW55" s="1313"/>
      <c r="BX55" s="1313">
        <v>31.3</v>
      </c>
      <c r="BY55" s="1313"/>
      <c r="BZ55" s="1313"/>
      <c r="CA55" s="1313"/>
      <c r="CB55" s="1313"/>
      <c r="CC55" s="1313"/>
      <c r="CD55" s="1313"/>
      <c r="CE55" s="1313"/>
      <c r="CF55" s="1313">
        <v>25.3</v>
      </c>
      <c r="CG55" s="1313"/>
      <c r="CH55" s="1313"/>
      <c r="CI55" s="1313"/>
      <c r="CJ55" s="1313"/>
      <c r="CK55" s="1313"/>
      <c r="CL55" s="1313"/>
      <c r="CM55" s="1313"/>
      <c r="CN55" s="1313">
        <v>25.5</v>
      </c>
      <c r="CO55" s="1313"/>
      <c r="CP55" s="1313"/>
      <c r="CQ55" s="1313"/>
      <c r="CR55" s="1313"/>
      <c r="CS55" s="1313"/>
      <c r="CT55" s="1313"/>
      <c r="CU55" s="1313"/>
      <c r="CV55" s="1313">
        <v>25.1</v>
      </c>
      <c r="CW55" s="1313"/>
      <c r="CX55" s="1313"/>
      <c r="CY55" s="1313"/>
      <c r="CZ55" s="1313"/>
      <c r="DA55" s="1313"/>
      <c r="DB55" s="1313"/>
      <c r="DC55" s="1313"/>
    </row>
    <row r="56" spans="1:109" ht="13" x14ac:dyDescent="0.2">
      <c r="A56" s="405"/>
      <c r="B56" s="397"/>
      <c r="G56" s="1311"/>
      <c r="H56" s="1311"/>
      <c r="I56" s="1311"/>
      <c r="J56" s="1311"/>
      <c r="K56" s="1318"/>
      <c r="L56" s="1318"/>
      <c r="M56" s="1318"/>
      <c r="N56" s="1318"/>
      <c r="AN56" s="1317"/>
      <c r="AO56" s="1317"/>
      <c r="AP56" s="1317"/>
      <c r="AQ56" s="1317"/>
      <c r="AR56" s="1317"/>
      <c r="AS56" s="1317"/>
      <c r="AT56" s="1317"/>
      <c r="AU56" s="1317"/>
      <c r="AV56" s="1317"/>
      <c r="AW56" s="1317"/>
      <c r="AX56" s="1317"/>
      <c r="AY56" s="1317"/>
      <c r="AZ56" s="1317"/>
      <c r="BA56" s="1317"/>
      <c r="BB56" s="1316"/>
      <c r="BC56" s="1316"/>
      <c r="BD56" s="1316"/>
      <c r="BE56" s="1316"/>
      <c r="BF56" s="1316"/>
      <c r="BG56" s="1316"/>
      <c r="BH56" s="1316"/>
      <c r="BI56" s="1316"/>
      <c r="BJ56" s="1316"/>
      <c r="BK56" s="1316"/>
      <c r="BL56" s="1316"/>
      <c r="BM56" s="1316"/>
      <c r="BN56" s="1316"/>
      <c r="BO56" s="1316"/>
      <c r="BP56" s="1313"/>
      <c r="BQ56" s="1313"/>
      <c r="BR56" s="1313"/>
      <c r="BS56" s="1313"/>
      <c r="BT56" s="1313"/>
      <c r="BU56" s="1313"/>
      <c r="BV56" s="1313"/>
      <c r="BW56" s="1313"/>
      <c r="BX56" s="1313"/>
      <c r="BY56" s="1313"/>
      <c r="BZ56" s="1313"/>
      <c r="CA56" s="1313"/>
      <c r="CB56" s="1313"/>
      <c r="CC56" s="1313"/>
      <c r="CD56" s="1313"/>
      <c r="CE56" s="1313"/>
      <c r="CF56" s="1313"/>
      <c r="CG56" s="1313"/>
      <c r="CH56" s="1313"/>
      <c r="CI56" s="1313"/>
      <c r="CJ56" s="1313"/>
      <c r="CK56" s="1313"/>
      <c r="CL56" s="1313"/>
      <c r="CM56" s="1313"/>
      <c r="CN56" s="1313"/>
      <c r="CO56" s="1313"/>
      <c r="CP56" s="1313"/>
      <c r="CQ56" s="1313"/>
      <c r="CR56" s="1313"/>
      <c r="CS56" s="1313"/>
      <c r="CT56" s="1313"/>
      <c r="CU56" s="1313"/>
      <c r="CV56" s="1313"/>
      <c r="CW56" s="1313"/>
      <c r="CX56" s="1313"/>
      <c r="CY56" s="1313"/>
      <c r="CZ56" s="1313"/>
      <c r="DA56" s="1313"/>
      <c r="DB56" s="1313"/>
      <c r="DC56" s="1313"/>
    </row>
    <row r="57" spans="1:109" s="405" customFormat="1" ht="13" x14ac:dyDescent="0.2">
      <c r="B57" s="409"/>
      <c r="G57" s="1311"/>
      <c r="H57" s="1311"/>
      <c r="I57" s="1314"/>
      <c r="J57" s="1314"/>
      <c r="K57" s="1318"/>
      <c r="L57" s="1318"/>
      <c r="M57" s="1318"/>
      <c r="N57" s="1318"/>
      <c r="AM57" s="390"/>
      <c r="AN57" s="1317"/>
      <c r="AO57" s="1317"/>
      <c r="AP57" s="1317"/>
      <c r="AQ57" s="1317"/>
      <c r="AR57" s="1317"/>
      <c r="AS57" s="1317"/>
      <c r="AT57" s="1317"/>
      <c r="AU57" s="1317"/>
      <c r="AV57" s="1317"/>
      <c r="AW57" s="1317"/>
      <c r="AX57" s="1317"/>
      <c r="AY57" s="1317"/>
      <c r="AZ57" s="1317"/>
      <c r="BA57" s="1317"/>
      <c r="BB57" s="1316" t="s">
        <v>603</v>
      </c>
      <c r="BC57" s="1316"/>
      <c r="BD57" s="1316"/>
      <c r="BE57" s="1316"/>
      <c r="BF57" s="1316"/>
      <c r="BG57" s="1316"/>
      <c r="BH57" s="1316"/>
      <c r="BI57" s="1316"/>
      <c r="BJ57" s="1316"/>
      <c r="BK57" s="1316"/>
      <c r="BL57" s="1316"/>
      <c r="BM57" s="1316"/>
      <c r="BN57" s="1316"/>
      <c r="BO57" s="1316"/>
      <c r="BP57" s="1313">
        <v>57.2</v>
      </c>
      <c r="BQ57" s="1313"/>
      <c r="BR57" s="1313"/>
      <c r="BS57" s="1313"/>
      <c r="BT57" s="1313"/>
      <c r="BU57" s="1313"/>
      <c r="BV57" s="1313"/>
      <c r="BW57" s="1313"/>
      <c r="BX57" s="1313">
        <v>58.5</v>
      </c>
      <c r="BY57" s="1313"/>
      <c r="BZ57" s="1313"/>
      <c r="CA57" s="1313"/>
      <c r="CB57" s="1313"/>
      <c r="CC57" s="1313"/>
      <c r="CD57" s="1313"/>
      <c r="CE57" s="1313"/>
      <c r="CF57" s="1313">
        <v>59.8</v>
      </c>
      <c r="CG57" s="1313"/>
      <c r="CH57" s="1313"/>
      <c r="CI57" s="1313"/>
      <c r="CJ57" s="1313"/>
      <c r="CK57" s="1313"/>
      <c r="CL57" s="1313"/>
      <c r="CM57" s="1313"/>
      <c r="CN57" s="1313">
        <v>61.1</v>
      </c>
      <c r="CO57" s="1313"/>
      <c r="CP57" s="1313"/>
      <c r="CQ57" s="1313"/>
      <c r="CR57" s="1313"/>
      <c r="CS57" s="1313"/>
      <c r="CT57" s="1313"/>
      <c r="CU57" s="1313"/>
      <c r="CV57" s="1313">
        <v>61</v>
      </c>
      <c r="CW57" s="1313"/>
      <c r="CX57" s="1313"/>
      <c r="CY57" s="1313"/>
      <c r="CZ57" s="1313"/>
      <c r="DA57" s="1313"/>
      <c r="DB57" s="1313"/>
      <c r="DC57" s="1313"/>
      <c r="DD57" s="410"/>
      <c r="DE57" s="409"/>
    </row>
    <row r="58" spans="1:109" s="405" customFormat="1" ht="13" x14ac:dyDescent="0.2">
      <c r="A58" s="390"/>
      <c r="B58" s="409"/>
      <c r="G58" s="1311"/>
      <c r="H58" s="1311"/>
      <c r="I58" s="1314"/>
      <c r="J58" s="1314"/>
      <c r="K58" s="1318"/>
      <c r="L58" s="1318"/>
      <c r="M58" s="1318"/>
      <c r="N58" s="1318"/>
      <c r="AM58" s="390"/>
      <c r="AN58" s="1317"/>
      <c r="AO58" s="1317"/>
      <c r="AP58" s="1317"/>
      <c r="AQ58" s="1317"/>
      <c r="AR58" s="1317"/>
      <c r="AS58" s="1317"/>
      <c r="AT58" s="1317"/>
      <c r="AU58" s="1317"/>
      <c r="AV58" s="1317"/>
      <c r="AW58" s="1317"/>
      <c r="AX58" s="1317"/>
      <c r="AY58" s="1317"/>
      <c r="AZ58" s="1317"/>
      <c r="BA58" s="1317"/>
      <c r="BB58" s="1316"/>
      <c r="BC58" s="1316"/>
      <c r="BD58" s="1316"/>
      <c r="BE58" s="1316"/>
      <c r="BF58" s="1316"/>
      <c r="BG58" s="1316"/>
      <c r="BH58" s="1316"/>
      <c r="BI58" s="1316"/>
      <c r="BJ58" s="1316"/>
      <c r="BK58" s="1316"/>
      <c r="BL58" s="1316"/>
      <c r="BM58" s="1316"/>
      <c r="BN58" s="1316"/>
      <c r="BO58" s="1316"/>
      <c r="BP58" s="1313"/>
      <c r="BQ58" s="1313"/>
      <c r="BR58" s="1313"/>
      <c r="BS58" s="1313"/>
      <c r="BT58" s="1313"/>
      <c r="BU58" s="1313"/>
      <c r="BV58" s="1313"/>
      <c r="BW58" s="1313"/>
      <c r="BX58" s="1313"/>
      <c r="BY58" s="1313"/>
      <c r="BZ58" s="1313"/>
      <c r="CA58" s="1313"/>
      <c r="CB58" s="1313"/>
      <c r="CC58" s="1313"/>
      <c r="CD58" s="1313"/>
      <c r="CE58" s="1313"/>
      <c r="CF58" s="1313"/>
      <c r="CG58" s="1313"/>
      <c r="CH58" s="1313"/>
      <c r="CI58" s="1313"/>
      <c r="CJ58" s="1313"/>
      <c r="CK58" s="1313"/>
      <c r="CL58" s="1313"/>
      <c r="CM58" s="1313"/>
      <c r="CN58" s="1313"/>
      <c r="CO58" s="1313"/>
      <c r="CP58" s="1313"/>
      <c r="CQ58" s="1313"/>
      <c r="CR58" s="1313"/>
      <c r="CS58" s="1313"/>
      <c r="CT58" s="1313"/>
      <c r="CU58" s="1313"/>
      <c r="CV58" s="1313"/>
      <c r="CW58" s="1313"/>
      <c r="CX58" s="1313"/>
      <c r="CY58" s="1313"/>
      <c r="CZ58" s="1313"/>
      <c r="DA58" s="1313"/>
      <c r="DB58" s="1313"/>
      <c r="DC58" s="1313"/>
      <c r="DD58" s="410"/>
      <c r="DE58" s="409"/>
    </row>
    <row r="59" spans="1:109" s="405" customFormat="1" ht="13" x14ac:dyDescent="0.2">
      <c r="A59" s="390"/>
      <c r="B59" s="409"/>
      <c r="K59" s="411"/>
      <c r="L59" s="411"/>
      <c r="M59" s="411"/>
      <c r="N59" s="411"/>
      <c r="AQ59" s="411"/>
      <c r="AR59" s="411"/>
      <c r="AS59" s="411"/>
      <c r="AT59" s="411"/>
      <c r="BC59" s="411"/>
      <c r="BD59" s="411"/>
      <c r="BE59" s="411"/>
      <c r="BF59" s="411"/>
      <c r="BO59" s="411"/>
      <c r="BP59" s="411"/>
      <c r="BQ59" s="411"/>
      <c r="BR59" s="411"/>
      <c r="CA59" s="411"/>
      <c r="CB59" s="411"/>
      <c r="CC59" s="411"/>
      <c r="CD59" s="411"/>
      <c r="CM59" s="411"/>
      <c r="CN59" s="411"/>
      <c r="CO59" s="411"/>
      <c r="CP59" s="411"/>
      <c r="CY59" s="411"/>
      <c r="CZ59" s="411"/>
      <c r="DA59" s="411"/>
      <c r="DB59" s="411"/>
      <c r="DC59" s="411"/>
      <c r="DD59" s="410"/>
      <c r="DE59" s="409"/>
    </row>
    <row r="60" spans="1:109" s="405" customFormat="1" ht="13" x14ac:dyDescent="0.2">
      <c r="A60" s="390"/>
      <c r="B60" s="409"/>
      <c r="K60" s="411"/>
      <c r="L60" s="411"/>
      <c r="M60" s="411"/>
      <c r="N60" s="411"/>
      <c r="AQ60" s="411"/>
      <c r="AR60" s="411"/>
      <c r="AS60" s="411"/>
      <c r="AT60" s="411"/>
      <c r="BC60" s="411"/>
      <c r="BD60" s="411"/>
      <c r="BE60" s="411"/>
      <c r="BF60" s="411"/>
      <c r="BO60" s="411"/>
      <c r="BP60" s="411"/>
      <c r="BQ60" s="411"/>
      <c r="BR60" s="411"/>
      <c r="CA60" s="411"/>
      <c r="CB60" s="411"/>
      <c r="CC60" s="411"/>
      <c r="CD60" s="411"/>
      <c r="CM60" s="411"/>
      <c r="CN60" s="411"/>
      <c r="CO60" s="411"/>
      <c r="CP60" s="411"/>
      <c r="CY60" s="411"/>
      <c r="CZ60" s="411"/>
      <c r="DA60" s="411"/>
      <c r="DB60" s="411"/>
      <c r="DC60" s="411"/>
      <c r="DD60" s="410"/>
      <c r="DE60" s="409"/>
    </row>
    <row r="61" spans="1:109" s="405" customFormat="1" ht="13" x14ac:dyDescent="0.2">
      <c r="A61" s="390"/>
      <c r="B61" s="412"/>
      <c r="C61" s="413"/>
      <c r="D61" s="413"/>
      <c r="E61" s="413"/>
      <c r="F61" s="413"/>
      <c r="G61" s="413"/>
      <c r="H61" s="413"/>
      <c r="I61" s="413"/>
      <c r="J61" s="413"/>
      <c r="K61" s="413"/>
      <c r="L61" s="413"/>
      <c r="M61" s="414"/>
      <c r="N61" s="414"/>
      <c r="O61" s="413"/>
      <c r="P61" s="413"/>
      <c r="Q61" s="413"/>
      <c r="R61" s="413"/>
      <c r="S61" s="413"/>
      <c r="T61" s="413"/>
      <c r="U61" s="413"/>
      <c r="V61" s="413"/>
      <c r="W61" s="413"/>
      <c r="X61" s="413"/>
      <c r="Y61" s="413"/>
      <c r="Z61" s="413"/>
      <c r="AA61" s="413"/>
      <c r="AB61" s="413"/>
      <c r="AC61" s="413"/>
      <c r="AD61" s="413"/>
      <c r="AE61" s="413"/>
      <c r="AF61" s="413"/>
      <c r="AG61" s="413"/>
      <c r="AH61" s="413"/>
      <c r="AI61" s="413"/>
      <c r="AJ61" s="413"/>
      <c r="AK61" s="413"/>
      <c r="AL61" s="413"/>
      <c r="AM61" s="413"/>
      <c r="AN61" s="413"/>
      <c r="AO61" s="413"/>
      <c r="AP61" s="413"/>
      <c r="AQ61" s="413"/>
      <c r="AR61" s="413"/>
      <c r="AS61" s="414"/>
      <c r="AT61" s="414"/>
      <c r="AU61" s="413"/>
      <c r="AV61" s="413"/>
      <c r="AW61" s="413"/>
      <c r="AX61" s="413"/>
      <c r="AY61" s="413"/>
      <c r="AZ61" s="413"/>
      <c r="BA61" s="413"/>
      <c r="BB61" s="413"/>
      <c r="BC61" s="413"/>
      <c r="BD61" s="413"/>
      <c r="BE61" s="414"/>
      <c r="BF61" s="414"/>
      <c r="BG61" s="413"/>
      <c r="BH61" s="413"/>
      <c r="BI61" s="413"/>
      <c r="BJ61" s="413"/>
      <c r="BK61" s="413"/>
      <c r="BL61" s="413"/>
      <c r="BM61" s="413"/>
      <c r="BN61" s="413"/>
      <c r="BO61" s="413"/>
      <c r="BP61" s="413"/>
      <c r="BQ61" s="414"/>
      <c r="BR61" s="414"/>
      <c r="BS61" s="413"/>
      <c r="BT61" s="413"/>
      <c r="BU61" s="413"/>
      <c r="BV61" s="413"/>
      <c r="BW61" s="413"/>
      <c r="BX61" s="413"/>
      <c r="BY61" s="413"/>
      <c r="BZ61" s="413"/>
      <c r="CA61" s="413"/>
      <c r="CB61" s="413"/>
      <c r="CC61" s="414"/>
      <c r="CD61" s="414"/>
      <c r="CE61" s="413"/>
      <c r="CF61" s="413"/>
      <c r="CG61" s="413"/>
      <c r="CH61" s="413"/>
      <c r="CI61" s="413"/>
      <c r="CJ61" s="413"/>
      <c r="CK61" s="413"/>
      <c r="CL61" s="413"/>
      <c r="CM61" s="413"/>
      <c r="CN61" s="413"/>
      <c r="CO61" s="414"/>
      <c r="CP61" s="414"/>
      <c r="CQ61" s="413"/>
      <c r="CR61" s="413"/>
      <c r="CS61" s="413"/>
      <c r="CT61" s="413"/>
      <c r="CU61" s="413"/>
      <c r="CV61" s="413"/>
      <c r="CW61" s="413"/>
      <c r="CX61" s="413"/>
      <c r="CY61" s="413"/>
      <c r="CZ61" s="413"/>
      <c r="DA61" s="414"/>
      <c r="DB61" s="414"/>
      <c r="DC61" s="414"/>
      <c r="DD61" s="415"/>
      <c r="DE61" s="409"/>
    </row>
    <row r="62" spans="1:109" ht="13" x14ac:dyDescent="0.2">
      <c r="B62" s="402"/>
      <c r="C62" s="402"/>
      <c r="D62" s="402"/>
      <c r="E62" s="402"/>
      <c r="F62" s="402"/>
      <c r="G62" s="402"/>
      <c r="H62" s="402"/>
      <c r="I62" s="402"/>
      <c r="J62" s="402"/>
      <c r="K62" s="402"/>
      <c r="L62" s="402"/>
      <c r="M62" s="402"/>
      <c r="N62" s="402"/>
      <c r="O62" s="402"/>
      <c r="P62" s="402"/>
      <c r="Q62" s="402"/>
      <c r="R62" s="402"/>
      <c r="S62" s="402"/>
      <c r="T62" s="402"/>
      <c r="U62" s="402"/>
      <c r="V62" s="402"/>
      <c r="W62" s="402"/>
      <c r="X62" s="402"/>
      <c r="Y62" s="402"/>
      <c r="Z62" s="402"/>
      <c r="AA62" s="402"/>
      <c r="AB62" s="402"/>
      <c r="AC62" s="402"/>
      <c r="AD62" s="402"/>
      <c r="AE62" s="402"/>
      <c r="AF62" s="402"/>
      <c r="AG62" s="402"/>
      <c r="AH62" s="402"/>
      <c r="AI62" s="402"/>
      <c r="AJ62" s="402"/>
      <c r="AK62" s="402"/>
      <c r="AL62" s="402"/>
      <c r="AM62" s="402"/>
      <c r="AN62" s="402"/>
      <c r="AO62" s="402"/>
      <c r="AP62" s="402"/>
      <c r="AQ62" s="402"/>
      <c r="AR62" s="402"/>
      <c r="AS62" s="402"/>
      <c r="AT62" s="402"/>
      <c r="AU62" s="402"/>
      <c r="AV62" s="402"/>
      <c r="AW62" s="402"/>
      <c r="AX62" s="402"/>
      <c r="AY62" s="402"/>
      <c r="AZ62" s="402"/>
      <c r="BA62" s="402"/>
      <c r="BB62" s="402"/>
      <c r="BC62" s="402"/>
      <c r="BD62" s="402"/>
      <c r="BE62" s="402"/>
      <c r="BF62" s="402"/>
      <c r="BG62" s="402"/>
      <c r="BH62" s="402"/>
      <c r="BI62" s="402"/>
      <c r="BJ62" s="402"/>
      <c r="BK62" s="402"/>
      <c r="BL62" s="402"/>
      <c r="BM62" s="402"/>
      <c r="BN62" s="402"/>
      <c r="BO62" s="402"/>
      <c r="BP62" s="402"/>
      <c r="BQ62" s="402"/>
      <c r="BR62" s="402"/>
      <c r="BS62" s="402"/>
      <c r="BT62" s="402"/>
      <c r="BU62" s="402"/>
      <c r="BV62" s="402"/>
      <c r="BW62" s="402"/>
      <c r="BX62" s="402"/>
      <c r="BY62" s="402"/>
      <c r="BZ62" s="402"/>
      <c r="CA62" s="402"/>
      <c r="CB62" s="402"/>
      <c r="CC62" s="402"/>
      <c r="CD62" s="402"/>
      <c r="CE62" s="402"/>
      <c r="CF62" s="402"/>
      <c r="CG62" s="402"/>
      <c r="CH62" s="402"/>
      <c r="CI62" s="402"/>
      <c r="CJ62" s="402"/>
      <c r="CK62" s="402"/>
      <c r="CL62" s="402"/>
      <c r="CM62" s="402"/>
      <c r="CN62" s="402"/>
      <c r="CO62" s="402"/>
      <c r="CP62" s="402"/>
      <c r="CQ62" s="402"/>
      <c r="CR62" s="402"/>
      <c r="CS62" s="402"/>
      <c r="CT62" s="402"/>
      <c r="CU62" s="402"/>
      <c r="CV62" s="402"/>
      <c r="CW62" s="402"/>
      <c r="CX62" s="402"/>
      <c r="CY62" s="402"/>
      <c r="CZ62" s="402"/>
      <c r="DA62" s="402"/>
      <c r="DB62" s="402"/>
      <c r="DC62" s="402"/>
      <c r="DD62" s="402"/>
      <c r="DE62" s="390"/>
    </row>
    <row r="63" spans="1:109" ht="16.5" x14ac:dyDescent="0.2">
      <c r="B63" s="416" t="s">
        <v>605</v>
      </c>
    </row>
    <row r="64" spans="1:109" ht="13" x14ac:dyDescent="0.2">
      <c r="B64" s="397"/>
      <c r="G64" s="404"/>
      <c r="I64" s="417"/>
      <c r="J64" s="417"/>
      <c r="K64" s="417"/>
      <c r="L64" s="417"/>
      <c r="M64" s="417"/>
      <c r="N64" s="418"/>
      <c r="AM64" s="404"/>
      <c r="AN64" s="404" t="s">
        <v>599</v>
      </c>
      <c r="AP64" s="405"/>
      <c r="AQ64" s="405"/>
      <c r="AR64" s="405"/>
      <c r="AY64" s="404"/>
      <c r="BA64" s="405"/>
      <c r="BB64" s="405"/>
      <c r="BC64" s="405"/>
      <c r="BK64" s="404"/>
      <c r="BM64" s="405"/>
      <c r="BN64" s="405"/>
      <c r="BO64" s="405"/>
      <c r="BW64" s="404"/>
      <c r="BY64" s="405"/>
      <c r="BZ64" s="405"/>
      <c r="CA64" s="405"/>
      <c r="CI64" s="404"/>
      <c r="CK64" s="405"/>
      <c r="CL64" s="405"/>
      <c r="CM64" s="405"/>
      <c r="CU64" s="404"/>
      <c r="CW64" s="405"/>
      <c r="CX64" s="405"/>
      <c r="CY64" s="405"/>
    </row>
    <row r="65" spans="2:107" ht="13" customHeight="1" x14ac:dyDescent="0.2">
      <c r="B65" s="397"/>
      <c r="AN65" s="1319" t="s">
        <v>608</v>
      </c>
      <c r="AO65" s="1320"/>
      <c r="AP65" s="1320"/>
      <c r="AQ65" s="1320"/>
      <c r="AR65" s="1320"/>
      <c r="AS65" s="1320"/>
      <c r="AT65" s="1320"/>
      <c r="AU65" s="1320"/>
      <c r="AV65" s="1320"/>
      <c r="AW65" s="1320"/>
      <c r="AX65" s="1320"/>
      <c r="AY65" s="1320"/>
      <c r="AZ65" s="1320"/>
      <c r="BA65" s="1320"/>
      <c r="BB65" s="1320"/>
      <c r="BC65" s="1320"/>
      <c r="BD65" s="1320"/>
      <c r="BE65" s="1320"/>
      <c r="BF65" s="1320"/>
      <c r="BG65" s="1320"/>
      <c r="BH65" s="1320"/>
      <c r="BI65" s="1320"/>
      <c r="BJ65" s="1320"/>
      <c r="BK65" s="1320"/>
      <c r="BL65" s="1320"/>
      <c r="BM65" s="1320"/>
      <c r="BN65" s="1320"/>
      <c r="BO65" s="1320"/>
      <c r="BP65" s="1320"/>
      <c r="BQ65" s="1320"/>
      <c r="BR65" s="1320"/>
      <c r="BS65" s="1320"/>
      <c r="BT65" s="1320"/>
      <c r="BU65" s="1320"/>
      <c r="BV65" s="1320"/>
      <c r="BW65" s="1320"/>
      <c r="BX65" s="1320"/>
      <c r="BY65" s="1320"/>
      <c r="BZ65" s="1320"/>
      <c r="CA65" s="1320"/>
      <c r="CB65" s="1320"/>
      <c r="CC65" s="1320"/>
      <c r="CD65" s="1320"/>
      <c r="CE65" s="1320"/>
      <c r="CF65" s="1320"/>
      <c r="CG65" s="1320"/>
      <c r="CH65" s="1320"/>
      <c r="CI65" s="1320"/>
      <c r="CJ65" s="1320"/>
      <c r="CK65" s="1320"/>
      <c r="CL65" s="1320"/>
      <c r="CM65" s="1320"/>
      <c r="CN65" s="1320"/>
      <c r="CO65" s="1320"/>
      <c r="CP65" s="1320"/>
      <c r="CQ65" s="1320"/>
      <c r="CR65" s="1320"/>
      <c r="CS65" s="1320"/>
      <c r="CT65" s="1320"/>
      <c r="CU65" s="1320"/>
      <c r="CV65" s="1320"/>
      <c r="CW65" s="1320"/>
      <c r="CX65" s="1320"/>
      <c r="CY65" s="1320"/>
      <c r="CZ65" s="1320"/>
      <c r="DA65" s="1320"/>
      <c r="DB65" s="1320"/>
      <c r="DC65" s="1321"/>
    </row>
    <row r="66" spans="2:107" ht="13" x14ac:dyDescent="0.2">
      <c r="B66" s="397"/>
      <c r="AN66" s="1322"/>
      <c r="AO66" s="1323"/>
      <c r="AP66" s="1323"/>
      <c r="AQ66" s="1323"/>
      <c r="AR66" s="1323"/>
      <c r="AS66" s="1323"/>
      <c r="AT66" s="1323"/>
      <c r="AU66" s="1323"/>
      <c r="AV66" s="1323"/>
      <c r="AW66" s="1323"/>
      <c r="AX66" s="1323"/>
      <c r="AY66" s="1323"/>
      <c r="AZ66" s="1323"/>
      <c r="BA66" s="1323"/>
      <c r="BB66" s="1323"/>
      <c r="BC66" s="1323"/>
      <c r="BD66" s="1323"/>
      <c r="BE66" s="1323"/>
      <c r="BF66" s="1323"/>
      <c r="BG66" s="1323"/>
      <c r="BH66" s="1323"/>
      <c r="BI66" s="1323"/>
      <c r="BJ66" s="1323"/>
      <c r="BK66" s="1323"/>
      <c r="BL66" s="1323"/>
      <c r="BM66" s="1323"/>
      <c r="BN66" s="1323"/>
      <c r="BO66" s="1323"/>
      <c r="BP66" s="1323"/>
      <c r="BQ66" s="1323"/>
      <c r="BR66" s="1323"/>
      <c r="BS66" s="1323"/>
      <c r="BT66" s="1323"/>
      <c r="BU66" s="1323"/>
      <c r="BV66" s="1323"/>
      <c r="BW66" s="1323"/>
      <c r="BX66" s="1323"/>
      <c r="BY66" s="1323"/>
      <c r="BZ66" s="1323"/>
      <c r="CA66" s="1323"/>
      <c r="CB66" s="1323"/>
      <c r="CC66" s="1323"/>
      <c r="CD66" s="1323"/>
      <c r="CE66" s="1323"/>
      <c r="CF66" s="1323"/>
      <c r="CG66" s="1323"/>
      <c r="CH66" s="1323"/>
      <c r="CI66" s="1323"/>
      <c r="CJ66" s="1323"/>
      <c r="CK66" s="1323"/>
      <c r="CL66" s="1323"/>
      <c r="CM66" s="1323"/>
      <c r="CN66" s="1323"/>
      <c r="CO66" s="1323"/>
      <c r="CP66" s="1323"/>
      <c r="CQ66" s="1323"/>
      <c r="CR66" s="1323"/>
      <c r="CS66" s="1323"/>
      <c r="CT66" s="1323"/>
      <c r="CU66" s="1323"/>
      <c r="CV66" s="1323"/>
      <c r="CW66" s="1323"/>
      <c r="CX66" s="1323"/>
      <c r="CY66" s="1323"/>
      <c r="CZ66" s="1323"/>
      <c r="DA66" s="1323"/>
      <c r="DB66" s="1323"/>
      <c r="DC66" s="1324"/>
    </row>
    <row r="67" spans="2:107" ht="13" x14ac:dyDescent="0.2">
      <c r="B67" s="397"/>
      <c r="AN67" s="1322"/>
      <c r="AO67" s="1323"/>
      <c r="AP67" s="1323"/>
      <c r="AQ67" s="1323"/>
      <c r="AR67" s="1323"/>
      <c r="AS67" s="1323"/>
      <c r="AT67" s="1323"/>
      <c r="AU67" s="1323"/>
      <c r="AV67" s="1323"/>
      <c r="AW67" s="1323"/>
      <c r="AX67" s="1323"/>
      <c r="AY67" s="1323"/>
      <c r="AZ67" s="1323"/>
      <c r="BA67" s="1323"/>
      <c r="BB67" s="1323"/>
      <c r="BC67" s="1323"/>
      <c r="BD67" s="1323"/>
      <c r="BE67" s="1323"/>
      <c r="BF67" s="1323"/>
      <c r="BG67" s="1323"/>
      <c r="BH67" s="1323"/>
      <c r="BI67" s="1323"/>
      <c r="BJ67" s="1323"/>
      <c r="BK67" s="1323"/>
      <c r="BL67" s="1323"/>
      <c r="BM67" s="1323"/>
      <c r="BN67" s="1323"/>
      <c r="BO67" s="1323"/>
      <c r="BP67" s="1323"/>
      <c r="BQ67" s="1323"/>
      <c r="BR67" s="1323"/>
      <c r="BS67" s="1323"/>
      <c r="BT67" s="1323"/>
      <c r="BU67" s="1323"/>
      <c r="BV67" s="1323"/>
      <c r="BW67" s="1323"/>
      <c r="BX67" s="1323"/>
      <c r="BY67" s="1323"/>
      <c r="BZ67" s="1323"/>
      <c r="CA67" s="1323"/>
      <c r="CB67" s="1323"/>
      <c r="CC67" s="1323"/>
      <c r="CD67" s="1323"/>
      <c r="CE67" s="1323"/>
      <c r="CF67" s="1323"/>
      <c r="CG67" s="1323"/>
      <c r="CH67" s="1323"/>
      <c r="CI67" s="1323"/>
      <c r="CJ67" s="1323"/>
      <c r="CK67" s="1323"/>
      <c r="CL67" s="1323"/>
      <c r="CM67" s="1323"/>
      <c r="CN67" s="1323"/>
      <c r="CO67" s="1323"/>
      <c r="CP67" s="1323"/>
      <c r="CQ67" s="1323"/>
      <c r="CR67" s="1323"/>
      <c r="CS67" s="1323"/>
      <c r="CT67" s="1323"/>
      <c r="CU67" s="1323"/>
      <c r="CV67" s="1323"/>
      <c r="CW67" s="1323"/>
      <c r="CX67" s="1323"/>
      <c r="CY67" s="1323"/>
      <c r="CZ67" s="1323"/>
      <c r="DA67" s="1323"/>
      <c r="DB67" s="1323"/>
      <c r="DC67" s="1324"/>
    </row>
    <row r="68" spans="2:107" ht="13" x14ac:dyDescent="0.2">
      <c r="B68" s="397"/>
      <c r="AN68" s="1322"/>
      <c r="AO68" s="1323"/>
      <c r="AP68" s="1323"/>
      <c r="AQ68" s="1323"/>
      <c r="AR68" s="1323"/>
      <c r="AS68" s="1323"/>
      <c r="AT68" s="1323"/>
      <c r="AU68" s="1323"/>
      <c r="AV68" s="1323"/>
      <c r="AW68" s="1323"/>
      <c r="AX68" s="1323"/>
      <c r="AY68" s="1323"/>
      <c r="AZ68" s="1323"/>
      <c r="BA68" s="1323"/>
      <c r="BB68" s="1323"/>
      <c r="BC68" s="1323"/>
      <c r="BD68" s="1323"/>
      <c r="BE68" s="1323"/>
      <c r="BF68" s="1323"/>
      <c r="BG68" s="1323"/>
      <c r="BH68" s="1323"/>
      <c r="BI68" s="1323"/>
      <c r="BJ68" s="1323"/>
      <c r="BK68" s="1323"/>
      <c r="BL68" s="1323"/>
      <c r="BM68" s="1323"/>
      <c r="BN68" s="1323"/>
      <c r="BO68" s="1323"/>
      <c r="BP68" s="1323"/>
      <c r="BQ68" s="1323"/>
      <c r="BR68" s="1323"/>
      <c r="BS68" s="1323"/>
      <c r="BT68" s="1323"/>
      <c r="BU68" s="1323"/>
      <c r="BV68" s="1323"/>
      <c r="BW68" s="1323"/>
      <c r="BX68" s="1323"/>
      <c r="BY68" s="1323"/>
      <c r="BZ68" s="1323"/>
      <c r="CA68" s="1323"/>
      <c r="CB68" s="1323"/>
      <c r="CC68" s="1323"/>
      <c r="CD68" s="1323"/>
      <c r="CE68" s="1323"/>
      <c r="CF68" s="1323"/>
      <c r="CG68" s="1323"/>
      <c r="CH68" s="1323"/>
      <c r="CI68" s="1323"/>
      <c r="CJ68" s="1323"/>
      <c r="CK68" s="1323"/>
      <c r="CL68" s="1323"/>
      <c r="CM68" s="1323"/>
      <c r="CN68" s="1323"/>
      <c r="CO68" s="1323"/>
      <c r="CP68" s="1323"/>
      <c r="CQ68" s="1323"/>
      <c r="CR68" s="1323"/>
      <c r="CS68" s="1323"/>
      <c r="CT68" s="1323"/>
      <c r="CU68" s="1323"/>
      <c r="CV68" s="1323"/>
      <c r="CW68" s="1323"/>
      <c r="CX68" s="1323"/>
      <c r="CY68" s="1323"/>
      <c r="CZ68" s="1323"/>
      <c r="DA68" s="1323"/>
      <c r="DB68" s="1323"/>
      <c r="DC68" s="1324"/>
    </row>
    <row r="69" spans="2:107" ht="13" x14ac:dyDescent="0.2">
      <c r="B69" s="397"/>
      <c r="AN69" s="1325"/>
      <c r="AO69" s="1326"/>
      <c r="AP69" s="1326"/>
      <c r="AQ69" s="1326"/>
      <c r="AR69" s="1326"/>
      <c r="AS69" s="1326"/>
      <c r="AT69" s="1326"/>
      <c r="AU69" s="1326"/>
      <c r="AV69" s="1326"/>
      <c r="AW69" s="1326"/>
      <c r="AX69" s="1326"/>
      <c r="AY69" s="1326"/>
      <c r="AZ69" s="1326"/>
      <c r="BA69" s="1326"/>
      <c r="BB69" s="1326"/>
      <c r="BC69" s="1326"/>
      <c r="BD69" s="1326"/>
      <c r="BE69" s="1326"/>
      <c r="BF69" s="1326"/>
      <c r="BG69" s="1326"/>
      <c r="BH69" s="1326"/>
      <c r="BI69" s="1326"/>
      <c r="BJ69" s="1326"/>
      <c r="BK69" s="1326"/>
      <c r="BL69" s="1326"/>
      <c r="BM69" s="1326"/>
      <c r="BN69" s="1326"/>
      <c r="BO69" s="1326"/>
      <c r="BP69" s="1326"/>
      <c r="BQ69" s="1326"/>
      <c r="BR69" s="1326"/>
      <c r="BS69" s="1326"/>
      <c r="BT69" s="1326"/>
      <c r="BU69" s="1326"/>
      <c r="BV69" s="1326"/>
      <c r="BW69" s="1326"/>
      <c r="BX69" s="1326"/>
      <c r="BY69" s="1326"/>
      <c r="BZ69" s="1326"/>
      <c r="CA69" s="1326"/>
      <c r="CB69" s="1326"/>
      <c r="CC69" s="1326"/>
      <c r="CD69" s="1326"/>
      <c r="CE69" s="1326"/>
      <c r="CF69" s="1326"/>
      <c r="CG69" s="1326"/>
      <c r="CH69" s="1326"/>
      <c r="CI69" s="1326"/>
      <c r="CJ69" s="1326"/>
      <c r="CK69" s="1326"/>
      <c r="CL69" s="1326"/>
      <c r="CM69" s="1326"/>
      <c r="CN69" s="1326"/>
      <c r="CO69" s="1326"/>
      <c r="CP69" s="1326"/>
      <c r="CQ69" s="1326"/>
      <c r="CR69" s="1326"/>
      <c r="CS69" s="1326"/>
      <c r="CT69" s="1326"/>
      <c r="CU69" s="1326"/>
      <c r="CV69" s="1326"/>
      <c r="CW69" s="1326"/>
      <c r="CX69" s="1326"/>
      <c r="CY69" s="1326"/>
      <c r="CZ69" s="1326"/>
      <c r="DA69" s="1326"/>
      <c r="DB69" s="1326"/>
      <c r="DC69" s="1327"/>
    </row>
    <row r="70" spans="2:107" ht="13" x14ac:dyDescent="0.2">
      <c r="B70" s="397"/>
      <c r="H70" s="419"/>
      <c r="I70" s="419"/>
      <c r="J70" s="420"/>
      <c r="K70" s="420"/>
      <c r="L70" s="421"/>
      <c r="M70" s="420"/>
      <c r="N70" s="421"/>
      <c r="AN70" s="406"/>
      <c r="AO70" s="406"/>
      <c r="AP70" s="406"/>
      <c r="AZ70" s="406"/>
      <c r="BA70" s="406"/>
      <c r="BB70" s="406"/>
      <c r="BL70" s="406"/>
      <c r="BM70" s="406"/>
      <c r="BN70" s="406"/>
      <c r="BX70" s="406"/>
      <c r="BY70" s="406"/>
      <c r="BZ70" s="406"/>
      <c r="CJ70" s="406"/>
      <c r="CK70" s="406"/>
      <c r="CL70" s="406"/>
      <c r="CV70" s="406"/>
      <c r="CW70" s="406"/>
      <c r="CX70" s="406"/>
    </row>
    <row r="71" spans="2:107" ht="13" x14ac:dyDescent="0.2">
      <c r="B71" s="397"/>
      <c r="G71" s="422"/>
      <c r="I71" s="423"/>
      <c r="J71" s="420"/>
      <c r="K71" s="420"/>
      <c r="L71" s="421"/>
      <c r="M71" s="420"/>
      <c r="N71" s="421"/>
      <c r="AM71" s="422"/>
      <c r="AN71" s="390" t="s">
        <v>600</v>
      </c>
    </row>
    <row r="72" spans="2:107" ht="13" x14ac:dyDescent="0.2">
      <c r="B72" s="397"/>
      <c r="G72" s="1311"/>
      <c r="H72" s="1311"/>
      <c r="I72" s="1311"/>
      <c r="J72" s="1311"/>
      <c r="K72" s="407"/>
      <c r="L72" s="407"/>
      <c r="M72" s="408"/>
      <c r="N72" s="408"/>
      <c r="AN72" s="1329"/>
      <c r="AO72" s="1330"/>
      <c r="AP72" s="1330"/>
      <c r="AQ72" s="1330"/>
      <c r="AR72" s="1330"/>
      <c r="AS72" s="1330"/>
      <c r="AT72" s="1330"/>
      <c r="AU72" s="1330"/>
      <c r="AV72" s="1330"/>
      <c r="AW72" s="1330"/>
      <c r="AX72" s="1330"/>
      <c r="AY72" s="1330"/>
      <c r="AZ72" s="1330"/>
      <c r="BA72" s="1330"/>
      <c r="BB72" s="1330"/>
      <c r="BC72" s="1330"/>
      <c r="BD72" s="1330"/>
      <c r="BE72" s="1330"/>
      <c r="BF72" s="1330"/>
      <c r="BG72" s="1330"/>
      <c r="BH72" s="1330"/>
      <c r="BI72" s="1330"/>
      <c r="BJ72" s="1330"/>
      <c r="BK72" s="1330"/>
      <c r="BL72" s="1330"/>
      <c r="BM72" s="1330"/>
      <c r="BN72" s="1330"/>
      <c r="BO72" s="1331"/>
      <c r="BP72" s="1317" t="s">
        <v>558</v>
      </c>
      <c r="BQ72" s="1317"/>
      <c r="BR72" s="1317"/>
      <c r="BS72" s="1317"/>
      <c r="BT72" s="1317"/>
      <c r="BU72" s="1317"/>
      <c r="BV72" s="1317"/>
      <c r="BW72" s="1317"/>
      <c r="BX72" s="1317" t="s">
        <v>559</v>
      </c>
      <c r="BY72" s="1317"/>
      <c r="BZ72" s="1317"/>
      <c r="CA72" s="1317"/>
      <c r="CB72" s="1317"/>
      <c r="CC72" s="1317"/>
      <c r="CD72" s="1317"/>
      <c r="CE72" s="1317"/>
      <c r="CF72" s="1317" t="s">
        <v>560</v>
      </c>
      <c r="CG72" s="1317"/>
      <c r="CH72" s="1317"/>
      <c r="CI72" s="1317"/>
      <c r="CJ72" s="1317"/>
      <c r="CK72" s="1317"/>
      <c r="CL72" s="1317"/>
      <c r="CM72" s="1317"/>
      <c r="CN72" s="1317" t="s">
        <v>561</v>
      </c>
      <c r="CO72" s="1317"/>
      <c r="CP72" s="1317"/>
      <c r="CQ72" s="1317"/>
      <c r="CR72" s="1317"/>
      <c r="CS72" s="1317"/>
      <c r="CT72" s="1317"/>
      <c r="CU72" s="1317"/>
      <c r="CV72" s="1317" t="s">
        <v>562</v>
      </c>
      <c r="CW72" s="1317"/>
      <c r="CX72" s="1317"/>
      <c r="CY72" s="1317"/>
      <c r="CZ72" s="1317"/>
      <c r="DA72" s="1317"/>
      <c r="DB72" s="1317"/>
      <c r="DC72" s="1317"/>
    </row>
    <row r="73" spans="2:107" ht="13" x14ac:dyDescent="0.2">
      <c r="B73" s="397"/>
      <c r="G73" s="1328"/>
      <c r="H73" s="1328"/>
      <c r="I73" s="1328"/>
      <c r="J73" s="1328"/>
      <c r="K73" s="1312"/>
      <c r="L73" s="1312"/>
      <c r="M73" s="1312"/>
      <c r="N73" s="1312"/>
      <c r="AM73" s="406"/>
      <c r="AN73" s="1316" t="s">
        <v>601</v>
      </c>
      <c r="AO73" s="1316"/>
      <c r="AP73" s="1316"/>
      <c r="AQ73" s="1316"/>
      <c r="AR73" s="1316"/>
      <c r="AS73" s="1316"/>
      <c r="AT73" s="1316"/>
      <c r="AU73" s="1316"/>
      <c r="AV73" s="1316"/>
      <c r="AW73" s="1316"/>
      <c r="AX73" s="1316"/>
      <c r="AY73" s="1316"/>
      <c r="AZ73" s="1316"/>
      <c r="BA73" s="1316"/>
      <c r="BB73" s="1316" t="s">
        <v>602</v>
      </c>
      <c r="BC73" s="1316"/>
      <c r="BD73" s="1316"/>
      <c r="BE73" s="1316"/>
      <c r="BF73" s="1316"/>
      <c r="BG73" s="1316"/>
      <c r="BH73" s="1316"/>
      <c r="BI73" s="1316"/>
      <c r="BJ73" s="1316"/>
      <c r="BK73" s="1316"/>
      <c r="BL73" s="1316"/>
      <c r="BM73" s="1316"/>
      <c r="BN73" s="1316"/>
      <c r="BO73" s="1316"/>
      <c r="BP73" s="1313">
        <v>56.5</v>
      </c>
      <c r="BQ73" s="1313"/>
      <c r="BR73" s="1313"/>
      <c r="BS73" s="1313"/>
      <c r="BT73" s="1313"/>
      <c r="BU73" s="1313"/>
      <c r="BV73" s="1313"/>
      <c r="BW73" s="1313"/>
      <c r="BX73" s="1313">
        <v>59.4</v>
      </c>
      <c r="BY73" s="1313"/>
      <c r="BZ73" s="1313"/>
      <c r="CA73" s="1313"/>
      <c r="CB73" s="1313"/>
      <c r="CC73" s="1313"/>
      <c r="CD73" s="1313"/>
      <c r="CE73" s="1313"/>
      <c r="CF73" s="1313">
        <v>49.6</v>
      </c>
      <c r="CG73" s="1313"/>
      <c r="CH73" s="1313"/>
      <c r="CI73" s="1313"/>
      <c r="CJ73" s="1313"/>
      <c r="CK73" s="1313"/>
      <c r="CL73" s="1313"/>
      <c r="CM73" s="1313"/>
      <c r="CN73" s="1313">
        <v>56.2</v>
      </c>
      <c r="CO73" s="1313"/>
      <c r="CP73" s="1313"/>
      <c r="CQ73" s="1313"/>
      <c r="CR73" s="1313"/>
      <c r="CS73" s="1313"/>
      <c r="CT73" s="1313"/>
      <c r="CU73" s="1313"/>
      <c r="CV73" s="1313">
        <v>49.8</v>
      </c>
      <c r="CW73" s="1313"/>
      <c r="CX73" s="1313"/>
      <c r="CY73" s="1313"/>
      <c r="CZ73" s="1313"/>
      <c r="DA73" s="1313"/>
      <c r="DB73" s="1313"/>
      <c r="DC73" s="1313"/>
    </row>
    <row r="74" spans="2:107" ht="13" x14ac:dyDescent="0.2">
      <c r="B74" s="397"/>
      <c r="G74" s="1328"/>
      <c r="H74" s="1328"/>
      <c r="I74" s="1328"/>
      <c r="J74" s="1328"/>
      <c r="K74" s="1312"/>
      <c r="L74" s="1312"/>
      <c r="M74" s="1312"/>
      <c r="N74" s="1312"/>
      <c r="AM74" s="406"/>
      <c r="AN74" s="1316"/>
      <c r="AO74" s="1316"/>
      <c r="AP74" s="1316"/>
      <c r="AQ74" s="1316"/>
      <c r="AR74" s="1316"/>
      <c r="AS74" s="1316"/>
      <c r="AT74" s="1316"/>
      <c r="AU74" s="1316"/>
      <c r="AV74" s="1316"/>
      <c r="AW74" s="1316"/>
      <c r="AX74" s="1316"/>
      <c r="AY74" s="1316"/>
      <c r="AZ74" s="1316"/>
      <c r="BA74" s="1316"/>
      <c r="BB74" s="1316"/>
      <c r="BC74" s="1316"/>
      <c r="BD74" s="1316"/>
      <c r="BE74" s="1316"/>
      <c r="BF74" s="1316"/>
      <c r="BG74" s="1316"/>
      <c r="BH74" s="1316"/>
      <c r="BI74" s="1316"/>
      <c r="BJ74" s="1316"/>
      <c r="BK74" s="1316"/>
      <c r="BL74" s="1316"/>
      <c r="BM74" s="1316"/>
      <c r="BN74" s="1316"/>
      <c r="BO74" s="1316"/>
      <c r="BP74" s="1313"/>
      <c r="BQ74" s="1313"/>
      <c r="BR74" s="1313"/>
      <c r="BS74" s="1313"/>
      <c r="BT74" s="1313"/>
      <c r="BU74" s="1313"/>
      <c r="BV74" s="1313"/>
      <c r="BW74" s="1313"/>
      <c r="BX74" s="1313"/>
      <c r="BY74" s="1313"/>
      <c r="BZ74" s="1313"/>
      <c r="CA74" s="1313"/>
      <c r="CB74" s="1313"/>
      <c r="CC74" s="1313"/>
      <c r="CD74" s="1313"/>
      <c r="CE74" s="1313"/>
      <c r="CF74" s="1313"/>
      <c r="CG74" s="1313"/>
      <c r="CH74" s="1313"/>
      <c r="CI74" s="1313"/>
      <c r="CJ74" s="1313"/>
      <c r="CK74" s="1313"/>
      <c r="CL74" s="1313"/>
      <c r="CM74" s="1313"/>
      <c r="CN74" s="1313"/>
      <c r="CO74" s="1313"/>
      <c r="CP74" s="1313"/>
      <c r="CQ74" s="1313"/>
      <c r="CR74" s="1313"/>
      <c r="CS74" s="1313"/>
      <c r="CT74" s="1313"/>
      <c r="CU74" s="1313"/>
      <c r="CV74" s="1313"/>
      <c r="CW74" s="1313"/>
      <c r="CX74" s="1313"/>
      <c r="CY74" s="1313"/>
      <c r="CZ74" s="1313"/>
      <c r="DA74" s="1313"/>
      <c r="DB74" s="1313"/>
      <c r="DC74" s="1313"/>
    </row>
    <row r="75" spans="2:107" ht="13" x14ac:dyDescent="0.2">
      <c r="B75" s="397"/>
      <c r="G75" s="1328"/>
      <c r="H75" s="1328"/>
      <c r="I75" s="1311"/>
      <c r="J75" s="1311"/>
      <c r="K75" s="1318"/>
      <c r="L75" s="1318"/>
      <c r="M75" s="1318"/>
      <c r="N75" s="1318"/>
      <c r="AM75" s="406"/>
      <c r="AN75" s="1316"/>
      <c r="AO75" s="1316"/>
      <c r="AP75" s="1316"/>
      <c r="AQ75" s="1316"/>
      <c r="AR75" s="1316"/>
      <c r="AS75" s="1316"/>
      <c r="AT75" s="1316"/>
      <c r="AU75" s="1316"/>
      <c r="AV75" s="1316"/>
      <c r="AW75" s="1316"/>
      <c r="AX75" s="1316"/>
      <c r="AY75" s="1316"/>
      <c r="AZ75" s="1316"/>
      <c r="BA75" s="1316"/>
      <c r="BB75" s="1316" t="s">
        <v>606</v>
      </c>
      <c r="BC75" s="1316"/>
      <c r="BD75" s="1316"/>
      <c r="BE75" s="1316"/>
      <c r="BF75" s="1316"/>
      <c r="BG75" s="1316"/>
      <c r="BH75" s="1316"/>
      <c r="BI75" s="1316"/>
      <c r="BJ75" s="1316"/>
      <c r="BK75" s="1316"/>
      <c r="BL75" s="1316"/>
      <c r="BM75" s="1316"/>
      <c r="BN75" s="1316"/>
      <c r="BO75" s="1316"/>
      <c r="BP75" s="1313">
        <v>9.3000000000000007</v>
      </c>
      <c r="BQ75" s="1313"/>
      <c r="BR75" s="1313"/>
      <c r="BS75" s="1313"/>
      <c r="BT75" s="1313"/>
      <c r="BU75" s="1313"/>
      <c r="BV75" s="1313"/>
      <c r="BW75" s="1313"/>
      <c r="BX75" s="1313">
        <v>8.8000000000000007</v>
      </c>
      <c r="BY75" s="1313"/>
      <c r="BZ75" s="1313"/>
      <c r="CA75" s="1313"/>
      <c r="CB75" s="1313"/>
      <c r="CC75" s="1313"/>
      <c r="CD75" s="1313"/>
      <c r="CE75" s="1313"/>
      <c r="CF75" s="1313">
        <v>8.4</v>
      </c>
      <c r="CG75" s="1313"/>
      <c r="CH75" s="1313"/>
      <c r="CI75" s="1313"/>
      <c r="CJ75" s="1313"/>
      <c r="CK75" s="1313"/>
      <c r="CL75" s="1313"/>
      <c r="CM75" s="1313"/>
      <c r="CN75" s="1313">
        <v>7.7</v>
      </c>
      <c r="CO75" s="1313"/>
      <c r="CP75" s="1313"/>
      <c r="CQ75" s="1313"/>
      <c r="CR75" s="1313"/>
      <c r="CS75" s="1313"/>
      <c r="CT75" s="1313"/>
      <c r="CU75" s="1313"/>
      <c r="CV75" s="1313">
        <v>6.7</v>
      </c>
      <c r="CW75" s="1313"/>
      <c r="CX75" s="1313"/>
      <c r="CY75" s="1313"/>
      <c r="CZ75" s="1313"/>
      <c r="DA75" s="1313"/>
      <c r="DB75" s="1313"/>
      <c r="DC75" s="1313"/>
    </row>
    <row r="76" spans="2:107" ht="13" x14ac:dyDescent="0.2">
      <c r="B76" s="397"/>
      <c r="G76" s="1328"/>
      <c r="H76" s="1328"/>
      <c r="I76" s="1311"/>
      <c r="J76" s="1311"/>
      <c r="K76" s="1318"/>
      <c r="L76" s="1318"/>
      <c r="M76" s="1318"/>
      <c r="N76" s="1318"/>
      <c r="AM76" s="406"/>
      <c r="AN76" s="1316"/>
      <c r="AO76" s="1316"/>
      <c r="AP76" s="1316"/>
      <c r="AQ76" s="1316"/>
      <c r="AR76" s="1316"/>
      <c r="AS76" s="1316"/>
      <c r="AT76" s="1316"/>
      <c r="AU76" s="1316"/>
      <c r="AV76" s="1316"/>
      <c r="AW76" s="1316"/>
      <c r="AX76" s="1316"/>
      <c r="AY76" s="1316"/>
      <c r="AZ76" s="1316"/>
      <c r="BA76" s="1316"/>
      <c r="BB76" s="1316"/>
      <c r="BC76" s="1316"/>
      <c r="BD76" s="1316"/>
      <c r="BE76" s="1316"/>
      <c r="BF76" s="1316"/>
      <c r="BG76" s="1316"/>
      <c r="BH76" s="1316"/>
      <c r="BI76" s="1316"/>
      <c r="BJ76" s="1316"/>
      <c r="BK76" s="1316"/>
      <c r="BL76" s="1316"/>
      <c r="BM76" s="1316"/>
      <c r="BN76" s="1316"/>
      <c r="BO76" s="1316"/>
      <c r="BP76" s="1313"/>
      <c r="BQ76" s="1313"/>
      <c r="BR76" s="1313"/>
      <c r="BS76" s="1313"/>
      <c r="BT76" s="1313"/>
      <c r="BU76" s="1313"/>
      <c r="BV76" s="1313"/>
      <c r="BW76" s="1313"/>
      <c r="BX76" s="1313"/>
      <c r="BY76" s="1313"/>
      <c r="BZ76" s="1313"/>
      <c r="CA76" s="1313"/>
      <c r="CB76" s="1313"/>
      <c r="CC76" s="1313"/>
      <c r="CD76" s="1313"/>
      <c r="CE76" s="1313"/>
      <c r="CF76" s="1313"/>
      <c r="CG76" s="1313"/>
      <c r="CH76" s="1313"/>
      <c r="CI76" s="1313"/>
      <c r="CJ76" s="1313"/>
      <c r="CK76" s="1313"/>
      <c r="CL76" s="1313"/>
      <c r="CM76" s="1313"/>
      <c r="CN76" s="1313"/>
      <c r="CO76" s="1313"/>
      <c r="CP76" s="1313"/>
      <c r="CQ76" s="1313"/>
      <c r="CR76" s="1313"/>
      <c r="CS76" s="1313"/>
      <c r="CT76" s="1313"/>
      <c r="CU76" s="1313"/>
      <c r="CV76" s="1313"/>
      <c r="CW76" s="1313"/>
      <c r="CX76" s="1313"/>
      <c r="CY76" s="1313"/>
      <c r="CZ76" s="1313"/>
      <c r="DA76" s="1313"/>
      <c r="DB76" s="1313"/>
      <c r="DC76" s="1313"/>
    </row>
    <row r="77" spans="2:107" ht="13" x14ac:dyDescent="0.2">
      <c r="B77" s="397"/>
      <c r="G77" s="1311"/>
      <c r="H77" s="1311"/>
      <c r="I77" s="1311"/>
      <c r="J77" s="1311"/>
      <c r="K77" s="1312"/>
      <c r="L77" s="1312"/>
      <c r="M77" s="1312"/>
      <c r="N77" s="1312"/>
      <c r="AN77" s="1317" t="s">
        <v>604</v>
      </c>
      <c r="AO77" s="1317"/>
      <c r="AP77" s="1317"/>
      <c r="AQ77" s="1317"/>
      <c r="AR77" s="1317"/>
      <c r="AS77" s="1317"/>
      <c r="AT77" s="1317"/>
      <c r="AU77" s="1317"/>
      <c r="AV77" s="1317"/>
      <c r="AW77" s="1317"/>
      <c r="AX77" s="1317"/>
      <c r="AY77" s="1317"/>
      <c r="AZ77" s="1317"/>
      <c r="BA77" s="1317"/>
      <c r="BB77" s="1316" t="s">
        <v>602</v>
      </c>
      <c r="BC77" s="1316"/>
      <c r="BD77" s="1316"/>
      <c r="BE77" s="1316"/>
      <c r="BF77" s="1316"/>
      <c r="BG77" s="1316"/>
      <c r="BH77" s="1316"/>
      <c r="BI77" s="1316"/>
      <c r="BJ77" s="1316"/>
      <c r="BK77" s="1316"/>
      <c r="BL77" s="1316"/>
      <c r="BM77" s="1316"/>
      <c r="BN77" s="1316"/>
      <c r="BO77" s="1316"/>
      <c r="BP77" s="1313">
        <v>33.1</v>
      </c>
      <c r="BQ77" s="1313"/>
      <c r="BR77" s="1313"/>
      <c r="BS77" s="1313"/>
      <c r="BT77" s="1313"/>
      <c r="BU77" s="1313"/>
      <c r="BV77" s="1313"/>
      <c r="BW77" s="1313"/>
      <c r="BX77" s="1313">
        <v>31.3</v>
      </c>
      <c r="BY77" s="1313"/>
      <c r="BZ77" s="1313"/>
      <c r="CA77" s="1313"/>
      <c r="CB77" s="1313"/>
      <c r="CC77" s="1313"/>
      <c r="CD77" s="1313"/>
      <c r="CE77" s="1313"/>
      <c r="CF77" s="1313">
        <v>25.3</v>
      </c>
      <c r="CG77" s="1313"/>
      <c r="CH77" s="1313"/>
      <c r="CI77" s="1313"/>
      <c r="CJ77" s="1313"/>
      <c r="CK77" s="1313"/>
      <c r="CL77" s="1313"/>
      <c r="CM77" s="1313"/>
      <c r="CN77" s="1313">
        <v>25.5</v>
      </c>
      <c r="CO77" s="1313"/>
      <c r="CP77" s="1313"/>
      <c r="CQ77" s="1313"/>
      <c r="CR77" s="1313"/>
      <c r="CS77" s="1313"/>
      <c r="CT77" s="1313"/>
      <c r="CU77" s="1313"/>
      <c r="CV77" s="1313">
        <v>25.1</v>
      </c>
      <c r="CW77" s="1313"/>
      <c r="CX77" s="1313"/>
      <c r="CY77" s="1313"/>
      <c r="CZ77" s="1313"/>
      <c r="DA77" s="1313"/>
      <c r="DB77" s="1313"/>
      <c r="DC77" s="1313"/>
    </row>
    <row r="78" spans="2:107" ht="13" x14ac:dyDescent="0.2">
      <c r="B78" s="397"/>
      <c r="G78" s="1311"/>
      <c r="H78" s="1311"/>
      <c r="I78" s="1311"/>
      <c r="J78" s="1311"/>
      <c r="K78" s="1312"/>
      <c r="L78" s="1312"/>
      <c r="M78" s="1312"/>
      <c r="N78" s="1312"/>
      <c r="AN78" s="1317"/>
      <c r="AO78" s="1317"/>
      <c r="AP78" s="1317"/>
      <c r="AQ78" s="1317"/>
      <c r="AR78" s="1317"/>
      <c r="AS78" s="1317"/>
      <c r="AT78" s="1317"/>
      <c r="AU78" s="1317"/>
      <c r="AV78" s="1317"/>
      <c r="AW78" s="1317"/>
      <c r="AX78" s="1317"/>
      <c r="AY78" s="1317"/>
      <c r="AZ78" s="1317"/>
      <c r="BA78" s="1317"/>
      <c r="BB78" s="1316"/>
      <c r="BC78" s="1316"/>
      <c r="BD78" s="1316"/>
      <c r="BE78" s="1316"/>
      <c r="BF78" s="1316"/>
      <c r="BG78" s="1316"/>
      <c r="BH78" s="1316"/>
      <c r="BI78" s="1316"/>
      <c r="BJ78" s="1316"/>
      <c r="BK78" s="1316"/>
      <c r="BL78" s="1316"/>
      <c r="BM78" s="1316"/>
      <c r="BN78" s="1316"/>
      <c r="BO78" s="1316"/>
      <c r="BP78" s="1313"/>
      <c r="BQ78" s="1313"/>
      <c r="BR78" s="1313"/>
      <c r="BS78" s="1313"/>
      <c r="BT78" s="1313"/>
      <c r="BU78" s="1313"/>
      <c r="BV78" s="1313"/>
      <c r="BW78" s="1313"/>
      <c r="BX78" s="1313"/>
      <c r="BY78" s="1313"/>
      <c r="BZ78" s="1313"/>
      <c r="CA78" s="1313"/>
      <c r="CB78" s="1313"/>
      <c r="CC78" s="1313"/>
      <c r="CD78" s="1313"/>
      <c r="CE78" s="1313"/>
      <c r="CF78" s="1313"/>
      <c r="CG78" s="1313"/>
      <c r="CH78" s="1313"/>
      <c r="CI78" s="1313"/>
      <c r="CJ78" s="1313"/>
      <c r="CK78" s="1313"/>
      <c r="CL78" s="1313"/>
      <c r="CM78" s="1313"/>
      <c r="CN78" s="1313"/>
      <c r="CO78" s="1313"/>
      <c r="CP78" s="1313"/>
      <c r="CQ78" s="1313"/>
      <c r="CR78" s="1313"/>
      <c r="CS78" s="1313"/>
      <c r="CT78" s="1313"/>
      <c r="CU78" s="1313"/>
      <c r="CV78" s="1313"/>
      <c r="CW78" s="1313"/>
      <c r="CX78" s="1313"/>
      <c r="CY78" s="1313"/>
      <c r="CZ78" s="1313"/>
      <c r="DA78" s="1313"/>
      <c r="DB78" s="1313"/>
      <c r="DC78" s="1313"/>
    </row>
    <row r="79" spans="2:107" ht="13" x14ac:dyDescent="0.2">
      <c r="B79" s="397"/>
      <c r="G79" s="1311"/>
      <c r="H79" s="1311"/>
      <c r="I79" s="1314"/>
      <c r="J79" s="1314"/>
      <c r="K79" s="1315"/>
      <c r="L79" s="1315"/>
      <c r="M79" s="1315"/>
      <c r="N79" s="1315"/>
      <c r="AN79" s="1317"/>
      <c r="AO79" s="1317"/>
      <c r="AP79" s="1317"/>
      <c r="AQ79" s="1317"/>
      <c r="AR79" s="1317"/>
      <c r="AS79" s="1317"/>
      <c r="AT79" s="1317"/>
      <c r="AU79" s="1317"/>
      <c r="AV79" s="1317"/>
      <c r="AW79" s="1317"/>
      <c r="AX79" s="1317"/>
      <c r="AY79" s="1317"/>
      <c r="AZ79" s="1317"/>
      <c r="BA79" s="1317"/>
      <c r="BB79" s="1316" t="s">
        <v>606</v>
      </c>
      <c r="BC79" s="1316"/>
      <c r="BD79" s="1316"/>
      <c r="BE79" s="1316"/>
      <c r="BF79" s="1316"/>
      <c r="BG79" s="1316"/>
      <c r="BH79" s="1316"/>
      <c r="BI79" s="1316"/>
      <c r="BJ79" s="1316"/>
      <c r="BK79" s="1316"/>
      <c r="BL79" s="1316"/>
      <c r="BM79" s="1316"/>
      <c r="BN79" s="1316"/>
      <c r="BO79" s="1316"/>
      <c r="BP79" s="1313">
        <v>7.5</v>
      </c>
      <c r="BQ79" s="1313"/>
      <c r="BR79" s="1313"/>
      <c r="BS79" s="1313"/>
      <c r="BT79" s="1313"/>
      <c r="BU79" s="1313"/>
      <c r="BV79" s="1313"/>
      <c r="BW79" s="1313"/>
      <c r="BX79" s="1313">
        <v>7.2</v>
      </c>
      <c r="BY79" s="1313"/>
      <c r="BZ79" s="1313"/>
      <c r="CA79" s="1313"/>
      <c r="CB79" s="1313"/>
      <c r="CC79" s="1313"/>
      <c r="CD79" s="1313"/>
      <c r="CE79" s="1313"/>
      <c r="CF79" s="1313">
        <v>6.9</v>
      </c>
      <c r="CG79" s="1313"/>
      <c r="CH79" s="1313"/>
      <c r="CI79" s="1313"/>
      <c r="CJ79" s="1313"/>
      <c r="CK79" s="1313"/>
      <c r="CL79" s="1313"/>
      <c r="CM79" s="1313"/>
      <c r="CN79" s="1313">
        <v>6.6</v>
      </c>
      <c r="CO79" s="1313"/>
      <c r="CP79" s="1313"/>
      <c r="CQ79" s="1313"/>
      <c r="CR79" s="1313"/>
      <c r="CS79" s="1313"/>
      <c r="CT79" s="1313"/>
      <c r="CU79" s="1313"/>
      <c r="CV79" s="1313">
        <v>6.4</v>
      </c>
      <c r="CW79" s="1313"/>
      <c r="CX79" s="1313"/>
      <c r="CY79" s="1313"/>
      <c r="CZ79" s="1313"/>
      <c r="DA79" s="1313"/>
      <c r="DB79" s="1313"/>
      <c r="DC79" s="1313"/>
    </row>
    <row r="80" spans="2:107" ht="13" x14ac:dyDescent="0.2">
      <c r="B80" s="397"/>
      <c r="G80" s="1311"/>
      <c r="H80" s="1311"/>
      <c r="I80" s="1314"/>
      <c r="J80" s="1314"/>
      <c r="K80" s="1315"/>
      <c r="L80" s="1315"/>
      <c r="M80" s="1315"/>
      <c r="N80" s="1315"/>
      <c r="AN80" s="1317"/>
      <c r="AO80" s="1317"/>
      <c r="AP80" s="1317"/>
      <c r="AQ80" s="1317"/>
      <c r="AR80" s="1317"/>
      <c r="AS80" s="1317"/>
      <c r="AT80" s="1317"/>
      <c r="AU80" s="1317"/>
      <c r="AV80" s="1317"/>
      <c r="AW80" s="1317"/>
      <c r="AX80" s="1317"/>
      <c r="AY80" s="1317"/>
      <c r="AZ80" s="1317"/>
      <c r="BA80" s="1317"/>
      <c r="BB80" s="1316"/>
      <c r="BC80" s="1316"/>
      <c r="BD80" s="1316"/>
      <c r="BE80" s="1316"/>
      <c r="BF80" s="1316"/>
      <c r="BG80" s="1316"/>
      <c r="BH80" s="1316"/>
      <c r="BI80" s="1316"/>
      <c r="BJ80" s="1316"/>
      <c r="BK80" s="1316"/>
      <c r="BL80" s="1316"/>
      <c r="BM80" s="1316"/>
      <c r="BN80" s="1316"/>
      <c r="BO80" s="1316"/>
      <c r="BP80" s="1313"/>
      <c r="BQ80" s="1313"/>
      <c r="BR80" s="1313"/>
      <c r="BS80" s="1313"/>
      <c r="BT80" s="1313"/>
      <c r="BU80" s="1313"/>
      <c r="BV80" s="1313"/>
      <c r="BW80" s="1313"/>
      <c r="BX80" s="1313"/>
      <c r="BY80" s="1313"/>
      <c r="BZ80" s="1313"/>
      <c r="CA80" s="1313"/>
      <c r="CB80" s="1313"/>
      <c r="CC80" s="1313"/>
      <c r="CD80" s="1313"/>
      <c r="CE80" s="1313"/>
      <c r="CF80" s="1313"/>
      <c r="CG80" s="1313"/>
      <c r="CH80" s="1313"/>
      <c r="CI80" s="1313"/>
      <c r="CJ80" s="1313"/>
      <c r="CK80" s="1313"/>
      <c r="CL80" s="1313"/>
      <c r="CM80" s="1313"/>
      <c r="CN80" s="1313"/>
      <c r="CO80" s="1313"/>
      <c r="CP80" s="1313"/>
      <c r="CQ80" s="1313"/>
      <c r="CR80" s="1313"/>
      <c r="CS80" s="1313"/>
      <c r="CT80" s="1313"/>
      <c r="CU80" s="1313"/>
      <c r="CV80" s="1313"/>
      <c r="CW80" s="1313"/>
      <c r="CX80" s="1313"/>
      <c r="CY80" s="1313"/>
      <c r="CZ80" s="1313"/>
      <c r="DA80" s="1313"/>
      <c r="DB80" s="1313"/>
      <c r="DC80" s="1313"/>
    </row>
    <row r="81" spans="2:109" ht="13" x14ac:dyDescent="0.2">
      <c r="B81" s="397"/>
    </row>
    <row r="82" spans="2:109" ht="16.5" x14ac:dyDescent="0.2">
      <c r="B82" s="397"/>
      <c r="K82" s="424"/>
      <c r="L82" s="424"/>
      <c r="M82" s="424"/>
      <c r="N82" s="424"/>
      <c r="AQ82" s="424"/>
      <c r="AR82" s="424"/>
      <c r="AS82" s="424"/>
      <c r="AT82" s="424"/>
      <c r="BC82" s="424"/>
      <c r="BD82" s="424"/>
      <c r="BE82" s="424"/>
      <c r="BF82" s="424"/>
      <c r="BO82" s="424"/>
      <c r="BP82" s="424"/>
      <c r="BQ82" s="424"/>
      <c r="BR82" s="424"/>
      <c r="CA82" s="424"/>
      <c r="CB82" s="424"/>
      <c r="CC82" s="424"/>
      <c r="CD82" s="424"/>
      <c r="CM82" s="424"/>
      <c r="CN82" s="424"/>
      <c r="CO82" s="424"/>
      <c r="CP82" s="424"/>
      <c r="CY82" s="424"/>
      <c r="CZ82" s="424"/>
      <c r="DA82" s="424"/>
      <c r="DB82" s="424"/>
      <c r="DC82" s="424"/>
    </row>
    <row r="83" spans="2:109" ht="13" x14ac:dyDescent="0.2">
      <c r="B83" s="399"/>
      <c r="C83" s="400"/>
      <c r="D83" s="400"/>
      <c r="E83" s="400"/>
      <c r="F83" s="400"/>
      <c r="G83" s="400"/>
      <c r="H83" s="400"/>
      <c r="I83" s="400"/>
      <c r="J83" s="400"/>
      <c r="K83" s="400"/>
      <c r="L83" s="400"/>
      <c r="M83" s="400"/>
      <c r="N83" s="400"/>
      <c r="O83" s="400"/>
      <c r="P83" s="400"/>
      <c r="Q83" s="400"/>
      <c r="R83" s="400"/>
      <c r="S83" s="400"/>
      <c r="T83" s="400"/>
      <c r="U83" s="400"/>
      <c r="V83" s="400"/>
      <c r="W83" s="400"/>
      <c r="X83" s="400"/>
      <c r="Y83" s="400"/>
      <c r="Z83" s="400"/>
      <c r="AA83" s="400"/>
      <c r="AB83" s="400"/>
      <c r="AC83" s="400"/>
      <c r="AD83" s="400"/>
      <c r="AE83" s="400"/>
      <c r="AF83" s="400"/>
      <c r="AG83" s="400"/>
      <c r="AH83" s="400"/>
      <c r="AI83" s="400"/>
      <c r="AJ83" s="400"/>
      <c r="AK83" s="400"/>
      <c r="AL83" s="400"/>
      <c r="AM83" s="400"/>
      <c r="AN83" s="400"/>
      <c r="AO83" s="400"/>
      <c r="AP83" s="400"/>
      <c r="AQ83" s="400"/>
      <c r="AR83" s="400"/>
      <c r="AS83" s="400"/>
      <c r="AT83" s="400"/>
      <c r="AU83" s="400"/>
      <c r="AV83" s="400"/>
      <c r="AW83" s="400"/>
      <c r="AX83" s="400"/>
      <c r="AY83" s="400"/>
      <c r="AZ83" s="400"/>
      <c r="BA83" s="400"/>
      <c r="BB83" s="400"/>
      <c r="BC83" s="400"/>
      <c r="BD83" s="400"/>
      <c r="BE83" s="400"/>
      <c r="BF83" s="400"/>
      <c r="BG83" s="400"/>
      <c r="BH83" s="400"/>
      <c r="BI83" s="400"/>
      <c r="BJ83" s="400"/>
      <c r="BK83" s="400"/>
      <c r="BL83" s="400"/>
      <c r="BM83" s="400"/>
      <c r="BN83" s="400"/>
      <c r="BO83" s="400"/>
      <c r="BP83" s="400"/>
      <c r="BQ83" s="400"/>
      <c r="BR83" s="400"/>
      <c r="BS83" s="400"/>
      <c r="BT83" s="400"/>
      <c r="BU83" s="400"/>
      <c r="BV83" s="400"/>
      <c r="BW83" s="400"/>
      <c r="BX83" s="400"/>
      <c r="BY83" s="400"/>
      <c r="BZ83" s="400"/>
      <c r="CA83" s="400"/>
      <c r="CB83" s="400"/>
      <c r="CC83" s="400"/>
      <c r="CD83" s="400"/>
      <c r="CE83" s="400"/>
      <c r="CF83" s="400"/>
      <c r="CG83" s="400"/>
      <c r="CH83" s="400"/>
      <c r="CI83" s="400"/>
      <c r="CJ83" s="400"/>
      <c r="CK83" s="400"/>
      <c r="CL83" s="400"/>
      <c r="CM83" s="400"/>
      <c r="CN83" s="400"/>
      <c r="CO83" s="400"/>
      <c r="CP83" s="400"/>
      <c r="CQ83" s="400"/>
      <c r="CR83" s="400"/>
      <c r="CS83" s="400"/>
      <c r="CT83" s="400"/>
      <c r="CU83" s="400"/>
      <c r="CV83" s="400"/>
      <c r="CW83" s="400"/>
      <c r="CX83" s="400"/>
      <c r="CY83" s="400"/>
      <c r="CZ83" s="400"/>
      <c r="DA83" s="400"/>
      <c r="DB83" s="400"/>
      <c r="DC83" s="400"/>
      <c r="DD83" s="401"/>
    </row>
    <row r="84" spans="2:109" ht="13" x14ac:dyDescent="0.2">
      <c r="DD84" s="390"/>
      <c r="DE84" s="390"/>
    </row>
    <row r="85" spans="2:109" ht="13" x14ac:dyDescent="0.2">
      <c r="DD85" s="390"/>
      <c r="DE85" s="390"/>
    </row>
    <row r="86" spans="2:109" ht="13" hidden="1" x14ac:dyDescent="0.2">
      <c r="DD86" s="390"/>
      <c r="DE86" s="390"/>
    </row>
    <row r="87" spans="2:109" ht="13" hidden="1" x14ac:dyDescent="0.2">
      <c r="K87" s="425"/>
      <c r="AQ87" s="425"/>
      <c r="BC87" s="425"/>
      <c r="BO87" s="425"/>
      <c r="CA87" s="425"/>
      <c r="CM87" s="425"/>
      <c r="CY87" s="425"/>
      <c r="DD87" s="390"/>
      <c r="DE87" s="390"/>
    </row>
    <row r="88" spans="2:109" ht="13" hidden="1" x14ac:dyDescent="0.2">
      <c r="DD88" s="390"/>
      <c r="DE88" s="390"/>
    </row>
    <row r="89" spans="2:109" ht="13" hidden="1" x14ac:dyDescent="0.2">
      <c r="DD89" s="390"/>
      <c r="DE89" s="390"/>
    </row>
    <row r="90" spans="2:109" ht="13" hidden="1" x14ac:dyDescent="0.2">
      <c r="DD90" s="390"/>
      <c r="DE90" s="390"/>
    </row>
    <row r="91" spans="2:109" ht="13" hidden="1" x14ac:dyDescent="0.2">
      <c r="DD91" s="390"/>
      <c r="DE91" s="390"/>
    </row>
    <row r="92" spans="2:109" ht="13.5" hidden="1" customHeight="1" x14ac:dyDescent="0.2">
      <c r="DD92" s="390"/>
      <c r="DE92" s="390"/>
    </row>
    <row r="93" spans="2:109" ht="13.5" hidden="1" customHeight="1" x14ac:dyDescent="0.2">
      <c r="DD93" s="390"/>
      <c r="DE93" s="390"/>
    </row>
    <row r="94" spans="2:109" ht="13.5" hidden="1" customHeight="1" x14ac:dyDescent="0.2">
      <c r="DD94" s="390"/>
      <c r="DE94" s="390"/>
    </row>
    <row r="95" spans="2:109" ht="13.5" hidden="1" customHeight="1" x14ac:dyDescent="0.2">
      <c r="DD95" s="390"/>
      <c r="DE95" s="390"/>
    </row>
    <row r="96" spans="2:109" ht="13.5" hidden="1" customHeight="1" x14ac:dyDescent="0.2">
      <c r="DD96" s="390"/>
      <c r="DE96" s="390"/>
    </row>
    <row r="97" s="390" customFormat="1" ht="13.5" hidden="1" customHeight="1" x14ac:dyDescent="0.2"/>
    <row r="98" s="390" customFormat="1" ht="13.5" hidden="1" customHeight="1" x14ac:dyDescent="0.2"/>
    <row r="99" s="390" customFormat="1" ht="13.5" hidden="1" customHeight="1" x14ac:dyDescent="0.2"/>
    <row r="100" s="390" customFormat="1" ht="13.5" hidden="1" customHeight="1" x14ac:dyDescent="0.2"/>
    <row r="101" s="390" customFormat="1" ht="13.5" hidden="1" customHeight="1" x14ac:dyDescent="0.2"/>
    <row r="102" s="390" customFormat="1" ht="13.5" hidden="1" customHeight="1" x14ac:dyDescent="0.2"/>
    <row r="103" s="390" customFormat="1" ht="13.5" hidden="1" customHeight="1" x14ac:dyDescent="0.2"/>
    <row r="104" s="390" customFormat="1" ht="13.5" hidden="1" customHeight="1" x14ac:dyDescent="0.2"/>
    <row r="105" s="390" customFormat="1" ht="13.5" hidden="1" customHeight="1" x14ac:dyDescent="0.2"/>
    <row r="106" s="390" customFormat="1" ht="13.5" hidden="1" customHeight="1" x14ac:dyDescent="0.2"/>
    <row r="107" s="390" customFormat="1" ht="13.5" hidden="1" customHeight="1" x14ac:dyDescent="0.2"/>
    <row r="108" s="390" customFormat="1" ht="13.5" hidden="1" customHeight="1" x14ac:dyDescent="0.2"/>
    <row r="109" s="390" customFormat="1" ht="13.5" hidden="1" customHeight="1" x14ac:dyDescent="0.2"/>
    <row r="110" s="390" customFormat="1" ht="13.5" hidden="1" customHeight="1" x14ac:dyDescent="0.2"/>
    <row r="111" s="390" customFormat="1" ht="13.5" hidden="1" customHeight="1" x14ac:dyDescent="0.2"/>
    <row r="112" s="390" customFormat="1" ht="13.5" hidden="1" customHeight="1" x14ac:dyDescent="0.2"/>
    <row r="113" s="390" customFormat="1" ht="13.5" hidden="1" customHeight="1" x14ac:dyDescent="0.2"/>
    <row r="114" s="390" customFormat="1" ht="13.5" hidden="1" customHeight="1" x14ac:dyDescent="0.2"/>
    <row r="115" s="390" customFormat="1" ht="13.5" hidden="1" customHeight="1" x14ac:dyDescent="0.2"/>
    <row r="116" s="390" customFormat="1" ht="13.5" hidden="1" customHeight="1" x14ac:dyDescent="0.2"/>
    <row r="117" s="390" customFormat="1" ht="13.5" hidden="1" customHeight="1" x14ac:dyDescent="0.2"/>
    <row r="118" s="390" customFormat="1" ht="13.5" hidden="1" customHeight="1" x14ac:dyDescent="0.2"/>
    <row r="119" s="390" customFormat="1" ht="13.5" hidden="1" customHeight="1" x14ac:dyDescent="0.2"/>
    <row r="120" s="390" customFormat="1" ht="13.5" hidden="1" customHeight="1" x14ac:dyDescent="0.2"/>
    <row r="121" s="390" customFormat="1" ht="13.5" hidden="1" customHeight="1" x14ac:dyDescent="0.2"/>
    <row r="122" s="390" customFormat="1" ht="13.5" hidden="1" customHeight="1" x14ac:dyDescent="0.2"/>
    <row r="123" s="390" customFormat="1" ht="13.5" hidden="1" customHeight="1" x14ac:dyDescent="0.2"/>
    <row r="124" s="390" customFormat="1" ht="13.5" hidden="1" customHeight="1" x14ac:dyDescent="0.2"/>
    <row r="125" s="390" customFormat="1" ht="13.5" hidden="1" customHeight="1" x14ac:dyDescent="0.2"/>
    <row r="126" s="390" customFormat="1" ht="13.5" hidden="1" customHeight="1" x14ac:dyDescent="0.2"/>
    <row r="127" s="390" customFormat="1" ht="13.5" hidden="1" customHeight="1" x14ac:dyDescent="0.2"/>
    <row r="128" s="390" customFormat="1" ht="13.5" hidden="1" customHeight="1" x14ac:dyDescent="0.2"/>
    <row r="129" s="390" customFormat="1" ht="13.5" hidden="1" customHeight="1" x14ac:dyDescent="0.2"/>
    <row r="130" s="390" customFormat="1" ht="13.5" hidden="1" customHeight="1" x14ac:dyDescent="0.2"/>
    <row r="131" s="390" customFormat="1" ht="13.5" hidden="1" customHeight="1" x14ac:dyDescent="0.2"/>
    <row r="132" s="390" customFormat="1" ht="13.5" hidden="1" customHeight="1" x14ac:dyDescent="0.2"/>
    <row r="133" s="390" customFormat="1" ht="13.5" hidden="1" customHeight="1" x14ac:dyDescent="0.2"/>
    <row r="134" s="390" customFormat="1" ht="13.5" hidden="1" customHeight="1" x14ac:dyDescent="0.2"/>
    <row r="135" s="390" customFormat="1" ht="13.5" hidden="1" customHeight="1" x14ac:dyDescent="0.2"/>
    <row r="136" s="390" customFormat="1" ht="13.5" hidden="1" customHeight="1" x14ac:dyDescent="0.2"/>
    <row r="137" s="390" customFormat="1" ht="13.5" hidden="1" customHeight="1" x14ac:dyDescent="0.2"/>
    <row r="138" s="390" customFormat="1" ht="13.5" hidden="1" customHeight="1" x14ac:dyDescent="0.2"/>
    <row r="139" s="390" customFormat="1" ht="13.5" hidden="1" customHeight="1" x14ac:dyDescent="0.2"/>
    <row r="140" s="390" customFormat="1" ht="13.5" hidden="1" customHeight="1" x14ac:dyDescent="0.2"/>
    <row r="141" s="390" customFormat="1" ht="13.5" hidden="1" customHeight="1" x14ac:dyDescent="0.2"/>
    <row r="142" s="390" customFormat="1" ht="13.5" hidden="1" customHeight="1" x14ac:dyDescent="0.2"/>
    <row r="143" s="390" customFormat="1" ht="13.5" hidden="1" customHeight="1" x14ac:dyDescent="0.2"/>
    <row r="144" s="390" customFormat="1" ht="13.5" hidden="1" customHeight="1" x14ac:dyDescent="0.2"/>
    <row r="145" s="390" customFormat="1" ht="13.5" hidden="1" customHeight="1" x14ac:dyDescent="0.2"/>
    <row r="146" s="390" customFormat="1" ht="13.5" hidden="1" customHeight="1" x14ac:dyDescent="0.2"/>
    <row r="147" s="390" customFormat="1" ht="13.5" hidden="1" customHeight="1" x14ac:dyDescent="0.2"/>
    <row r="148" s="390" customFormat="1" ht="13.5" hidden="1" customHeight="1" x14ac:dyDescent="0.2"/>
    <row r="149" s="390" customFormat="1" ht="13.5" hidden="1" customHeight="1" x14ac:dyDescent="0.2"/>
    <row r="150" s="390" customFormat="1" ht="13.5" hidden="1" customHeight="1" x14ac:dyDescent="0.2"/>
    <row r="151" s="390" customFormat="1" ht="13.5" hidden="1" customHeight="1" x14ac:dyDescent="0.2"/>
    <row r="152" s="390" customFormat="1" ht="13.5" hidden="1" customHeight="1" x14ac:dyDescent="0.2"/>
    <row r="153" s="390" customFormat="1" ht="13.5" hidden="1" customHeight="1" x14ac:dyDescent="0.2"/>
    <row r="154" s="390" customFormat="1" ht="13.5" hidden="1" customHeight="1" x14ac:dyDescent="0.2"/>
    <row r="155" s="390" customFormat="1" ht="13.5" hidden="1" customHeight="1" x14ac:dyDescent="0.2"/>
    <row r="156" s="390" customFormat="1" ht="13.5" hidden="1" customHeight="1" x14ac:dyDescent="0.2"/>
    <row r="157" s="390" customFormat="1" ht="13.5" hidden="1" customHeight="1" x14ac:dyDescent="0.2"/>
    <row r="158" s="390" customFormat="1" ht="13.5" hidden="1" customHeight="1" x14ac:dyDescent="0.2"/>
    <row r="159" s="390" customFormat="1" ht="13.5" hidden="1" customHeight="1" x14ac:dyDescent="0.2"/>
    <row r="160" s="390" customFormat="1" ht="13.5" hidden="1" customHeight="1" x14ac:dyDescent="0.2"/>
  </sheetData>
  <sheetProtection algorithmName="SHA-512" hashValue="HvQez5YiDrpEslLctULcrpMS/R60CgW+sVDWcC7SKLolR/n2RwmAcj3Myw4A5YiZTcseWG+f3rNAmjo65dTdIA==" saltValue="+u/OJLZmzWqJ4Y5GFpvzrg==" spinCount="100000" sheet="1" objects="1" scenarios="1" formatCells="0"/>
  <dataConsolidate/>
  <mergeCells count="112">
    <mergeCell ref="G50:J50"/>
    <mergeCell ref="AN50:BO50"/>
    <mergeCell ref="BP50:BW50"/>
    <mergeCell ref="BX50:CE50"/>
    <mergeCell ref="CF50:CM50"/>
    <mergeCell ref="CN50:CU50"/>
    <mergeCell ref="CV50:DC50"/>
    <mergeCell ref="CV51:DC52"/>
    <mergeCell ref="CN51:CU52"/>
    <mergeCell ref="BP53:BW54"/>
    <mergeCell ref="BX53:CE54"/>
    <mergeCell ref="CF53:CM54"/>
    <mergeCell ref="AN51:BA54"/>
    <mergeCell ref="BB51:BO52"/>
    <mergeCell ref="BP51:BW52"/>
    <mergeCell ref="BX51:CE52"/>
    <mergeCell ref="CF51:CM52"/>
    <mergeCell ref="AN43:DC47"/>
    <mergeCell ref="L57:L58"/>
    <mergeCell ref="M57:M58"/>
    <mergeCell ref="N57:N58"/>
    <mergeCell ref="BB57:BO58"/>
    <mergeCell ref="I53:J54"/>
    <mergeCell ref="K53:K54"/>
    <mergeCell ref="L53:L54"/>
    <mergeCell ref="M53:M54"/>
    <mergeCell ref="N53:N54"/>
    <mergeCell ref="BB53:BO5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8" scale="72"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CA9399-F603-402B-A590-75E701873308}">
  <sheetPr>
    <pageSetUpPr fitToPage="1"/>
  </sheetPr>
  <dimension ref="A1:DR125"/>
  <sheetViews>
    <sheetView showGridLines="0" topLeftCell="F85" zoomScaleNormal="100" zoomScaleSheetLayoutView="70" workbookViewId="0">
      <selection activeCell="AN65" sqref="AN65:DC69"/>
    </sheetView>
  </sheetViews>
  <sheetFormatPr defaultColWidth="0" defaultRowHeight="13.5" customHeight="1" zeroHeight="1" x14ac:dyDescent="0.2"/>
  <cols>
    <col min="1" max="34" width="2.453125" style="293" customWidth="1"/>
    <col min="35" max="122" width="2.453125" style="292" customWidth="1"/>
    <col min="123" max="16384" width="2.453125" style="292" hidden="1"/>
  </cols>
  <sheetData>
    <row r="1" spans="1:34" ht="13.5" customHeight="1" x14ac:dyDescent="0.2">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1:34" ht="13" x14ac:dyDescent="0.2">
      <c r="S2" s="292"/>
      <c r="AH2" s="292"/>
    </row>
    <row r="3" spans="1:34" ht="13" x14ac:dyDescent="0.2">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1:34" ht="13" x14ac:dyDescent="0.2"/>
    <row r="5" spans="1:34" ht="13" x14ac:dyDescent="0.2"/>
    <row r="6" spans="1:34" ht="13" x14ac:dyDescent="0.2"/>
    <row r="7" spans="1:34" ht="13" x14ac:dyDescent="0.2"/>
    <row r="8" spans="1:34" ht="13" x14ac:dyDescent="0.2"/>
    <row r="9" spans="1:34" ht="13" x14ac:dyDescent="0.2">
      <c r="AH9" s="292"/>
    </row>
    <row r="10" spans="1:34" ht="13" x14ac:dyDescent="0.2"/>
    <row r="11" spans="1:34" ht="13" x14ac:dyDescent="0.2"/>
    <row r="12" spans="1:34" ht="13" x14ac:dyDescent="0.2"/>
    <row r="13" spans="1:34" ht="13" x14ac:dyDescent="0.2"/>
    <row r="14" spans="1:34" ht="13" x14ac:dyDescent="0.2"/>
    <row r="15" spans="1:34" ht="13" x14ac:dyDescent="0.2"/>
    <row r="16" spans="1:34" ht="13" x14ac:dyDescent="0.2"/>
    <row r="17" spans="12:34" ht="13" x14ac:dyDescent="0.2">
      <c r="AH17" s="292"/>
    </row>
    <row r="18" spans="12:34" ht="13" x14ac:dyDescent="0.2"/>
    <row r="19" spans="12:34" ht="13" x14ac:dyDescent="0.2"/>
    <row r="20" spans="12:34" ht="13" x14ac:dyDescent="0.2">
      <c r="AH20" s="292"/>
    </row>
    <row r="21" spans="12:34" ht="13" x14ac:dyDescent="0.2">
      <c r="AH21" s="292"/>
    </row>
    <row r="22" spans="12:34" ht="13" x14ac:dyDescent="0.2"/>
    <row r="23" spans="12:34" ht="13" x14ac:dyDescent="0.2"/>
    <row r="24" spans="12:34" ht="13" x14ac:dyDescent="0.2">
      <c r="Q24" s="292"/>
    </row>
    <row r="25" spans="12:34" ht="13" x14ac:dyDescent="0.2"/>
    <row r="26" spans="12:34" ht="13" x14ac:dyDescent="0.2"/>
    <row r="27" spans="12:34" ht="13" x14ac:dyDescent="0.2"/>
    <row r="28" spans="12:34" ht="13" x14ac:dyDescent="0.2">
      <c r="O28" s="292"/>
      <c r="T28" s="292"/>
      <c r="AH28" s="292"/>
    </row>
    <row r="29" spans="12:34" ht="13" x14ac:dyDescent="0.2"/>
    <row r="30" spans="12:34" ht="13" x14ac:dyDescent="0.2"/>
    <row r="31" spans="12:34" ht="13" x14ac:dyDescent="0.2">
      <c r="Q31" s="292"/>
    </row>
    <row r="32" spans="12:34" ht="13" x14ac:dyDescent="0.2">
      <c r="L32" s="292"/>
    </row>
    <row r="33" spans="2:34" ht="13" x14ac:dyDescent="0.2">
      <c r="C33" s="292"/>
      <c r="E33" s="292"/>
      <c r="G33" s="292"/>
      <c r="I33" s="292"/>
      <c r="X33" s="292"/>
    </row>
    <row r="34" spans="2:34" ht="13" x14ac:dyDescent="0.2">
      <c r="B34" s="292"/>
      <c r="P34" s="292"/>
      <c r="R34" s="292"/>
      <c r="T34" s="292"/>
    </row>
    <row r="35" spans="2:34" ht="13" x14ac:dyDescent="0.2">
      <c r="D35" s="292"/>
      <c r="W35" s="292"/>
      <c r="AC35" s="292"/>
      <c r="AD35" s="292"/>
      <c r="AE35" s="292"/>
      <c r="AF35" s="292"/>
      <c r="AG35" s="292"/>
      <c r="AH35" s="292"/>
    </row>
    <row r="36" spans="2:34" ht="13" x14ac:dyDescent="0.2">
      <c r="H36" s="292"/>
      <c r="J36" s="292"/>
      <c r="K36" s="292"/>
      <c r="M36" s="292"/>
      <c r="Y36" s="292"/>
      <c r="Z36" s="292"/>
      <c r="AA36" s="292"/>
      <c r="AB36" s="292"/>
      <c r="AC36" s="292"/>
      <c r="AD36" s="292"/>
      <c r="AE36" s="292"/>
      <c r="AF36" s="292"/>
      <c r="AG36" s="292"/>
      <c r="AH36" s="292"/>
    </row>
    <row r="37" spans="2:34" ht="13" x14ac:dyDescent="0.2">
      <c r="AH37" s="292"/>
    </row>
    <row r="38" spans="2:34" ht="13" x14ac:dyDescent="0.2">
      <c r="AG38" s="292"/>
      <c r="AH38" s="292"/>
    </row>
    <row r="39" spans="2:34" ht="13" x14ac:dyDescent="0.2"/>
    <row r="40" spans="2:34" ht="13" x14ac:dyDescent="0.2">
      <c r="X40" s="292"/>
    </row>
    <row r="41" spans="2:34" ht="13" x14ac:dyDescent="0.2">
      <c r="R41" s="292"/>
    </row>
    <row r="42" spans="2:34" ht="13" x14ac:dyDescent="0.2">
      <c r="W42" s="292"/>
    </row>
    <row r="43" spans="2:34" ht="13" x14ac:dyDescent="0.2">
      <c r="Y43" s="292"/>
      <c r="Z43" s="292"/>
      <c r="AA43" s="292"/>
      <c r="AB43" s="292"/>
      <c r="AC43" s="292"/>
      <c r="AD43" s="292"/>
      <c r="AE43" s="292"/>
      <c r="AF43" s="292"/>
      <c r="AG43" s="292"/>
      <c r="AH43" s="292"/>
    </row>
    <row r="44" spans="2:34" ht="13" x14ac:dyDescent="0.2">
      <c r="AH44" s="292"/>
    </row>
    <row r="45" spans="2:34" ht="13" x14ac:dyDescent="0.2">
      <c r="X45" s="292"/>
    </row>
    <row r="46" spans="2:34" ht="13" x14ac:dyDescent="0.2"/>
    <row r="47" spans="2:34" ht="13" x14ac:dyDescent="0.2"/>
    <row r="48" spans="2:34" ht="13" x14ac:dyDescent="0.2">
      <c r="W48" s="292"/>
      <c r="Y48" s="292"/>
      <c r="Z48" s="292"/>
      <c r="AA48" s="292"/>
      <c r="AB48" s="292"/>
      <c r="AC48" s="292"/>
      <c r="AD48" s="292"/>
      <c r="AE48" s="292"/>
      <c r="AF48" s="292"/>
      <c r="AG48" s="292"/>
      <c r="AH48" s="292"/>
    </row>
    <row r="49" spans="28:34" ht="13" x14ac:dyDescent="0.2"/>
    <row r="50" spans="28:34" ht="13" x14ac:dyDescent="0.2">
      <c r="AE50" s="292"/>
      <c r="AF50" s="292"/>
      <c r="AG50" s="292"/>
      <c r="AH50" s="292"/>
    </row>
    <row r="51" spans="28:34" ht="13" x14ac:dyDescent="0.2">
      <c r="AC51" s="292"/>
      <c r="AD51" s="292"/>
      <c r="AE51" s="292"/>
      <c r="AF51" s="292"/>
      <c r="AG51" s="292"/>
      <c r="AH51" s="292"/>
    </row>
    <row r="52" spans="28:34" ht="13" x14ac:dyDescent="0.2"/>
    <row r="53" spans="28:34" ht="13" x14ac:dyDescent="0.2">
      <c r="AF53" s="292"/>
      <c r="AG53" s="292"/>
      <c r="AH53" s="292"/>
    </row>
    <row r="54" spans="28:34" ht="13" x14ac:dyDescent="0.2">
      <c r="AH54" s="292"/>
    </row>
    <row r="55" spans="28:34" ht="13" x14ac:dyDescent="0.2"/>
    <row r="56" spans="28:34" ht="13" x14ac:dyDescent="0.2">
      <c r="AB56" s="292"/>
      <c r="AC56" s="292"/>
      <c r="AD56" s="292"/>
      <c r="AE56" s="292"/>
      <c r="AF56" s="292"/>
      <c r="AG56" s="292"/>
      <c r="AH56" s="292"/>
    </row>
    <row r="57" spans="28:34" ht="13" x14ac:dyDescent="0.2">
      <c r="AH57" s="292"/>
    </row>
    <row r="58" spans="28:34" ht="13" x14ac:dyDescent="0.2">
      <c r="AH58" s="292"/>
    </row>
    <row r="59" spans="28:34" ht="13" x14ac:dyDescent="0.2"/>
    <row r="60" spans="28:34" ht="13" x14ac:dyDescent="0.2"/>
    <row r="61" spans="28:34" ht="13" x14ac:dyDescent="0.2"/>
    <row r="62" spans="28:34" ht="13" x14ac:dyDescent="0.2"/>
    <row r="63" spans="28:34" ht="13" x14ac:dyDescent="0.2">
      <c r="AH63" s="292"/>
    </row>
    <row r="64" spans="28:34" ht="13" x14ac:dyDescent="0.2">
      <c r="AG64" s="292"/>
      <c r="AH64" s="292"/>
    </row>
    <row r="65" spans="28:34" ht="13" x14ac:dyDescent="0.2"/>
    <row r="66" spans="28:34" ht="13" x14ac:dyDescent="0.2"/>
    <row r="67" spans="28:34" ht="13" x14ac:dyDescent="0.2"/>
    <row r="68" spans="28:34" ht="13" x14ac:dyDescent="0.2">
      <c r="AB68" s="292"/>
      <c r="AC68" s="292"/>
      <c r="AD68" s="292"/>
      <c r="AE68" s="292"/>
      <c r="AF68" s="292"/>
      <c r="AG68" s="292"/>
      <c r="AH68" s="292"/>
    </row>
    <row r="69" spans="28:34" ht="13" x14ac:dyDescent="0.2">
      <c r="AF69" s="292"/>
      <c r="AG69" s="292"/>
      <c r="AH69" s="292"/>
    </row>
    <row r="70" spans="28:34" ht="13" x14ac:dyDescent="0.2"/>
    <row r="71" spans="28:34" ht="13" x14ac:dyDescent="0.2"/>
    <row r="72" spans="28:34" ht="13" x14ac:dyDescent="0.2"/>
    <row r="73" spans="28:34" ht="13" x14ac:dyDescent="0.2"/>
    <row r="74" spans="28:34" ht="13" x14ac:dyDescent="0.2"/>
    <row r="75" spans="28:34" ht="13" x14ac:dyDescent="0.2">
      <c r="AH75" s="292"/>
    </row>
    <row r="76" spans="28:34" ht="13" x14ac:dyDescent="0.2">
      <c r="AF76" s="292"/>
      <c r="AG76" s="292"/>
      <c r="AH76" s="292"/>
    </row>
    <row r="77" spans="28:34" ht="13" x14ac:dyDescent="0.2">
      <c r="AG77" s="292"/>
      <c r="AH77" s="292"/>
    </row>
    <row r="78" spans="28:34" ht="13" x14ac:dyDescent="0.2"/>
    <row r="79" spans="28:34" ht="13" x14ac:dyDescent="0.2"/>
    <row r="80" spans="28:34" ht="13" x14ac:dyDescent="0.2"/>
    <row r="81" spans="25:34" ht="13" x14ac:dyDescent="0.2"/>
    <row r="82" spans="25:34" ht="13" x14ac:dyDescent="0.2">
      <c r="Y82" s="292"/>
    </row>
    <row r="83" spans="25:34" ht="13" x14ac:dyDescent="0.2">
      <c r="Y83" s="292"/>
      <c r="Z83" s="292"/>
      <c r="AA83" s="292"/>
      <c r="AB83" s="292"/>
      <c r="AC83" s="292"/>
      <c r="AD83" s="292"/>
      <c r="AE83" s="292"/>
      <c r="AF83" s="292"/>
      <c r="AG83" s="292"/>
      <c r="AH83" s="292"/>
    </row>
    <row r="84" spans="25:34" ht="13" x14ac:dyDescent="0.2"/>
    <row r="85" spans="25:34" ht="13" x14ac:dyDescent="0.2"/>
    <row r="86" spans="25:34" ht="13" x14ac:dyDescent="0.2"/>
    <row r="87" spans="25:34" ht="13" x14ac:dyDescent="0.2"/>
    <row r="88" spans="25:34" ht="13" x14ac:dyDescent="0.2">
      <c r="AH88" s="292"/>
    </row>
    <row r="89" spans="25:34" ht="13" x14ac:dyDescent="0.2"/>
    <row r="90" spans="25:34" ht="13" x14ac:dyDescent="0.2"/>
    <row r="91" spans="25:34" ht="13" x14ac:dyDescent="0.2"/>
    <row r="92" spans="25:34" ht="13.5" customHeight="1" x14ac:dyDescent="0.2"/>
    <row r="93" spans="25:34" ht="13.5" customHeight="1" x14ac:dyDescent="0.2"/>
    <row r="94" spans="25:34" ht="13.5" customHeight="1" x14ac:dyDescent="0.2">
      <c r="AF94" s="292"/>
      <c r="AG94" s="292"/>
      <c r="AH94" s="292"/>
    </row>
    <row r="95" spans="25:34" ht="13.5" customHeight="1" x14ac:dyDescent="0.2">
      <c r="AH95" s="292"/>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92"/>
    </row>
    <row r="102" spans="33:34" ht="13.5" customHeight="1" x14ac:dyDescent="0.2"/>
    <row r="103" spans="33:34" ht="13.5" customHeight="1" x14ac:dyDescent="0.2"/>
    <row r="104" spans="33:34" ht="13.5" customHeight="1" x14ac:dyDescent="0.2">
      <c r="AG104" s="292"/>
      <c r="AH104" s="292"/>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92"/>
    </row>
    <row r="117" spans="34:122" ht="13.5" customHeight="1" x14ac:dyDescent="0.2"/>
    <row r="118" spans="34:122" ht="13.5" customHeight="1" x14ac:dyDescent="0.2"/>
    <row r="119" spans="34:122" ht="13.5" customHeight="1" x14ac:dyDescent="0.2"/>
    <row r="120" spans="34:122" ht="13.5" customHeight="1" x14ac:dyDescent="0.2">
      <c r="AH120" s="292"/>
    </row>
    <row r="121" spans="34:122" ht="13.5" customHeight="1" x14ac:dyDescent="0.2">
      <c r="AH121" s="292"/>
    </row>
    <row r="122" spans="34:122" ht="13.5" customHeight="1" x14ac:dyDescent="0.2"/>
    <row r="123" spans="34:122" ht="13.5" customHeight="1" x14ac:dyDescent="0.2"/>
    <row r="124" spans="34:122" ht="13.5" customHeight="1" x14ac:dyDescent="0.2"/>
    <row r="125" spans="34:122" ht="13.5" customHeight="1" x14ac:dyDescent="0.2">
      <c r="DR125" s="292" t="s">
        <v>505</v>
      </c>
    </row>
  </sheetData>
  <sheetProtection algorithmName="SHA-512" hashValue="yb72RcbB2/ZbiFPHTRWIcR/JrKBI6sctVizxKGqwypfcv+4d+iNPdg/DksJ8rrgtqeqoatXZa+F7K3V5nboeuQ==" saltValue="pAZ0//l4j4Tgck7R9TT5Bw==" spinCount="100000" sheet="1" objects="1" scenarios="1"/>
  <dataConsolidate/>
  <phoneticPr fontId="2"/>
  <printOptions horizontalCentered="1" verticalCentered="1"/>
  <pageMargins left="0" right="0" top="0.19685039370078741" bottom="0" header="0.39370078740157483" footer="0"/>
  <pageSetup paperSize="8" scale="50"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965F74-9F65-458E-8291-6F2803354129}">
  <sheetPr>
    <pageSetUpPr fitToPage="1"/>
  </sheetPr>
  <dimension ref="A1:DR125"/>
  <sheetViews>
    <sheetView showGridLines="0" zoomScaleNormal="100" zoomScaleSheetLayoutView="55" workbookViewId="0">
      <selection activeCell="AN65" sqref="AN65:DC69"/>
    </sheetView>
  </sheetViews>
  <sheetFormatPr defaultColWidth="0" defaultRowHeight="13.5" customHeight="1" zeroHeight="1" x14ac:dyDescent="0.2"/>
  <cols>
    <col min="1" max="34" width="2.453125" style="293" customWidth="1"/>
    <col min="35" max="122" width="2.453125" style="292" customWidth="1"/>
    <col min="123" max="16384" width="2.453125" style="292" hidden="1"/>
  </cols>
  <sheetData>
    <row r="1" spans="2:34" ht="13.5" customHeight="1" x14ac:dyDescent="0.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2:34" ht="13" x14ac:dyDescent="0.2">
      <c r="S2" s="292"/>
      <c r="AH2" s="292"/>
    </row>
    <row r="3" spans="2:34" ht="13" x14ac:dyDescent="0.2">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2:34" ht="13" x14ac:dyDescent="0.2"/>
    <row r="5" spans="2:34" ht="13" x14ac:dyDescent="0.2"/>
    <row r="6" spans="2:34" ht="13" x14ac:dyDescent="0.2"/>
    <row r="7" spans="2:34" ht="13" x14ac:dyDescent="0.2"/>
    <row r="8" spans="2:34" ht="13" x14ac:dyDescent="0.2"/>
    <row r="9" spans="2:34" ht="13" x14ac:dyDescent="0.2">
      <c r="AH9" s="292"/>
    </row>
    <row r="10" spans="2:34" ht="13" x14ac:dyDescent="0.2"/>
    <row r="11" spans="2:34" ht="13" x14ac:dyDescent="0.2"/>
    <row r="12" spans="2:34" ht="13" x14ac:dyDescent="0.2"/>
    <row r="13" spans="2:34" ht="13" x14ac:dyDescent="0.2"/>
    <row r="14" spans="2:34" ht="13" x14ac:dyDescent="0.2"/>
    <row r="15" spans="2:34" ht="13" x14ac:dyDescent="0.2"/>
    <row r="16" spans="2:34" ht="13" x14ac:dyDescent="0.2"/>
    <row r="17" spans="12:34" ht="13" x14ac:dyDescent="0.2">
      <c r="AH17" s="292"/>
    </row>
    <row r="18" spans="12:34" ht="13" x14ac:dyDescent="0.2"/>
    <row r="19" spans="12:34" ht="13" x14ac:dyDescent="0.2"/>
    <row r="20" spans="12:34" ht="13" x14ac:dyDescent="0.2">
      <c r="AH20" s="292"/>
    </row>
    <row r="21" spans="12:34" ht="13" x14ac:dyDescent="0.2">
      <c r="AH21" s="292"/>
    </row>
    <row r="22" spans="12:34" ht="13" x14ac:dyDescent="0.2"/>
    <row r="23" spans="12:34" ht="13" x14ac:dyDescent="0.2"/>
    <row r="24" spans="12:34" ht="13" x14ac:dyDescent="0.2">
      <c r="Q24" s="292"/>
    </row>
    <row r="25" spans="12:34" ht="13" x14ac:dyDescent="0.2"/>
    <row r="26" spans="12:34" ht="13" x14ac:dyDescent="0.2"/>
    <row r="27" spans="12:34" ht="13" x14ac:dyDescent="0.2"/>
    <row r="28" spans="12:34" ht="13" x14ac:dyDescent="0.2">
      <c r="O28" s="292"/>
      <c r="T28" s="292"/>
      <c r="AH28" s="292"/>
    </row>
    <row r="29" spans="12:34" ht="13" x14ac:dyDescent="0.2"/>
    <row r="30" spans="12:34" ht="13" x14ac:dyDescent="0.2"/>
    <row r="31" spans="12:34" ht="13" x14ac:dyDescent="0.2">
      <c r="Q31" s="292"/>
    </row>
    <row r="32" spans="12:34" ht="13" x14ac:dyDescent="0.2">
      <c r="L32" s="292"/>
    </row>
    <row r="33" spans="2:34" ht="13" x14ac:dyDescent="0.2">
      <c r="C33" s="292"/>
      <c r="E33" s="292"/>
      <c r="G33" s="292"/>
      <c r="I33" s="292"/>
      <c r="X33" s="292"/>
    </row>
    <row r="34" spans="2:34" ht="13" x14ac:dyDescent="0.2">
      <c r="B34" s="292"/>
      <c r="P34" s="292"/>
      <c r="R34" s="292"/>
      <c r="T34" s="292"/>
    </row>
    <row r="35" spans="2:34" ht="13" x14ac:dyDescent="0.2">
      <c r="D35" s="292"/>
      <c r="W35" s="292"/>
      <c r="AC35" s="292"/>
      <c r="AD35" s="292"/>
      <c r="AE35" s="292"/>
      <c r="AF35" s="292"/>
      <c r="AG35" s="292"/>
      <c r="AH35" s="292"/>
    </row>
    <row r="36" spans="2:34" ht="13" x14ac:dyDescent="0.2">
      <c r="H36" s="292"/>
      <c r="J36" s="292"/>
      <c r="K36" s="292"/>
      <c r="M36" s="292"/>
      <c r="Y36" s="292"/>
      <c r="Z36" s="292"/>
      <c r="AA36" s="292"/>
      <c r="AB36" s="292"/>
      <c r="AC36" s="292"/>
      <c r="AD36" s="292"/>
      <c r="AE36" s="292"/>
      <c r="AF36" s="292"/>
      <c r="AG36" s="292"/>
      <c r="AH36" s="292"/>
    </row>
    <row r="37" spans="2:34" ht="13" x14ac:dyDescent="0.2">
      <c r="AH37" s="292"/>
    </row>
    <row r="38" spans="2:34" ht="13" x14ac:dyDescent="0.2">
      <c r="AG38" s="292"/>
      <c r="AH38" s="292"/>
    </row>
    <row r="39" spans="2:34" ht="13" x14ac:dyDescent="0.2"/>
    <row r="40" spans="2:34" ht="13" x14ac:dyDescent="0.2">
      <c r="X40" s="292"/>
    </row>
    <row r="41" spans="2:34" ht="13" x14ac:dyDescent="0.2">
      <c r="R41" s="292"/>
    </row>
    <row r="42" spans="2:34" ht="13" x14ac:dyDescent="0.2">
      <c r="W42" s="292"/>
    </row>
    <row r="43" spans="2:34" ht="13" x14ac:dyDescent="0.2">
      <c r="Y43" s="292"/>
      <c r="Z43" s="292"/>
      <c r="AA43" s="292"/>
      <c r="AB43" s="292"/>
      <c r="AC43" s="292"/>
      <c r="AD43" s="292"/>
      <c r="AE43" s="292"/>
      <c r="AF43" s="292"/>
      <c r="AG43" s="292"/>
      <c r="AH43" s="292"/>
    </row>
    <row r="44" spans="2:34" ht="13" x14ac:dyDescent="0.2">
      <c r="AH44" s="292"/>
    </row>
    <row r="45" spans="2:34" ht="13" x14ac:dyDescent="0.2">
      <c r="X45" s="292"/>
    </row>
    <row r="46" spans="2:34" ht="13" x14ac:dyDescent="0.2"/>
    <row r="47" spans="2:34" ht="13" x14ac:dyDescent="0.2"/>
    <row r="48" spans="2:34" ht="13" x14ac:dyDescent="0.2">
      <c r="W48" s="292"/>
      <c r="Y48" s="292"/>
      <c r="Z48" s="292"/>
      <c r="AA48" s="292"/>
      <c r="AB48" s="292"/>
      <c r="AC48" s="292"/>
      <c r="AD48" s="292"/>
      <c r="AE48" s="292"/>
      <c r="AF48" s="292"/>
      <c r="AG48" s="292"/>
      <c r="AH48" s="292"/>
    </row>
    <row r="49" spans="28:34" ht="13" x14ac:dyDescent="0.2"/>
    <row r="50" spans="28:34" ht="13" x14ac:dyDescent="0.2">
      <c r="AE50" s="292"/>
      <c r="AF50" s="292"/>
      <c r="AG50" s="292"/>
      <c r="AH50" s="292"/>
    </row>
    <row r="51" spans="28:34" ht="13" x14ac:dyDescent="0.2">
      <c r="AC51" s="292"/>
      <c r="AD51" s="292"/>
      <c r="AE51" s="292"/>
      <c r="AF51" s="292"/>
      <c r="AG51" s="292"/>
      <c r="AH51" s="292"/>
    </row>
    <row r="52" spans="28:34" ht="13" x14ac:dyDescent="0.2"/>
    <row r="53" spans="28:34" ht="13" x14ac:dyDescent="0.2">
      <c r="AF53" s="292"/>
      <c r="AG53" s="292"/>
      <c r="AH53" s="292"/>
    </row>
    <row r="54" spans="28:34" ht="13" x14ac:dyDescent="0.2">
      <c r="AH54" s="292"/>
    </row>
    <row r="55" spans="28:34" ht="13" x14ac:dyDescent="0.2"/>
    <row r="56" spans="28:34" ht="13" x14ac:dyDescent="0.2">
      <c r="AB56" s="292"/>
      <c r="AC56" s="292"/>
      <c r="AD56" s="292"/>
      <c r="AE56" s="292"/>
      <c r="AF56" s="292"/>
      <c r="AG56" s="292"/>
      <c r="AH56" s="292"/>
    </row>
    <row r="57" spans="28:34" ht="13" x14ac:dyDescent="0.2">
      <c r="AH57" s="292"/>
    </row>
    <row r="58" spans="28:34" ht="13" x14ac:dyDescent="0.2">
      <c r="AH58" s="292"/>
    </row>
    <row r="59" spans="28:34" ht="13" x14ac:dyDescent="0.2">
      <c r="AG59" s="292"/>
      <c r="AH59" s="292"/>
    </row>
    <row r="60" spans="28:34" ht="13" x14ac:dyDescent="0.2"/>
    <row r="61" spans="28:34" ht="13" x14ac:dyDescent="0.2"/>
    <row r="62" spans="28:34" ht="13" x14ac:dyDescent="0.2"/>
    <row r="63" spans="28:34" ht="13" x14ac:dyDescent="0.2">
      <c r="AH63" s="292"/>
    </row>
    <row r="64" spans="28:34" ht="13" x14ac:dyDescent="0.2">
      <c r="AG64" s="292"/>
      <c r="AH64" s="292"/>
    </row>
    <row r="65" spans="28:34" ht="13" x14ac:dyDescent="0.2"/>
    <row r="66" spans="28:34" ht="13" x14ac:dyDescent="0.2"/>
    <row r="67" spans="28:34" ht="13" x14ac:dyDescent="0.2"/>
    <row r="68" spans="28:34" ht="13" x14ac:dyDescent="0.2">
      <c r="AB68" s="292"/>
      <c r="AC68" s="292"/>
      <c r="AD68" s="292"/>
      <c r="AE68" s="292"/>
      <c r="AF68" s="292"/>
      <c r="AG68" s="292"/>
      <c r="AH68" s="292"/>
    </row>
    <row r="69" spans="28:34" ht="13" x14ac:dyDescent="0.2">
      <c r="AF69" s="292"/>
      <c r="AG69" s="292"/>
      <c r="AH69" s="292"/>
    </row>
    <row r="70" spans="28:34" ht="13" x14ac:dyDescent="0.2"/>
    <row r="71" spans="28:34" ht="13" x14ac:dyDescent="0.2"/>
    <row r="72" spans="28:34" ht="13" x14ac:dyDescent="0.2"/>
    <row r="73" spans="28:34" ht="13" x14ac:dyDescent="0.2"/>
    <row r="74" spans="28:34" ht="13" x14ac:dyDescent="0.2"/>
    <row r="75" spans="28:34" ht="13" x14ac:dyDescent="0.2">
      <c r="AH75" s="292"/>
    </row>
    <row r="76" spans="28:34" ht="13" x14ac:dyDescent="0.2">
      <c r="AF76" s="292"/>
      <c r="AG76" s="292"/>
      <c r="AH76" s="292"/>
    </row>
    <row r="77" spans="28:34" ht="13" x14ac:dyDescent="0.2">
      <c r="AG77" s="292"/>
      <c r="AH77" s="292"/>
    </row>
    <row r="78" spans="28:34" ht="13" x14ac:dyDescent="0.2"/>
    <row r="79" spans="28:34" ht="13" x14ac:dyDescent="0.2"/>
    <row r="80" spans="28:34" ht="13" x14ac:dyDescent="0.2"/>
    <row r="81" spans="25:34" ht="13" x14ac:dyDescent="0.2"/>
    <row r="82" spans="25:34" ht="13" x14ac:dyDescent="0.2">
      <c r="Y82" s="292"/>
    </row>
    <row r="83" spans="25:34" ht="13" x14ac:dyDescent="0.2">
      <c r="Y83" s="292"/>
      <c r="Z83" s="292"/>
      <c r="AA83" s="292"/>
      <c r="AB83" s="292"/>
      <c r="AC83" s="292"/>
      <c r="AD83" s="292"/>
      <c r="AE83" s="292"/>
      <c r="AF83" s="292"/>
      <c r="AG83" s="292"/>
      <c r="AH83" s="292"/>
    </row>
    <row r="84" spans="25:34" ht="13" x14ac:dyDescent="0.2"/>
    <row r="85" spans="25:34" ht="13" x14ac:dyDescent="0.2"/>
    <row r="86" spans="25:34" ht="13" x14ac:dyDescent="0.2"/>
    <row r="87" spans="25:34" ht="13" x14ac:dyDescent="0.2"/>
    <row r="88" spans="25:34" ht="13" x14ac:dyDescent="0.2">
      <c r="AH88" s="292"/>
    </row>
    <row r="89" spans="25:34" ht="13" x14ac:dyDescent="0.2"/>
    <row r="90" spans="25:34" ht="13" x14ac:dyDescent="0.2"/>
    <row r="91" spans="25:34" ht="13" x14ac:dyDescent="0.2"/>
    <row r="92" spans="25:34" ht="13.5" customHeight="1" x14ac:dyDescent="0.2"/>
    <row r="93" spans="25:34" ht="13.5" customHeight="1" x14ac:dyDescent="0.2"/>
    <row r="94" spans="25:34" ht="13.5" customHeight="1" x14ac:dyDescent="0.2">
      <c r="AF94" s="292"/>
      <c r="AG94" s="292"/>
      <c r="AH94" s="292"/>
    </row>
    <row r="95" spans="25:34" ht="13.5" customHeight="1" x14ac:dyDescent="0.2">
      <c r="AH95" s="292"/>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92"/>
    </row>
    <row r="102" spans="33:34" ht="13.5" customHeight="1" x14ac:dyDescent="0.2"/>
    <row r="103" spans="33:34" ht="13.5" customHeight="1" x14ac:dyDescent="0.2"/>
    <row r="104" spans="33:34" ht="13.5" customHeight="1" x14ac:dyDescent="0.2">
      <c r="AG104" s="292"/>
      <c r="AH104" s="292"/>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92"/>
    </row>
    <row r="117" spans="34:122" ht="13.5" customHeight="1" x14ac:dyDescent="0.2"/>
    <row r="118" spans="34:122" ht="13.5" customHeight="1" x14ac:dyDescent="0.2"/>
    <row r="119" spans="34:122" ht="13.5" customHeight="1" x14ac:dyDescent="0.2"/>
    <row r="120" spans="34:122" ht="13.5" customHeight="1" x14ac:dyDescent="0.2">
      <c r="AH120" s="292"/>
    </row>
    <row r="121" spans="34:122" ht="13.5" customHeight="1" x14ac:dyDescent="0.2">
      <c r="AH121" s="292"/>
    </row>
    <row r="122" spans="34:122" ht="13.5" customHeight="1" x14ac:dyDescent="0.2"/>
    <row r="123" spans="34:122" ht="13.5" customHeight="1" x14ac:dyDescent="0.2"/>
    <row r="124" spans="34:122" ht="13.5" customHeight="1" x14ac:dyDescent="0.2"/>
    <row r="125" spans="34:122" ht="13.5" customHeight="1" x14ac:dyDescent="0.2">
      <c r="DR125" s="292" t="s">
        <v>505</v>
      </c>
    </row>
  </sheetData>
  <sheetProtection algorithmName="SHA-512" hashValue="mXYZxMdn//kF7wGjBBkdBoyMAV7naQLoi55oscsudq8Tc805CtX5yyvivEEzAn6IqOSSWA6X4KIl+qY2RAMjog==" saltValue="m+MqDCNswI9CAeP064QSvw==" spinCount="100000" sheet="1" objects="1" scenarios="1"/>
  <dataConsolidate/>
  <phoneticPr fontId="2"/>
  <printOptions horizontalCentered="1" verticalCentered="1"/>
  <pageMargins left="0" right="0" top="0.19685039370078741" bottom="0" header="0.39370078740157483" footer="0"/>
  <pageSetup paperSize="8" scale="50"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08984375" defaultRowHeight="13" x14ac:dyDescent="0.2"/>
  <cols>
    <col min="1" max="1" width="45.90625" style="150" customWidth="1"/>
    <col min="2" max="8" width="13.36328125" style="150" customWidth="1"/>
    <col min="9" max="16384" width="11.08984375" style="150"/>
  </cols>
  <sheetData>
    <row r="1" spans="1:8" x14ac:dyDescent="0.2">
      <c r="A1" s="144"/>
      <c r="B1" s="145"/>
      <c r="C1" s="146"/>
      <c r="D1" s="147"/>
      <c r="E1" s="148"/>
      <c r="F1" s="148"/>
      <c r="G1" s="148"/>
      <c r="H1" s="149"/>
    </row>
    <row r="2" spans="1:8" x14ac:dyDescent="0.2">
      <c r="A2" s="151"/>
      <c r="B2" s="152"/>
      <c r="C2" s="153"/>
      <c r="D2" s="154" t="s">
        <v>52</v>
      </c>
      <c r="E2" s="155"/>
      <c r="F2" s="156" t="s">
        <v>555</v>
      </c>
      <c r="G2" s="157"/>
      <c r="H2" s="158"/>
    </row>
    <row r="3" spans="1:8" x14ac:dyDescent="0.2">
      <c r="A3" s="154" t="s">
        <v>548</v>
      </c>
      <c r="B3" s="159"/>
      <c r="C3" s="160"/>
      <c r="D3" s="161">
        <v>53972</v>
      </c>
      <c r="E3" s="162"/>
      <c r="F3" s="163">
        <v>57295</v>
      </c>
      <c r="G3" s="164"/>
      <c r="H3" s="165"/>
    </row>
    <row r="4" spans="1:8" x14ac:dyDescent="0.2">
      <c r="A4" s="166"/>
      <c r="B4" s="167"/>
      <c r="C4" s="168"/>
      <c r="D4" s="169">
        <v>27110</v>
      </c>
      <c r="E4" s="170"/>
      <c r="F4" s="171">
        <v>32771</v>
      </c>
      <c r="G4" s="172"/>
      <c r="H4" s="173"/>
    </row>
    <row r="5" spans="1:8" x14ac:dyDescent="0.2">
      <c r="A5" s="154" t="s">
        <v>550</v>
      </c>
      <c r="B5" s="159"/>
      <c r="C5" s="160"/>
      <c r="D5" s="161">
        <v>57636</v>
      </c>
      <c r="E5" s="162"/>
      <c r="F5" s="163">
        <v>54110</v>
      </c>
      <c r="G5" s="164"/>
      <c r="H5" s="165"/>
    </row>
    <row r="6" spans="1:8" x14ac:dyDescent="0.2">
      <c r="A6" s="166"/>
      <c r="B6" s="167"/>
      <c r="C6" s="168"/>
      <c r="D6" s="169">
        <v>37334</v>
      </c>
      <c r="E6" s="170"/>
      <c r="F6" s="171">
        <v>30620</v>
      </c>
      <c r="G6" s="172"/>
      <c r="H6" s="173"/>
    </row>
    <row r="7" spans="1:8" x14ac:dyDescent="0.2">
      <c r="A7" s="154" t="s">
        <v>551</v>
      </c>
      <c r="B7" s="159"/>
      <c r="C7" s="160"/>
      <c r="D7" s="161">
        <v>55894</v>
      </c>
      <c r="E7" s="162"/>
      <c r="F7" s="163">
        <v>54684</v>
      </c>
      <c r="G7" s="164"/>
      <c r="H7" s="165"/>
    </row>
    <row r="8" spans="1:8" x14ac:dyDescent="0.2">
      <c r="A8" s="166"/>
      <c r="B8" s="167"/>
      <c r="C8" s="168"/>
      <c r="D8" s="169">
        <v>34227</v>
      </c>
      <c r="E8" s="170"/>
      <c r="F8" s="171">
        <v>32829</v>
      </c>
      <c r="G8" s="172"/>
      <c r="H8" s="173"/>
    </row>
    <row r="9" spans="1:8" x14ac:dyDescent="0.2">
      <c r="A9" s="154" t="s">
        <v>552</v>
      </c>
      <c r="B9" s="159"/>
      <c r="C9" s="160"/>
      <c r="D9" s="161">
        <v>74134</v>
      </c>
      <c r="E9" s="162"/>
      <c r="F9" s="163">
        <v>62383</v>
      </c>
      <c r="G9" s="164"/>
      <c r="H9" s="165"/>
    </row>
    <row r="10" spans="1:8" x14ac:dyDescent="0.2">
      <c r="A10" s="166"/>
      <c r="B10" s="167"/>
      <c r="C10" s="168"/>
      <c r="D10" s="169">
        <v>46952</v>
      </c>
      <c r="E10" s="170"/>
      <c r="F10" s="171">
        <v>35325</v>
      </c>
      <c r="G10" s="172"/>
      <c r="H10" s="173"/>
    </row>
    <row r="11" spans="1:8" x14ac:dyDescent="0.2">
      <c r="A11" s="154" t="s">
        <v>553</v>
      </c>
      <c r="B11" s="159"/>
      <c r="C11" s="160"/>
      <c r="D11" s="161">
        <v>66042</v>
      </c>
      <c r="E11" s="162"/>
      <c r="F11" s="163">
        <v>63812</v>
      </c>
      <c r="G11" s="164"/>
      <c r="H11" s="165"/>
    </row>
    <row r="12" spans="1:8" x14ac:dyDescent="0.2">
      <c r="A12" s="166"/>
      <c r="B12" s="167"/>
      <c r="C12" s="174"/>
      <c r="D12" s="169">
        <v>37571</v>
      </c>
      <c r="E12" s="170"/>
      <c r="F12" s="171">
        <v>33848</v>
      </c>
      <c r="G12" s="172"/>
      <c r="H12" s="173"/>
    </row>
    <row r="13" spans="1:8" x14ac:dyDescent="0.2">
      <c r="A13" s="154"/>
      <c r="B13" s="159"/>
      <c r="C13" s="175"/>
      <c r="D13" s="176">
        <v>61536</v>
      </c>
      <c r="E13" s="177"/>
      <c r="F13" s="178">
        <v>58457</v>
      </c>
      <c r="G13" s="179"/>
      <c r="H13" s="165"/>
    </row>
    <row r="14" spans="1:8" x14ac:dyDescent="0.2">
      <c r="A14" s="166"/>
      <c r="B14" s="167"/>
      <c r="C14" s="168"/>
      <c r="D14" s="169">
        <v>36639</v>
      </c>
      <c r="E14" s="170"/>
      <c r="F14" s="171">
        <v>33079</v>
      </c>
      <c r="G14" s="172"/>
      <c r="H14" s="173"/>
    </row>
    <row r="17" spans="1:11" x14ac:dyDescent="0.2">
      <c r="A17" s="150" t="s">
        <v>53</v>
      </c>
    </row>
    <row r="18" spans="1:11" x14ac:dyDescent="0.2">
      <c r="A18" s="180"/>
      <c r="B18" s="180" t="str">
        <f>実質収支比率等に係る経年分析!F$46</f>
        <v>H28</v>
      </c>
      <c r="C18" s="180" t="str">
        <f>実質収支比率等に係る経年分析!G$46</f>
        <v>H29</v>
      </c>
      <c r="D18" s="180" t="str">
        <f>実質収支比率等に係る経年分析!H$46</f>
        <v>H30</v>
      </c>
      <c r="E18" s="180" t="str">
        <f>実質収支比率等に係る経年分析!I$46</f>
        <v>R01</v>
      </c>
      <c r="F18" s="180" t="str">
        <f>実質収支比率等に係る経年分析!J$46</f>
        <v>R02</v>
      </c>
    </row>
    <row r="19" spans="1:11" x14ac:dyDescent="0.2">
      <c r="A19" s="180" t="s">
        <v>54</v>
      </c>
      <c r="B19" s="180">
        <f>ROUND(VALUE(SUBSTITUTE(実質収支比率等に係る経年分析!F$48,"▲","-")),2)</f>
        <v>4.76</v>
      </c>
      <c r="C19" s="180">
        <f>ROUND(VALUE(SUBSTITUTE(実質収支比率等に係る経年分析!G$48,"▲","-")),2)</f>
        <v>6.62</v>
      </c>
      <c r="D19" s="180">
        <f>ROUND(VALUE(SUBSTITUTE(実質収支比率等に係る経年分析!H$48,"▲","-")),2)</f>
        <v>5</v>
      </c>
      <c r="E19" s="180">
        <f>ROUND(VALUE(SUBSTITUTE(実質収支比率等に係る経年分析!I$48,"▲","-")),2)</f>
        <v>6.03</v>
      </c>
      <c r="F19" s="180">
        <f>ROUND(VALUE(SUBSTITUTE(実質収支比率等に係る経年分析!J$48,"▲","-")),2)</f>
        <v>5.31</v>
      </c>
    </row>
    <row r="20" spans="1:11" x14ac:dyDescent="0.2">
      <c r="A20" s="180" t="s">
        <v>55</v>
      </c>
      <c r="B20" s="180">
        <f>ROUND(VALUE(SUBSTITUTE(実質収支比率等に係る経年分析!F$47,"▲","-")),2)</f>
        <v>9.44</v>
      </c>
      <c r="C20" s="180">
        <f>ROUND(VALUE(SUBSTITUTE(実質収支比率等に係る経年分析!G$47,"▲","-")),2)</f>
        <v>8.8800000000000008</v>
      </c>
      <c r="D20" s="180">
        <f>ROUND(VALUE(SUBSTITUTE(実質収支比率等に係る経年分析!H$47,"▲","-")),2)</f>
        <v>11.31</v>
      </c>
      <c r="E20" s="180">
        <f>ROUND(VALUE(SUBSTITUTE(実質収支比率等に係る経年分析!I$47,"▲","-")),2)</f>
        <v>12.17</v>
      </c>
      <c r="F20" s="180">
        <f>ROUND(VALUE(SUBSTITUTE(実質収支比率等に係る経年分析!J$47,"▲","-")),2)</f>
        <v>11.11</v>
      </c>
    </row>
    <row r="21" spans="1:11" x14ac:dyDescent="0.2">
      <c r="A21" s="180" t="s">
        <v>56</v>
      </c>
      <c r="B21" s="180">
        <f>IF(ISNUMBER(VALUE(SUBSTITUTE(実質収支比率等に係る経年分析!F$49,"▲","-"))),ROUND(VALUE(SUBSTITUTE(実質収支比率等に係る経年分析!F$49,"▲","-")),2),NA())</f>
        <v>0.25</v>
      </c>
      <c r="C21" s="180">
        <f>IF(ISNUMBER(VALUE(SUBSTITUTE(実質収支比率等に係る経年分析!G$49,"▲","-"))),ROUND(VALUE(SUBSTITUTE(実質収支比率等に係る経年分析!G$49,"▲","-")),2),NA())</f>
        <v>1.51</v>
      </c>
      <c r="D21" s="180">
        <f>IF(ISNUMBER(VALUE(SUBSTITUTE(実質収支比率等に係る経年分析!H$49,"▲","-"))),ROUND(VALUE(SUBSTITUTE(実質収支比率等に係る経年分析!H$49,"▲","-")),2),NA())</f>
        <v>0.75</v>
      </c>
      <c r="E21" s="180">
        <f>IF(ISNUMBER(VALUE(SUBSTITUTE(実質収支比率等に係る経年分析!I$49,"▲","-"))),ROUND(VALUE(SUBSTITUTE(実質収支比率等に係る経年分析!I$49,"▲","-")),2),NA())</f>
        <v>2.35</v>
      </c>
      <c r="F21" s="180">
        <f>IF(ISNUMBER(VALUE(SUBSTITUTE(実質収支比率等に係る経年分析!J$49,"▲","-"))),ROUND(VALUE(SUBSTITUTE(実質収支比率等に係る経年分析!J$49,"▲","-")),2),NA())</f>
        <v>-0.9</v>
      </c>
    </row>
    <row r="24" spans="1:11" x14ac:dyDescent="0.2">
      <c r="A24" s="150" t="s">
        <v>57</v>
      </c>
    </row>
    <row r="25" spans="1:11" x14ac:dyDescent="0.2">
      <c r="A25" s="181"/>
      <c r="B25" s="181" t="str">
        <f>連結実質赤字比率に係る赤字・黒字の構成分析!F$33</f>
        <v>H28</v>
      </c>
      <c r="C25" s="181"/>
      <c r="D25" s="181" t="str">
        <f>連結実質赤字比率に係る赤字・黒字の構成分析!G$33</f>
        <v>H29</v>
      </c>
      <c r="E25" s="181"/>
      <c r="F25" s="181" t="str">
        <f>連結実質赤字比率に係る赤字・黒字の構成分析!H$33</f>
        <v>H30</v>
      </c>
      <c r="G25" s="181"/>
      <c r="H25" s="181" t="str">
        <f>連結実質赤字比率に係る赤字・黒字の構成分析!I$33</f>
        <v>R01</v>
      </c>
      <c r="I25" s="181"/>
      <c r="J25" s="181" t="str">
        <f>連結実質赤字比率に係る赤字・黒字の構成分析!J$33</f>
        <v>R02</v>
      </c>
      <c r="K25" s="181"/>
    </row>
    <row r="26" spans="1:11" x14ac:dyDescent="0.2">
      <c r="A26" s="181"/>
      <c r="B26" s="181" t="s">
        <v>58</v>
      </c>
      <c r="C26" s="181" t="s">
        <v>59</v>
      </c>
      <c r="D26" s="181" t="s">
        <v>58</v>
      </c>
      <c r="E26" s="181" t="s">
        <v>59</v>
      </c>
      <c r="F26" s="181" t="s">
        <v>58</v>
      </c>
      <c r="G26" s="181" t="s">
        <v>59</v>
      </c>
      <c r="H26" s="181" t="s">
        <v>58</v>
      </c>
      <c r="I26" s="181" t="s">
        <v>59</v>
      </c>
      <c r="J26" s="181" t="s">
        <v>58</v>
      </c>
      <c r="K26" s="181" t="s">
        <v>59</v>
      </c>
    </row>
    <row r="27" spans="1:11" x14ac:dyDescent="0.2">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#N/A</v>
      </c>
      <c r="C27" s="181">
        <f>IF(ROUND(VALUE(SUBSTITUTE(連結実質赤字比率に係る赤字・黒字の構成分析!F$43,"▲", "-")), 2) &gt;= 0, ABS(ROUND(VALUE(SUBSTITUTE(連結実質赤字比率に係る赤字・黒字の構成分析!F$43,"▲", "-")), 2)), NA())</f>
        <v>0.02</v>
      </c>
      <c r="D27" s="181" t="e">
        <f>IF(ROUND(VALUE(SUBSTITUTE(連結実質赤字比率に係る赤字・黒字の構成分析!G$43,"▲", "-")), 2) &lt; 0, ABS(ROUND(VALUE(SUBSTITUTE(連結実質赤字比率に係る赤字・黒字の構成分析!G$43,"▲", "-")), 2)), NA())</f>
        <v>#N/A</v>
      </c>
      <c r="E27" s="181">
        <f>IF(ROUND(VALUE(SUBSTITUTE(連結実質赤字比率に係る赤字・黒字の構成分析!G$43,"▲", "-")), 2) &gt;= 0, ABS(ROUND(VALUE(SUBSTITUTE(連結実質赤字比率に係る赤字・黒字の構成分析!G$43,"▲", "-")), 2)), NA())</f>
        <v>0.03</v>
      </c>
      <c r="F27" s="181" t="e">
        <f>IF(ROUND(VALUE(SUBSTITUTE(連結実質赤字比率に係る赤字・黒字の構成分析!H$43,"▲", "-")), 2) &lt; 0, ABS(ROUND(VALUE(SUBSTITUTE(連結実質赤字比率に係る赤字・黒字の構成分析!H$43,"▲", "-")), 2)), NA())</f>
        <v>#N/A</v>
      </c>
      <c r="G27" s="181">
        <f>IF(ROUND(VALUE(SUBSTITUTE(連結実質赤字比率に係る赤字・黒字の構成分析!H$43,"▲", "-")), 2) &gt;= 0, ABS(ROUND(VALUE(SUBSTITUTE(連結実質赤字比率に係る赤字・黒字の構成分析!H$43,"▲", "-")), 2)), NA())</f>
        <v>0.03</v>
      </c>
      <c r="H27" s="181" t="e">
        <f>IF(ROUND(VALUE(SUBSTITUTE(連結実質赤字比率に係る赤字・黒字の構成分析!I$43,"▲", "-")), 2) &lt; 0, ABS(ROUND(VALUE(SUBSTITUTE(連結実質赤字比率に係る赤字・黒字の構成分析!I$43,"▲", "-")), 2)), NA())</f>
        <v>#N/A</v>
      </c>
      <c r="I27" s="181">
        <f>IF(ROUND(VALUE(SUBSTITUTE(連結実質赤字比率に係る赤字・黒字の構成分析!I$43,"▲", "-")), 2) &gt;= 0, ABS(ROUND(VALUE(SUBSTITUTE(連結実質赤字比率に係る赤字・黒字の構成分析!I$43,"▲", "-")), 2)), NA())</f>
        <v>7.0000000000000007E-2</v>
      </c>
      <c r="J27" s="181" t="e">
        <f>IF(ROUND(VALUE(SUBSTITUTE(連結実質赤字比率に係る赤字・黒字の構成分析!J$43,"▲", "-")), 2) &lt; 0, ABS(ROUND(VALUE(SUBSTITUTE(連結実質赤字比率に係る赤字・黒字の構成分析!J$43,"▲", "-")), 2)), NA())</f>
        <v>#N/A</v>
      </c>
      <c r="K27" s="181">
        <f>IF(ROUND(VALUE(SUBSTITUTE(連結実質赤字比率に係る赤字・黒字の構成分析!J$43,"▲", "-")), 2) &gt;= 0, ABS(ROUND(VALUE(SUBSTITUTE(連結実質赤字比率に係る赤字・黒字の構成分析!J$43,"▲", "-")), 2)), NA())</f>
        <v>0</v>
      </c>
    </row>
    <row r="28" spans="1:11" x14ac:dyDescent="0.2">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#N/A</v>
      </c>
      <c r="C28" s="181">
        <f>IF(ROUND(VALUE(SUBSTITUTE(連結実質赤字比率に係る赤字・黒字の構成分析!F$42,"▲", "-")), 2) &gt;= 0, ABS(ROUND(VALUE(SUBSTITUTE(連結実質赤字比率に係る赤字・黒字の構成分析!F$42,"▲", "-")), 2)), NA())</f>
        <v>0</v>
      </c>
      <c r="D28" s="181" t="e">
        <f>IF(ROUND(VALUE(SUBSTITUTE(連結実質赤字比率に係る赤字・黒字の構成分析!G$42,"▲", "-")), 2) &lt; 0, ABS(ROUND(VALUE(SUBSTITUTE(連結実質赤字比率に係る赤字・黒字の構成分析!G$42,"▲", "-")), 2)), NA())</f>
        <v>#N/A</v>
      </c>
      <c r="E28" s="181">
        <f>IF(ROUND(VALUE(SUBSTITUTE(連結実質赤字比率に係る赤字・黒字の構成分析!G$42,"▲", "-")), 2) &gt;= 0, ABS(ROUND(VALUE(SUBSTITUTE(連結実質赤字比率に係る赤字・黒字の構成分析!G$42,"▲", "-")), 2)), NA())</f>
        <v>0</v>
      </c>
      <c r="F28" s="181" t="e">
        <f>IF(ROUND(VALUE(SUBSTITUTE(連結実質赤字比率に係る赤字・黒字の構成分析!H$42,"▲", "-")), 2) &lt; 0, ABS(ROUND(VALUE(SUBSTITUTE(連結実質赤字比率に係る赤字・黒字の構成分析!H$42,"▲", "-")), 2)), NA())</f>
        <v>#N/A</v>
      </c>
      <c r="G28" s="181">
        <f>IF(ROUND(VALUE(SUBSTITUTE(連結実質赤字比率に係る赤字・黒字の構成分析!H$42,"▲", "-")), 2) &gt;= 0, ABS(ROUND(VALUE(SUBSTITUTE(連結実質赤字比率に係る赤字・黒字の構成分析!H$42,"▲", "-")), 2)), NA())</f>
        <v>0</v>
      </c>
      <c r="H28" s="181">
        <f>IF(ROUND(VALUE(SUBSTITUTE(連結実質赤字比率に係る赤字・黒字の構成分析!I$42,"▲", "-")), 2) &lt; 0, ABS(ROUND(VALUE(SUBSTITUTE(連結実質赤字比率に係る赤字・黒字の構成分析!I$42,"▲", "-")), 2)), NA())</f>
        <v>0.04</v>
      </c>
      <c r="I28" s="181" t="e">
        <f>IF(ROUND(VALUE(SUBSTITUTE(連結実質赤字比率に係る赤字・黒字の構成分析!I$42,"▲", "-")), 2) &gt;= 0, ABS(ROUND(VALUE(SUBSTITUTE(連結実質赤字比率に係る赤字・黒字の構成分析!I$42,"▲", "-")), 2)), NA())</f>
        <v>#N/A</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2">
      <c r="A29" s="181" t="str">
        <f>IF(連結実質赤字比率に係る赤字・黒字の構成分析!C$41="",NA(),連結実質赤字比率に係る赤字・黒字の構成分析!C$41)</f>
        <v>後期高齢者医療特別会計</v>
      </c>
      <c r="B29" s="181" t="e">
        <f>IF(ROUND(VALUE(SUBSTITUTE(連結実質赤字比率に係る赤字・黒字の構成分析!F$41,"▲", "-")), 2) &lt; 0, ABS(ROUND(VALUE(SUBSTITUTE(連結実質赤字比率に係る赤字・黒字の構成分析!F$41,"▲", "-")), 2)), NA())</f>
        <v>#N/A</v>
      </c>
      <c r="C29" s="181">
        <f>IF(ROUND(VALUE(SUBSTITUTE(連結実質赤字比率に係る赤字・黒字の構成分析!F$41,"▲", "-")), 2) &gt;= 0, ABS(ROUND(VALUE(SUBSTITUTE(連結実質赤字比率に係る赤字・黒字の構成分析!F$41,"▲", "-")), 2)), NA())</f>
        <v>0.02</v>
      </c>
      <c r="D29" s="181" t="e">
        <f>IF(ROUND(VALUE(SUBSTITUTE(連結実質赤字比率に係る赤字・黒字の構成分析!G$41,"▲", "-")), 2) &lt; 0, ABS(ROUND(VALUE(SUBSTITUTE(連結実質赤字比率に係る赤字・黒字の構成分析!G$41,"▲", "-")), 2)), NA())</f>
        <v>#N/A</v>
      </c>
      <c r="E29" s="181">
        <f>IF(ROUND(VALUE(SUBSTITUTE(連結実質赤字比率に係る赤字・黒字の構成分析!G$41,"▲", "-")), 2) &gt;= 0, ABS(ROUND(VALUE(SUBSTITUTE(連結実質赤字比率に係る赤字・黒字の構成分析!G$41,"▲", "-")), 2)), NA())</f>
        <v>0.02</v>
      </c>
      <c r="F29" s="181" t="e">
        <f>IF(ROUND(VALUE(SUBSTITUTE(連結実質赤字比率に係る赤字・黒字の構成分析!H$41,"▲", "-")), 2) &lt; 0, ABS(ROUND(VALUE(SUBSTITUTE(連結実質赤字比率に係る赤字・黒字の構成分析!H$41,"▲", "-")), 2)), NA())</f>
        <v>#N/A</v>
      </c>
      <c r="G29" s="181">
        <f>IF(ROUND(VALUE(SUBSTITUTE(連結実質赤字比率に係る赤字・黒字の構成分析!H$41,"▲", "-")), 2) &gt;= 0, ABS(ROUND(VALUE(SUBSTITUTE(連結実質赤字比率に係る赤字・黒字の構成分析!H$41,"▲", "-")), 2)), NA())</f>
        <v>0.02</v>
      </c>
      <c r="H29" s="181" t="e">
        <f>IF(ROUND(VALUE(SUBSTITUTE(連結実質赤字比率に係る赤字・黒字の構成分析!I$41,"▲", "-")), 2) &lt; 0, ABS(ROUND(VALUE(SUBSTITUTE(連結実質赤字比率に係る赤字・黒字の構成分析!I$41,"▲", "-")), 2)), NA())</f>
        <v>#N/A</v>
      </c>
      <c r="I29" s="181">
        <f>IF(ROUND(VALUE(SUBSTITUTE(連結実質赤字比率に係る赤字・黒字の構成分析!I$41,"▲", "-")), 2) &gt;= 0, ABS(ROUND(VALUE(SUBSTITUTE(連結実質赤字比率に係る赤字・黒字の構成分析!I$41,"▲", "-")), 2)), NA())</f>
        <v>0.02</v>
      </c>
      <c r="J29" s="181" t="e">
        <f>IF(ROUND(VALUE(SUBSTITUTE(連結実質赤字比率に係る赤字・黒字の構成分析!J$41,"▲", "-")), 2) &lt; 0, ABS(ROUND(VALUE(SUBSTITUTE(連結実質赤字比率に係る赤字・黒字の構成分析!J$41,"▲", "-")), 2)), NA())</f>
        <v>#N/A</v>
      </c>
      <c r="K29" s="181">
        <f>IF(ROUND(VALUE(SUBSTITUTE(連結実質赤字比率に係る赤字・黒字の構成分析!J$41,"▲", "-")), 2) &gt;= 0, ABS(ROUND(VALUE(SUBSTITUTE(連結実質赤字比率に係る赤字・黒字の構成分析!J$41,"▲", "-")), 2)), NA())</f>
        <v>0.03</v>
      </c>
    </row>
    <row r="30" spans="1:11" x14ac:dyDescent="0.2">
      <c r="A30" s="181" t="str">
        <f>IF(連結実質赤字比率に係る赤字・黒字の構成分析!C$40="",NA(),連結実質赤字比率に係る赤字・黒字の構成分析!C$40)</f>
        <v>墓地事業特別会計</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0.27</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0.08</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0.05</v>
      </c>
    </row>
    <row r="31" spans="1:11" x14ac:dyDescent="0.2">
      <c r="A31" s="181" t="str">
        <f>IF(連結実質赤字比率に係る赤字・黒字の構成分析!C$39="",NA(),連結実質赤字比率に係る赤字・黒字の構成分析!C$39)</f>
        <v>介護保険特別会計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0.5</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0.6</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0.57999999999999996</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0.39</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0.46</v>
      </c>
    </row>
    <row r="32" spans="1:11" x14ac:dyDescent="0.2">
      <c r="A32" s="181" t="str">
        <f>IF(連結実質赤字比率に係る赤字・黒字の構成分析!C$38="",NA(),連結実質赤字比率に係る赤字・黒字の構成分析!C$38)</f>
        <v>国民健康保険特別会計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1.62</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1.39</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0.87</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0.81</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0.61</v>
      </c>
    </row>
    <row r="33" spans="1:16" x14ac:dyDescent="0.2">
      <c r="A33" s="181" t="str">
        <f>IF(連結実質赤字比率に係る赤字・黒字の構成分析!C$37="",NA(),連結実質赤字比率に係る赤字・黒字の構成分析!C$37)</f>
        <v>公共下水道事業特別会計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0.44</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0.13</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0.14000000000000001</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0.32</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0.76</v>
      </c>
    </row>
    <row r="34" spans="1:16" x14ac:dyDescent="0.2">
      <c r="A34" s="181" t="str">
        <f>IF(連結実質赤字比率に係る赤字・黒字の構成分析!C$36="",NA(),連結実質赤字比率に係る赤字・黒字の構成分析!C$36)</f>
        <v>病院事業会計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0.81</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0.64</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0.88</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0.95</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0.95</v>
      </c>
    </row>
    <row r="35" spans="1:16" x14ac:dyDescent="0.2">
      <c r="A35" s="181" t="str">
        <f>IF(連結実質赤字比率に係る赤字・黒字の構成分析!C$35="",NA(),連結実質赤字比率に係る赤字・黒字の構成分析!C$35)</f>
        <v>一般会計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4.75</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6.61</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4.72</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5.98</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5.24</v>
      </c>
    </row>
    <row r="36" spans="1:16" x14ac:dyDescent="0.2">
      <c r="A36" s="181" t="str">
        <f>IF(連結実質赤字比率に係る赤字・黒字の構成分析!C$34="",NA(),連結実質赤字比率に係る赤字・黒字の構成分析!C$34)</f>
        <v>水道事業会計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7.54</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7.65</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7.55</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7.14</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7.74</v>
      </c>
    </row>
    <row r="39" spans="1:16" x14ac:dyDescent="0.2">
      <c r="A39" s="150" t="s">
        <v>60</v>
      </c>
    </row>
    <row r="40" spans="1:16" x14ac:dyDescent="0.2">
      <c r="A40" s="182"/>
      <c r="B40" s="182" t="str">
        <f>'実質公債費比率（分子）の構造'!K$44</f>
        <v>H28</v>
      </c>
      <c r="C40" s="182"/>
      <c r="D40" s="182"/>
      <c r="E40" s="182" t="str">
        <f>'実質公債費比率（分子）の構造'!L$44</f>
        <v>H29</v>
      </c>
      <c r="F40" s="182"/>
      <c r="G40" s="182"/>
      <c r="H40" s="182" t="str">
        <f>'実質公債費比率（分子）の構造'!M$44</f>
        <v>H30</v>
      </c>
      <c r="I40" s="182"/>
      <c r="J40" s="182"/>
      <c r="K40" s="182" t="str">
        <f>'実質公債費比率（分子）の構造'!N$44</f>
        <v>R01</v>
      </c>
      <c r="L40" s="182"/>
      <c r="M40" s="182"/>
      <c r="N40" s="182" t="str">
        <f>'実質公債費比率（分子）の構造'!O$44</f>
        <v>R02</v>
      </c>
      <c r="O40" s="182"/>
      <c r="P40" s="182"/>
    </row>
    <row r="41" spans="1:16" x14ac:dyDescent="0.2">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x14ac:dyDescent="0.2">
      <c r="A42" s="182" t="s">
        <v>63</v>
      </c>
      <c r="B42" s="182"/>
      <c r="C42" s="182"/>
      <c r="D42" s="182">
        <f>'実質公債費比率（分子）の構造'!K$52</f>
        <v>3657</v>
      </c>
      <c r="E42" s="182"/>
      <c r="F42" s="182"/>
      <c r="G42" s="182">
        <f>'実質公債費比率（分子）の構造'!L$52</f>
        <v>3738</v>
      </c>
      <c r="H42" s="182"/>
      <c r="I42" s="182"/>
      <c r="J42" s="182">
        <f>'実質公債費比率（分子）の構造'!M$52</f>
        <v>3626</v>
      </c>
      <c r="K42" s="182"/>
      <c r="L42" s="182"/>
      <c r="M42" s="182">
        <f>'実質公債費比率（分子）の構造'!N$52</f>
        <v>3744</v>
      </c>
      <c r="N42" s="182"/>
      <c r="O42" s="182"/>
      <c r="P42" s="182">
        <f>'実質公債費比率（分子）の構造'!O$52</f>
        <v>3763</v>
      </c>
    </row>
    <row r="43" spans="1:16" x14ac:dyDescent="0.2">
      <c r="A43" s="182" t="s">
        <v>64</v>
      </c>
      <c r="B43" s="182" t="str">
        <f>'実質公債費比率（分子）の構造'!K$51</f>
        <v>-</v>
      </c>
      <c r="C43" s="182"/>
      <c r="D43" s="182"/>
      <c r="E43" s="182" t="str">
        <f>'実質公債費比率（分子）の構造'!L$51</f>
        <v>-</v>
      </c>
      <c r="F43" s="182"/>
      <c r="G43" s="182"/>
      <c r="H43" s="182" t="str">
        <f>'実質公債費比率（分子）の構造'!M$51</f>
        <v>-</v>
      </c>
      <c r="I43" s="182"/>
      <c r="J43" s="182"/>
      <c r="K43" s="182" t="str">
        <f>'実質公債費比率（分子）の構造'!N$51</f>
        <v>-</v>
      </c>
      <c r="L43" s="182"/>
      <c r="M43" s="182"/>
      <c r="N43" s="182" t="str">
        <f>'実質公債費比率（分子）の構造'!O$51</f>
        <v>-</v>
      </c>
      <c r="O43" s="182"/>
      <c r="P43" s="182"/>
    </row>
    <row r="44" spans="1:16" x14ac:dyDescent="0.2">
      <c r="A44" s="182" t="s">
        <v>65</v>
      </c>
      <c r="B44" s="182">
        <f>'実質公債費比率（分子）の構造'!K$50</f>
        <v>27</v>
      </c>
      <c r="C44" s="182"/>
      <c r="D44" s="182"/>
      <c r="E44" s="182">
        <f>'実質公債費比率（分子）の構造'!L$50</f>
        <v>27</v>
      </c>
      <c r="F44" s="182"/>
      <c r="G44" s="182"/>
      <c r="H44" s="182">
        <f>'実質公債費比率（分子）の構造'!M$50</f>
        <v>26</v>
      </c>
      <c r="I44" s="182"/>
      <c r="J44" s="182"/>
      <c r="K44" s="182">
        <f>'実質公債費比率（分子）の構造'!N$50</f>
        <v>26</v>
      </c>
      <c r="L44" s="182"/>
      <c r="M44" s="182"/>
      <c r="N44" s="182">
        <f>'実質公債費比率（分子）の構造'!O$50</f>
        <v>80</v>
      </c>
      <c r="O44" s="182"/>
      <c r="P44" s="182"/>
    </row>
    <row r="45" spans="1:16" x14ac:dyDescent="0.2">
      <c r="A45" s="182" t="s">
        <v>66</v>
      </c>
      <c r="B45" s="182">
        <f>'実質公債費比率（分子）の構造'!K$49</f>
        <v>412</v>
      </c>
      <c r="C45" s="182"/>
      <c r="D45" s="182"/>
      <c r="E45" s="182">
        <f>'実質公債費比率（分子）の構造'!L$49</f>
        <v>443</v>
      </c>
      <c r="F45" s="182"/>
      <c r="G45" s="182"/>
      <c r="H45" s="182">
        <f>'実質公債費比率（分子）の構造'!M$49</f>
        <v>530</v>
      </c>
      <c r="I45" s="182"/>
      <c r="J45" s="182"/>
      <c r="K45" s="182">
        <f>'実質公債費比率（分子）の構造'!N$49</f>
        <v>494</v>
      </c>
      <c r="L45" s="182"/>
      <c r="M45" s="182"/>
      <c r="N45" s="182">
        <f>'実質公債費比率（分子）の構造'!O$49</f>
        <v>564</v>
      </c>
      <c r="O45" s="182"/>
      <c r="P45" s="182"/>
    </row>
    <row r="46" spans="1:16" x14ac:dyDescent="0.2">
      <c r="A46" s="182" t="s">
        <v>67</v>
      </c>
      <c r="B46" s="182">
        <f>'実質公債費比率（分子）の構造'!K$48</f>
        <v>1246</v>
      </c>
      <c r="C46" s="182"/>
      <c r="D46" s="182"/>
      <c r="E46" s="182">
        <f>'実質公債費比率（分子）の構造'!L$48</f>
        <v>1368</v>
      </c>
      <c r="F46" s="182"/>
      <c r="G46" s="182"/>
      <c r="H46" s="182">
        <f>'実質公債費比率（分子）の構造'!M$48</f>
        <v>1245</v>
      </c>
      <c r="I46" s="182"/>
      <c r="J46" s="182"/>
      <c r="K46" s="182">
        <f>'実質公債費比率（分子）の構造'!N$48</f>
        <v>1249</v>
      </c>
      <c r="L46" s="182"/>
      <c r="M46" s="182"/>
      <c r="N46" s="182">
        <f>'実質公債費比率（分子）の構造'!O$48</f>
        <v>1067</v>
      </c>
      <c r="O46" s="182"/>
      <c r="P46" s="182"/>
    </row>
    <row r="47" spans="1:16" x14ac:dyDescent="0.2">
      <c r="A47" s="182" t="s">
        <v>68</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2">
      <c r="A48" s="182" t="s">
        <v>69</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2">
      <c r="A49" s="182" t="s">
        <v>70</v>
      </c>
      <c r="B49" s="182">
        <f>'実質公債費比率（分子）の構造'!K$45</f>
        <v>3347</v>
      </c>
      <c r="C49" s="182"/>
      <c r="D49" s="182"/>
      <c r="E49" s="182">
        <f>'実質公債費比率（分子）の構造'!L$45</f>
        <v>3250</v>
      </c>
      <c r="F49" s="182"/>
      <c r="G49" s="182"/>
      <c r="H49" s="182">
        <f>'実質公債費比率（分子）の構造'!M$45</f>
        <v>3168</v>
      </c>
      <c r="I49" s="182"/>
      <c r="J49" s="182"/>
      <c r="K49" s="182">
        <f>'実質公債費比率（分子）の構造'!N$45</f>
        <v>3040</v>
      </c>
      <c r="L49" s="182"/>
      <c r="M49" s="182"/>
      <c r="N49" s="182">
        <f>'実質公債費比率（分子）の構造'!O$45</f>
        <v>3013</v>
      </c>
      <c r="O49" s="182"/>
      <c r="P49" s="182"/>
    </row>
    <row r="50" spans="1:16" x14ac:dyDescent="0.2">
      <c r="A50" s="182" t="s">
        <v>71</v>
      </c>
      <c r="B50" s="182" t="e">
        <f>NA()</f>
        <v>#N/A</v>
      </c>
      <c r="C50" s="182">
        <f>IF(ISNUMBER('実質公債費比率（分子）の構造'!K$53),'実質公債費比率（分子）の構造'!K$53,NA())</f>
        <v>1375</v>
      </c>
      <c r="D50" s="182" t="e">
        <f>NA()</f>
        <v>#N/A</v>
      </c>
      <c r="E50" s="182" t="e">
        <f>NA()</f>
        <v>#N/A</v>
      </c>
      <c r="F50" s="182">
        <f>IF(ISNUMBER('実質公債費比率（分子）の構造'!L$53),'実質公債費比率（分子）の構造'!L$53,NA())</f>
        <v>1350</v>
      </c>
      <c r="G50" s="182" t="e">
        <f>NA()</f>
        <v>#N/A</v>
      </c>
      <c r="H50" s="182" t="e">
        <f>NA()</f>
        <v>#N/A</v>
      </c>
      <c r="I50" s="182">
        <f>IF(ISNUMBER('実質公債費比率（分子）の構造'!M$53),'実質公債費比率（分子）の構造'!M$53,NA())</f>
        <v>1343</v>
      </c>
      <c r="J50" s="182" t="e">
        <f>NA()</f>
        <v>#N/A</v>
      </c>
      <c r="K50" s="182" t="e">
        <f>NA()</f>
        <v>#N/A</v>
      </c>
      <c r="L50" s="182">
        <f>IF(ISNUMBER('実質公債費比率（分子）の構造'!N$53),'実質公債費比率（分子）の構造'!N$53,NA())</f>
        <v>1065</v>
      </c>
      <c r="M50" s="182" t="e">
        <f>NA()</f>
        <v>#N/A</v>
      </c>
      <c r="N50" s="182" t="e">
        <f>NA()</f>
        <v>#N/A</v>
      </c>
      <c r="O50" s="182">
        <f>IF(ISNUMBER('実質公債費比率（分子）の構造'!O$53),'実質公債費比率（分子）の構造'!O$53,NA())</f>
        <v>961</v>
      </c>
      <c r="P50" s="182" t="e">
        <f>NA()</f>
        <v>#N/A</v>
      </c>
    </row>
    <row r="53" spans="1:16" x14ac:dyDescent="0.2">
      <c r="A53" s="150" t="s">
        <v>72</v>
      </c>
    </row>
    <row r="54" spans="1:16" x14ac:dyDescent="0.2">
      <c r="A54" s="181"/>
      <c r="B54" s="181" t="str">
        <f>'将来負担比率（分子）の構造'!I$40</f>
        <v>H28</v>
      </c>
      <c r="C54" s="181"/>
      <c r="D54" s="181"/>
      <c r="E54" s="181" t="str">
        <f>'将来負担比率（分子）の構造'!J$40</f>
        <v>H29</v>
      </c>
      <c r="F54" s="181"/>
      <c r="G54" s="181"/>
      <c r="H54" s="181" t="str">
        <f>'将来負担比率（分子）の構造'!K$40</f>
        <v>H30</v>
      </c>
      <c r="I54" s="181"/>
      <c r="J54" s="181"/>
      <c r="K54" s="181" t="str">
        <f>'将来負担比率（分子）の構造'!L$40</f>
        <v>R01</v>
      </c>
      <c r="L54" s="181"/>
      <c r="M54" s="181"/>
      <c r="N54" s="181" t="str">
        <f>'将来負担比率（分子）の構造'!M$40</f>
        <v>R02</v>
      </c>
      <c r="O54" s="181"/>
      <c r="P54" s="181"/>
    </row>
    <row r="55" spans="1:16" x14ac:dyDescent="0.2">
      <c r="A55" s="181"/>
      <c r="B55" s="181" t="s">
        <v>73</v>
      </c>
      <c r="C55" s="181"/>
      <c r="D55" s="181" t="s">
        <v>74</v>
      </c>
      <c r="E55" s="181" t="s">
        <v>73</v>
      </c>
      <c r="F55" s="181"/>
      <c r="G55" s="181" t="s">
        <v>74</v>
      </c>
      <c r="H55" s="181" t="s">
        <v>73</v>
      </c>
      <c r="I55" s="181"/>
      <c r="J55" s="181" t="s">
        <v>74</v>
      </c>
      <c r="K55" s="181" t="s">
        <v>73</v>
      </c>
      <c r="L55" s="181"/>
      <c r="M55" s="181" t="s">
        <v>74</v>
      </c>
      <c r="N55" s="181" t="s">
        <v>73</v>
      </c>
      <c r="O55" s="181"/>
      <c r="P55" s="181" t="s">
        <v>74</v>
      </c>
    </row>
    <row r="56" spans="1:16" x14ac:dyDescent="0.2">
      <c r="A56" s="181" t="s">
        <v>43</v>
      </c>
      <c r="B56" s="181"/>
      <c r="C56" s="181"/>
      <c r="D56" s="181">
        <f>'将来負担比率（分子）の構造'!I$52</f>
        <v>32420</v>
      </c>
      <c r="E56" s="181"/>
      <c r="F56" s="181"/>
      <c r="G56" s="181">
        <f>'将来負担比率（分子）の構造'!J$52</f>
        <v>32216</v>
      </c>
      <c r="H56" s="181"/>
      <c r="I56" s="181"/>
      <c r="J56" s="181">
        <f>'将来負担比率（分子）の構造'!K$52</f>
        <v>33051</v>
      </c>
      <c r="K56" s="181"/>
      <c r="L56" s="181"/>
      <c r="M56" s="181">
        <f>'将来負担比率（分子）の構造'!L$52</f>
        <v>33567</v>
      </c>
      <c r="N56" s="181"/>
      <c r="O56" s="181"/>
      <c r="P56" s="181">
        <f>'将来負担比率（分子）の構造'!M$52</f>
        <v>34085</v>
      </c>
    </row>
    <row r="57" spans="1:16" x14ac:dyDescent="0.2">
      <c r="A57" s="181" t="s">
        <v>42</v>
      </c>
      <c r="B57" s="181"/>
      <c r="C57" s="181"/>
      <c r="D57" s="181">
        <f>'将来負担比率（分子）の構造'!I$51</f>
        <v>1607</v>
      </c>
      <c r="E57" s="181"/>
      <c r="F57" s="181"/>
      <c r="G57" s="181">
        <f>'将来負担比率（分子）の構造'!J$51</f>
        <v>1755</v>
      </c>
      <c r="H57" s="181"/>
      <c r="I57" s="181"/>
      <c r="J57" s="181">
        <f>'将来負担比率（分子）の構造'!K$51</f>
        <v>1575</v>
      </c>
      <c r="K57" s="181"/>
      <c r="L57" s="181"/>
      <c r="M57" s="181">
        <f>'将来負担比率（分子）の構造'!L$51</f>
        <v>1478</v>
      </c>
      <c r="N57" s="181"/>
      <c r="O57" s="181"/>
      <c r="P57" s="181">
        <f>'将来負担比率（分子）の構造'!M$51</f>
        <v>1512</v>
      </c>
    </row>
    <row r="58" spans="1:16" x14ac:dyDescent="0.2">
      <c r="A58" s="181" t="s">
        <v>41</v>
      </c>
      <c r="B58" s="181"/>
      <c r="C58" s="181"/>
      <c r="D58" s="181">
        <f>'将来負担比率（分子）の構造'!I$50</f>
        <v>7518</v>
      </c>
      <c r="E58" s="181"/>
      <c r="F58" s="181"/>
      <c r="G58" s="181">
        <f>'将来負担比率（分子）の構造'!J$50</f>
        <v>7405</v>
      </c>
      <c r="H58" s="181"/>
      <c r="I58" s="181"/>
      <c r="J58" s="181">
        <f>'将来負担比率（分子）の構造'!K$50</f>
        <v>7908</v>
      </c>
      <c r="K58" s="181"/>
      <c r="L58" s="181"/>
      <c r="M58" s="181">
        <f>'将来負担比率（分子）の構造'!L$50</f>
        <v>8209</v>
      </c>
      <c r="N58" s="181"/>
      <c r="O58" s="181"/>
      <c r="P58" s="181">
        <f>'将来負担比率（分子）の構造'!M$50</f>
        <v>7707</v>
      </c>
    </row>
    <row r="59" spans="1:16" x14ac:dyDescent="0.2">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2">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2">
      <c r="A61" s="181" t="s">
        <v>36</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2">
      <c r="A62" s="181" t="s">
        <v>35</v>
      </c>
      <c r="B62" s="181">
        <f>'将来負担比率（分子）の構造'!I$45</f>
        <v>3748</v>
      </c>
      <c r="C62" s="181"/>
      <c r="D62" s="181"/>
      <c r="E62" s="181">
        <f>'将来負担比率（分子）の構造'!J$45</f>
        <v>3646</v>
      </c>
      <c r="F62" s="181"/>
      <c r="G62" s="181"/>
      <c r="H62" s="181">
        <f>'将来負担比率（分子）の構造'!K$45</f>
        <v>3409</v>
      </c>
      <c r="I62" s="181"/>
      <c r="J62" s="181"/>
      <c r="K62" s="181">
        <f>'将来負担比率（分子）の構造'!L$45</f>
        <v>3530</v>
      </c>
      <c r="L62" s="181"/>
      <c r="M62" s="181"/>
      <c r="N62" s="181">
        <f>'将来負担比率（分子）の構造'!M$45</f>
        <v>3583</v>
      </c>
      <c r="O62" s="181"/>
      <c r="P62" s="181"/>
    </row>
    <row r="63" spans="1:16" x14ac:dyDescent="0.2">
      <c r="A63" s="181" t="s">
        <v>34</v>
      </c>
      <c r="B63" s="181">
        <f>'将来負担比率（分子）の構造'!I$44</f>
        <v>5935</v>
      </c>
      <c r="C63" s="181"/>
      <c r="D63" s="181"/>
      <c r="E63" s="181">
        <f>'将来負担比率（分子）の構造'!J$44</f>
        <v>5333</v>
      </c>
      <c r="F63" s="181"/>
      <c r="G63" s="181"/>
      <c r="H63" s="181">
        <f>'将来負担比率（分子）の構造'!K$44</f>
        <v>5379</v>
      </c>
      <c r="I63" s="181"/>
      <c r="J63" s="181"/>
      <c r="K63" s="181">
        <f>'将来負担比率（分子）の構造'!L$44</f>
        <v>6104</v>
      </c>
      <c r="L63" s="181"/>
      <c r="M63" s="181"/>
      <c r="N63" s="181">
        <f>'将来負担比率（分子）の構造'!M$44</f>
        <v>5800</v>
      </c>
      <c r="O63" s="181"/>
      <c r="P63" s="181"/>
    </row>
    <row r="64" spans="1:16" x14ac:dyDescent="0.2">
      <c r="A64" s="181" t="s">
        <v>33</v>
      </c>
      <c r="B64" s="181">
        <f>'将来負担比率（分子）の構造'!I$43</f>
        <v>11621</v>
      </c>
      <c r="C64" s="181"/>
      <c r="D64" s="181"/>
      <c r="E64" s="181">
        <f>'将来負担比率（分子）の構造'!J$43</f>
        <v>11851</v>
      </c>
      <c r="F64" s="181"/>
      <c r="G64" s="181"/>
      <c r="H64" s="181">
        <f>'将来負担比率（分子）の構造'!K$43</f>
        <v>12060</v>
      </c>
      <c r="I64" s="181"/>
      <c r="J64" s="181"/>
      <c r="K64" s="181">
        <f>'将来負担比率（分子）の構造'!L$43</f>
        <v>11880</v>
      </c>
      <c r="L64" s="181"/>
      <c r="M64" s="181"/>
      <c r="N64" s="181">
        <f>'将来負担比率（分子）の構造'!M$43</f>
        <v>10859</v>
      </c>
      <c r="O64" s="181"/>
      <c r="P64" s="181"/>
    </row>
    <row r="65" spans="1:16" x14ac:dyDescent="0.2">
      <c r="A65" s="181" t="s">
        <v>32</v>
      </c>
      <c r="B65" s="181">
        <f>'将来負担比率（分子）の構造'!I$42</f>
        <v>3933</v>
      </c>
      <c r="C65" s="181"/>
      <c r="D65" s="181"/>
      <c r="E65" s="181">
        <f>'将来負担比率（分子）の構造'!J$42</f>
        <v>3818</v>
      </c>
      <c r="F65" s="181"/>
      <c r="G65" s="181"/>
      <c r="H65" s="181">
        <f>'将来負担比率（分子）の構造'!K$42</f>
        <v>2464</v>
      </c>
      <c r="I65" s="181"/>
      <c r="J65" s="181"/>
      <c r="K65" s="181">
        <f>'将来負担比率（分子）の構造'!L$42</f>
        <v>1584</v>
      </c>
      <c r="L65" s="181"/>
      <c r="M65" s="181"/>
      <c r="N65" s="181">
        <f>'将来負担比率（分子）の構造'!M$42</f>
        <v>1099</v>
      </c>
      <c r="O65" s="181"/>
      <c r="P65" s="181"/>
    </row>
    <row r="66" spans="1:16" x14ac:dyDescent="0.2">
      <c r="A66" s="181" t="s">
        <v>31</v>
      </c>
      <c r="B66" s="181">
        <f>'将来負担比率（分子）の構造'!I$41</f>
        <v>25349</v>
      </c>
      <c r="C66" s="181"/>
      <c r="D66" s="181"/>
      <c r="E66" s="181">
        <f>'将来負担比率（分子）の構造'!J$41</f>
        <v>26367</v>
      </c>
      <c r="F66" s="181"/>
      <c r="G66" s="181"/>
      <c r="H66" s="181">
        <f>'将来負担比率（分子）の構造'!K$41</f>
        <v>27267</v>
      </c>
      <c r="I66" s="181"/>
      <c r="J66" s="181"/>
      <c r="K66" s="181">
        <f>'将来負担比率（分子）の構造'!L$41</f>
        <v>29366</v>
      </c>
      <c r="L66" s="181"/>
      <c r="M66" s="181"/>
      <c r="N66" s="181">
        <f>'将来負担比率（分子）の構造'!M$41</f>
        <v>30567</v>
      </c>
      <c r="O66" s="181"/>
      <c r="P66" s="181"/>
    </row>
    <row r="67" spans="1:16" x14ac:dyDescent="0.2">
      <c r="A67" s="181" t="s">
        <v>75</v>
      </c>
      <c r="B67" s="181" t="e">
        <f>NA()</f>
        <v>#N/A</v>
      </c>
      <c r="C67" s="181">
        <f>IF(ISNUMBER('将来負担比率（分子）の構造'!I$53), IF('将来負担比率（分子）の構造'!I$53 &lt; 0, 0, '将来負担比率（分子）の構造'!I$53), NA())</f>
        <v>9041</v>
      </c>
      <c r="D67" s="181" t="e">
        <f>NA()</f>
        <v>#N/A</v>
      </c>
      <c r="E67" s="181" t="e">
        <f>NA()</f>
        <v>#N/A</v>
      </c>
      <c r="F67" s="181">
        <f>IF(ISNUMBER('将来負担比率（分子）の構造'!J$53), IF('将来負担比率（分子）の構造'!J$53 &lt; 0, 0, '将来負担比率（分子）の構造'!J$53), NA())</f>
        <v>9640</v>
      </c>
      <c r="G67" s="181" t="e">
        <f>NA()</f>
        <v>#N/A</v>
      </c>
      <c r="H67" s="181" t="e">
        <f>NA()</f>
        <v>#N/A</v>
      </c>
      <c r="I67" s="181">
        <f>IF(ISNUMBER('将来負担比率（分子）の構造'!K$53), IF('将来負担比率（分子）の構造'!K$53 &lt; 0, 0, '将来負担比率（分子）の構造'!K$53), NA())</f>
        <v>8046</v>
      </c>
      <c r="J67" s="181" t="e">
        <f>NA()</f>
        <v>#N/A</v>
      </c>
      <c r="K67" s="181" t="e">
        <f>NA()</f>
        <v>#N/A</v>
      </c>
      <c r="L67" s="181">
        <f>IF(ISNUMBER('将来負担比率（分子）の構造'!L$53), IF('将来負担比率（分子）の構造'!L$53 &lt; 0, 0, '将来負担比率（分子）の構造'!L$53), NA())</f>
        <v>9210</v>
      </c>
      <c r="M67" s="181" t="e">
        <f>NA()</f>
        <v>#N/A</v>
      </c>
      <c r="N67" s="181" t="e">
        <f>NA()</f>
        <v>#N/A</v>
      </c>
      <c r="O67" s="181">
        <f>IF(ISNUMBER('将来負担比率（分子）の構造'!M$53), IF('将来負担比率（分子）の構造'!M$53 &lt; 0, 0, '将来負担比率（分子）の構造'!M$53), NA())</f>
        <v>8606</v>
      </c>
      <c r="P67" s="181" t="e">
        <f>NA()</f>
        <v>#N/A</v>
      </c>
    </row>
    <row r="70" spans="1:16" x14ac:dyDescent="0.2">
      <c r="A70" s="183" t="s">
        <v>76</v>
      </c>
      <c r="B70" s="183"/>
      <c r="C70" s="183"/>
      <c r="D70" s="183"/>
      <c r="E70" s="183"/>
      <c r="F70" s="183"/>
    </row>
    <row r="71" spans="1:16" x14ac:dyDescent="0.2">
      <c r="A71" s="184"/>
      <c r="B71" s="184" t="str">
        <f>基金残高に係る経年分析!F54</f>
        <v>H30</v>
      </c>
      <c r="C71" s="184" t="str">
        <f>基金残高に係る経年分析!G54</f>
        <v>R01</v>
      </c>
      <c r="D71" s="184" t="str">
        <f>基金残高に係る経年分析!H54</f>
        <v>R02</v>
      </c>
    </row>
    <row r="72" spans="1:16" x14ac:dyDescent="0.2">
      <c r="A72" s="184" t="s">
        <v>77</v>
      </c>
      <c r="B72" s="185">
        <f>基金残高に係る経年分析!F55</f>
        <v>2163</v>
      </c>
      <c r="C72" s="185">
        <f>基金残高に係る経年分析!G55</f>
        <v>2355</v>
      </c>
      <c r="D72" s="185">
        <f>基金残高に係る経年分析!H55</f>
        <v>2251</v>
      </c>
    </row>
    <row r="73" spans="1:16" x14ac:dyDescent="0.2">
      <c r="A73" s="184" t="s">
        <v>78</v>
      </c>
      <c r="B73" s="185">
        <f>基金残高に係る経年分析!F56</f>
        <v>623</v>
      </c>
      <c r="C73" s="185">
        <f>基金残高に係る経年分析!G56</f>
        <v>624</v>
      </c>
      <c r="D73" s="185">
        <f>基金残高に係る経年分析!H56</f>
        <v>625</v>
      </c>
    </row>
    <row r="74" spans="1:16" x14ac:dyDescent="0.2">
      <c r="A74" s="184" t="s">
        <v>79</v>
      </c>
      <c r="B74" s="185">
        <f>基金残高に係る経年分析!F57</f>
        <v>3368</v>
      </c>
      <c r="C74" s="185">
        <f>基金残高に係る経年分析!G57</f>
        <v>3645</v>
      </c>
      <c r="D74" s="185">
        <f>基金残高に係る経年分析!H57</f>
        <v>3276</v>
      </c>
    </row>
  </sheetData>
  <sheetProtection algorithmName="SHA-512" hashValue="iyURTyY53V1H6w2ZFnW/kR6MIoiOUqUCr9GkY+O2BVJNPv5gmUT4/Mh9XHFTw3lvsoCz1kKtmpK6rdnaiaiwvA==" saltValue="j7HUvf6hDrn1VmEbFqYjoQ==" spinCount="100000" sheet="1" objects="1" scenarios="1"/>
  <phoneticPr fontId="2"/>
  <pageMargins left="0.78700000000000003" right="0.78700000000000003" top="0.98399999999999999" bottom="0.98399999999999999" header="0.51200000000000001" footer="0.51200000000000001"/>
  <pageSetup paperSize="9" orientation="portrait"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0002556</cp:lastModifiedBy>
  <cp:lastPrinted>2022-09-22T02:01:15Z</cp:lastPrinted>
  <dcterms:created xsi:type="dcterms:W3CDTF">2022-02-02T05:23:15Z</dcterms:created>
  <dcterms:modified xsi:type="dcterms:W3CDTF">2022-09-22T02:01:21Z</dcterms:modified>
  <cp:category/>
</cp:coreProperties>
</file>