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ile-sv\sc300025\◆管理チーム\○調査・報告\R3\下水道\公営企業に係る「経営比較分析表」の公表について\"/>
    </mc:Choice>
  </mc:AlternateContent>
  <workbookProtection workbookAlgorithmName="SHA-512" workbookHashValue="+EU6pGlqyW9cA8NXeAN62K0y+1G1oyDe6JJDD44GmxMa7razWjMgChEpUEKVhCBN8l4oGhaklkH9aZaGPvrlpA==" workbookSaltValue="L6ekdVmRxZ1pEXcRjyNsLQ==" workbookSpinCount="100000" lockStructure="1"/>
  <bookViews>
    <workbookView xWindow="0" yWindow="0" windowWidth="15360" windowHeight="7635"/>
  </bookViews>
  <sheets>
    <sheet name="法適用_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P10" i="4" s="1"/>
  <c r="O6" i="5"/>
  <c r="N6" i="5"/>
  <c r="M6" i="5"/>
  <c r="L6" i="5"/>
  <c r="K6" i="5"/>
  <c r="J6" i="5"/>
  <c r="I6" i="5"/>
  <c r="H6" i="5"/>
  <c r="G6" i="5"/>
  <c r="F6" i="5"/>
  <c r="E6" i="5"/>
  <c r="D6" i="5"/>
  <c r="C6" i="5"/>
  <c r="B6"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F85" i="4"/>
  <c r="E85" i="4"/>
  <c r="BB10" i="4"/>
  <c r="AT10" i="4"/>
  <c r="AL10" i="4"/>
  <c r="W10" i="4"/>
  <c r="I10" i="4"/>
  <c r="B10" i="4"/>
  <c r="BB8" i="4"/>
  <c r="AT8" i="4"/>
  <c r="AL8" i="4"/>
  <c r="AD8" i="4"/>
  <c r="W8" i="4"/>
  <c r="P8" i="4"/>
  <c r="I8" i="4"/>
  <c r="B8" i="4"/>
  <c r="B6" i="4"/>
</calcChain>
</file>

<file path=xl/sharedStrings.xml><?xml version="1.0" encoding="utf-8"?>
<sst xmlns="http://schemas.openxmlformats.org/spreadsheetml/2006/main" count="228" uniqueCount="115">
  <si>
    <t>経営比較分析表（令和2年度決算）</t>
    <rPh sb="8" eb="10">
      <t>レイワ</t>
    </rPh>
    <rPh sb="11" eb="13">
      <t>ネンド</t>
    </rPh>
    <rPh sb="12" eb="13">
      <t>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</si>
  <si>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</si>
  <si>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</si>
  <si>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</si>
  <si>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</si>
  <si>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</si>
  <si>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</si>
  <si>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</si>
  <si>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</si>
  <si>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</si>
  <si>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</si>
  <si>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</si>
  <si>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</si>
  <si>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</si>
  <si>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</si>
  <si>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</si>
  <si>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</si>
  <si>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</si>
  <si>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</si>
  <si>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</si>
  <si>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</si>
  <si>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</si>
  <si>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令和2年度全国平均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</si>
  <si>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</si>
  <si>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</si>
  <si>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</si>
  <si>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</si>
  <si>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</si>
  <si>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</si>
  <si>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</si>
  <si>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</si>
  <si>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</si>
  <si>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</si>
  <si>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</si>
  <si>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</si>
  <si>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</si>
  <si>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</si>
  <si>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</si>
  <si>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</si>
  <si>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</si>
  <si>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</si>
  <si>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</si>
  <si>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</si>
  <si>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</si>
  <si>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</si>
  <si>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</si>
  <si>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</si>
  <si>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</si>
  <si>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</si>
  <si>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</si>
  <si>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</si>
  <si>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</si>
  <si>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</si>
  <si>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</si>
  <si>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</si>
  <si>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</si>
  <si>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</si>
  <si>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</si>
  <si>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</si>
  <si>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</si>
  <si>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</si>
  <si>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</si>
  <si>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</si>
  <si>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</si>
  <si>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</si>
  <si>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</si>
  <si>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</si>
  <si>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</si>
  <si>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</si>
  <si>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</si>
  <si>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</si>
  <si>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</si>
  <si>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</si>
  <si>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</si>
  <si>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</si>
  <si>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</si>
  <si>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</si>
  <si>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</si>
  <si>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</si>
  <si>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</si>
  <si>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</si>
  <si>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</si>
  <si>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</si>
  <si>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</si>
  <si>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</si>
  <si>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</si>
  <si>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</si>
  <si>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</si>
  <si>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</si>
  <si>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</si>
  <si>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</si>
  <si>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</si>
  <si>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</si>
  <si>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静岡県　長泉町</t>
  </si>
  <si>
    <t>法適用</t>
  </si>
  <si>
    <t>水道事業</t>
  </si>
  <si>
    <t>末端給水事業</t>
  </si>
  <si>
    <t>A5</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</si>
  <si>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</si>
  <si>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</si>
  <si>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</si>
  <si>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</si>
  <si>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</si>
  <si>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</si>
  <si>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</si>
  <si>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</si>
  <si>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</si>
  <si>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</si>
  <si>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"H"yy</t>
    <phoneticPr fontId="4"/>
  </si>
  <si>
    <t>"R"dd</t>
    <phoneticPr fontId="4"/>
  </si>
  <si>
    <t>"R"dd</t>
    <phoneticPr fontId="4"/>
  </si>
  <si>
    <t>←書式設定</t>
    <rPh sb="1" eb="3">
      <t>ショシキ</t>
    </rPh>
    <rPh sb="3" eb="5">
      <t>セッテイ</t>
    </rPh>
    <phoneticPr fontId="4"/>
  </si>
  <si>
    <t>給水人口は増加していますが、水道使用者の意識の変化、節水型家電への移行等、水道事業を取りまく環境が変化しており、一戸あたりの水需要の伸びが期待できない状況となっています。また、宅地分譲や共同住宅建設に伴う工事負担金も減少の傾向が見られます。　　　　　　　　　　　　　　　　　　　　　　　　　　　　　キャッシュ・フローに問題はなく、経年管・取水設備等の更新に係る経費が見込まれるなか、厳しい状況が想定されますが、水道ビジョン及び経営戦略に基づき、計画的な事業を進めていきたいと考えます。</t>
    <phoneticPr fontId="4"/>
  </si>
  <si>
    <t>配水管の布設替えは、下水道工事や県・町の道路事業等の進捗に併せて効率的に進めています。　　　　　　　　　　　　　　　　　　　　①有形固定資産減価償却率については、100％に近いほど保有固定資産が法定耐用年数に近づいていることを示します。徐々に増加していますが、平均値以下となっており、今後も水道施設及び管路の更新の継続的な更新等により平均値以内に留まると見込まれます。　　　　　　　　　　　　　　　　　　　②管路経年化率は、R2年度現在、平均値よりも僅かに低い状態となり、③管路更新率についてはR2年度現在、平均値より高い更新率となっています。今後も引き続き計画的に管路後進に投資していく予定です。</t>
    <rPh sb="157" eb="159">
      <t>ケイゾク</t>
    </rPh>
    <rPh sb="159" eb="160">
      <t>テキ</t>
    </rPh>
    <rPh sb="161" eb="163">
      <t>コウシン</t>
    </rPh>
    <rPh sb="225" eb="226">
      <t>ワズ</t>
    </rPh>
    <rPh sb="228" eb="229">
      <t>ヒク</t>
    </rPh>
    <rPh sb="249" eb="251">
      <t>ネンド</t>
    </rPh>
    <rPh sb="251" eb="253">
      <t>ゲンザイ</t>
    </rPh>
    <rPh sb="254" eb="257">
      <t>ヘイキンチ</t>
    </rPh>
    <rPh sb="259" eb="260">
      <t>タカ</t>
    </rPh>
    <rPh sb="261" eb="263">
      <t>コウシン</t>
    </rPh>
    <rPh sb="263" eb="264">
      <t>リツ</t>
    </rPh>
    <rPh sb="272" eb="274">
      <t>コンゴ</t>
    </rPh>
    <rPh sb="275" eb="276">
      <t>ヒ</t>
    </rPh>
    <rPh sb="277" eb="278">
      <t>ツヅ</t>
    </rPh>
    <rPh sb="279" eb="282">
      <t>ケイカクテキ</t>
    </rPh>
    <rPh sb="283" eb="285">
      <t>カンロ</t>
    </rPh>
    <rPh sb="285" eb="287">
      <t>コウシン</t>
    </rPh>
    <rPh sb="288" eb="290">
      <t>トウシ</t>
    </rPh>
    <rPh sb="294" eb="296">
      <t>ヨテイ</t>
    </rPh>
    <phoneticPr fontId="4"/>
  </si>
  <si>
    <t>①経常収支比率については、対象期間を通して100％を上回る黒字の状態となっています。　　　　　　　　　　　　　　　　　　　　　　　　　　　　　　　　　　　　　　　　　　　　　　　　　　　　　　　　　　　　　　　　　　　　　　　　　　　　　　　　　　　　　　　　　②累積欠損金比率については、欠損金がなく、対象期間を通して0.00％となっています。　　　　　　　　　　　　　　　　　　　　　　　③流動比率については、現金預金の増加により、年々上昇しており、短期的な債務に対する支払能力は十分にあると言えます。　　　　　　　　　　　　　　　　　　④企業債残高対給水収益比率については、現在新たな借入れを行っていないことから減少傾向であり、令和5年度に企業債残高は0円となる見込みです。　　　　　　　　　　　　　　⑤,⑥料金回収率が100％であれば、給水に係る1立方メートルあたり費用（給水原価）が水道料金による１立方メートルあたり収入（供給単価）で賄われていることを意味しています。令和2年度に数値が減少しているのは、コロナ禍による一時的な水道料金の基本料金減免施策（令和2年度中9ヶ月間）の為であり、当数値は一時的なものです　　　　　　　　　　　　　　　　　　　　　⑦施設利用率について微減ですが大きな変動はなく、問題ありません。　　　　　　　　　　　　　　　　　　　⑧有収率は100％に近い状態を保っており、施設の稼働が効率的に収益に反映されていると言えます。</t>
    <rPh sb="439" eb="441">
      <t>レイワ</t>
    </rPh>
    <rPh sb="442" eb="444">
      <t>ネンド</t>
    </rPh>
    <rPh sb="445" eb="447">
      <t>スウチ</t>
    </rPh>
    <rPh sb="448" eb="450">
      <t>ゲンショウ</t>
    </rPh>
    <rPh sb="460" eb="461">
      <t>カ</t>
    </rPh>
    <rPh sb="464" eb="467">
      <t>イチジテキ</t>
    </rPh>
    <rPh sb="468" eb="470">
      <t>スイドウ</t>
    </rPh>
    <rPh sb="470" eb="472">
      <t>リョウキン</t>
    </rPh>
    <rPh sb="473" eb="475">
      <t>キホン</t>
    </rPh>
    <rPh sb="475" eb="477">
      <t>リョウキン</t>
    </rPh>
    <rPh sb="477" eb="479">
      <t>ゲンメン</t>
    </rPh>
    <rPh sb="479" eb="480">
      <t>セ</t>
    </rPh>
    <rPh sb="480" eb="481">
      <t>サク</t>
    </rPh>
    <rPh sb="490" eb="492">
      <t>ゲツカン</t>
    </rPh>
    <rPh sb="494" eb="495">
      <t>タメ</t>
    </rPh>
    <rPh sb="499" eb="500">
      <t>トウ</t>
    </rPh>
    <rPh sb="500" eb="502">
      <t>スウチ</t>
    </rPh>
    <rPh sb="503" eb="506">
      <t>イチジテキ</t>
    </rPh>
    <rPh sb="542" eb="544">
      <t>ビゲン</t>
    </rPh>
    <rPh sb="547" eb="548">
      <t>オオ</t>
    </rPh>
    <rPh sb="550" eb="552">
      <t>ヘンドウ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</si>
</sst>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quot;#,##0"/>
    <numFmt numFmtId="177" formatCode="#,##0.00;&quot;△&quot;#,##0.00"/>
    <numFmt numFmtId="178" formatCode="#,##0.00;&quot;△&quot;#,##0.00;&quot;-&quot;"/>
    <numFmt numFmtId="179" formatCode="#,##0.00;&quot;△ &quot;#,##0.00"/>
    <numFmt numFmtId="180" formatCode="&quot;H&quot;yy"/>
    <numFmt numFmtId="181" formatCode="&quot;R&quot;dd"/>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95">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0" xfId="0" applyFont="1" applyBorder="1">
      <alignment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2" xfId="0" applyFont="1" applyBorder="1" applyAlignment="1">
      <alignment vertical="center"/>
    </xf>
    <xf numFmtId="0" fontId="5" fillId="0" borderId="9" xfId="0" applyFont="1" applyBorder="1">
      <alignment vertical="center"/>
    </xf>
    <xf numFmtId="0" fontId="5" fillId="0" borderId="10"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5" borderId="5" xfId="0" applyFill="1" applyBorder="1">
      <alignment vertical="center"/>
    </xf>
    <xf numFmtId="180" fontId="0" fillId="0" borderId="5" xfId="0" applyNumberFormat="1" applyBorder="1">
      <alignment vertical="center"/>
    </xf>
    <xf numFmtId="181" fontId="0" fillId="0" borderId="5" xfId="0" applyNumberFormat="1" applyBorder="1">
      <alignment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0" fontId="5" fillId="0" borderId="9"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5" fillId="0" borderId="11"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0" fontId="8" fillId="0" borderId="0" xfId="0" applyFont="1" applyBorder="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10" xfId="0" applyFont="1" applyBorder="1" applyAlignment="1">
      <alignment horizontal="center" vertical="center"/>
    </xf>
    <xf numFmtId="0" fontId="11" fillId="0" borderId="9"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177" fontId="5" fillId="0" borderId="4" xfId="0" applyNumberFormat="1" applyFont="1" applyBorder="1" applyAlignment="1" applyProtection="1">
      <alignment horizontal="center" vertical="center" shrinkToFit="1"/>
      <protection hidden="1"/>
    </xf>
    <xf numFmtId="177" fontId="5" fillId="0" borderId="5" xfId="0" applyNumberFormat="1"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0" fontId="5" fillId="0" borderId="2" xfId="0" applyNumberFormat="1" applyFont="1" applyBorder="1" applyAlignment="1" applyProtection="1">
      <alignment horizontal="center" vertical="center" shrinkToFit="1"/>
      <protection hidden="1"/>
    </xf>
    <xf numFmtId="0" fontId="5" fillId="0" borderId="3" xfId="0" applyNumberFormat="1" applyFont="1" applyBorder="1" applyAlignment="1" applyProtection="1">
      <alignment horizontal="center" vertical="center" shrinkToFit="1"/>
      <protection hidden="1"/>
    </xf>
    <xf numFmtId="0" fontId="5" fillId="0" borderId="4" xfId="0" applyNumberFormat="1" applyFont="1" applyBorder="1" applyAlignment="1" applyProtection="1">
      <alignment horizontal="center" vertical="center" shrinkToFit="1"/>
      <protection hidden="1"/>
    </xf>
    <xf numFmtId="0" fontId="5" fillId="0" borderId="5"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Border="1" applyAlignment="1" applyProtection="1">
      <alignment horizontal="left" vertical="center"/>
      <protection hidden="1"/>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データ!$ED$6:$EH$6</c:f>
              <c:numCache>
                <c:formatCode>#,##0.00;"△"#,##0.00;"-"</c:formatCode>
                <c:ptCount val="5"/>
                <c:pt idx="0">
                  <c:v>0.56000000000000005</c:v>
                </c:pt>
                <c:pt idx="1">
                  <c:v>0.96</c:v>
                </c:pt>
                <c:pt idx="2">
                  <c:v>0.73</c:v>
                </c:pt>
                <c:pt idx="3">
                  <c:v>1.1000000000000001</c:v>
                </c:pt>
                <c:pt idx="4">
                  <c:v>1.03</c:v>
                </c:pt>
              </c:numCache>
            </c:numRef>
          </c:val>
          <c:extLst>
            <c:ext xmlns:c16="http://schemas.microsoft.com/office/drawing/2014/chart" uri="{C3380CC4-5D6E-409C-BE32-E72D297353CC}">
              <c16:uniqueId val="{00000000-E38B-440B-8C6E-B72201DDCA9C}"/>
            </c:ext>
          </c:extLst>
        </c:ser>
        <c:dLbls>
          <c:showLegendKey val="0"/>
          <c:showVal val="0"/>
          <c:showCatName val="0"/>
          <c:showSerName val="0"/>
          <c:showPercent val="0"/>
          <c:showBubbleSize val="0"/>
        </c:dLbls>
        <c:gapWidth val="150"/>
        <c:axId val="202266112"/>
        <c:axId val="202268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0.61</c:v>
                </c:pt>
                <c:pt idx="1">
                  <c:v>0.51</c:v>
                </c:pt>
                <c:pt idx="2">
                  <c:v>0.57999999999999996</c:v>
                </c:pt>
                <c:pt idx="3">
                  <c:v>0.54</c:v>
                </c:pt>
                <c:pt idx="4">
                  <c:v>0.56999999999999995</c:v>
                </c:pt>
              </c:numCache>
            </c:numRef>
          </c:val>
          <c:smooth val="0"/>
          <c:extLst>
            <c:ext xmlns:c16="http://schemas.microsoft.com/office/drawing/2014/chart" uri="{C3380CC4-5D6E-409C-BE32-E72D297353CC}">
              <c16:uniqueId val="{00000001-E38B-440B-8C6E-B72201DDCA9C}"/>
            </c:ext>
          </c:extLst>
        </c:ser>
        <c:dLbls>
          <c:showLegendKey val="0"/>
          <c:showVal val="0"/>
          <c:showCatName val="0"/>
          <c:showSerName val="0"/>
          <c:showPercent val="0"/>
          <c:showBubbleSize val="0"/>
        </c:dLbls>
        <c:marker val="1"/>
        <c:smooth val="0"/>
        <c:axId val="202266112"/>
        <c:axId val="202268032"/>
      </c:lineChart>
      <c:dateAx>
        <c:axId val="202266112"/>
        <c:scaling>
          <c:orientation val="minMax"/>
        </c:scaling>
        <c:delete val="1"/>
        <c:axPos val="b"/>
        <c:numFmt formatCode="&quot;H&quot;yy" sourceLinked="1"/>
        <c:majorTickMark val="none"/>
        <c:minorTickMark val="none"/>
        <c:tickLblPos val="none"/>
        <c:crossAx val="202268032"/>
        <c:crosses val="autoZero"/>
        <c:auto val="1"/>
        <c:lblOffset val="100"/>
        <c:baseTimeUnit val="years"/>
      </c:dateAx>
      <c:valAx>
        <c:axId val="202268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66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データ!$X$6:$AB$6</c:f>
              <c:numCache>
                <c:formatCode>#,##0.00;"△"#,##0.00;"-"</c:formatCode>
                <c:ptCount val="5"/>
                <c:pt idx="0">
                  <c:v>126.05</c:v>
                </c:pt>
                <c:pt idx="1">
                  <c:v>133.68</c:v>
                </c:pt>
                <c:pt idx="2">
                  <c:v>127.48</c:v>
                </c:pt>
                <c:pt idx="3">
                  <c:v>132.19</c:v>
                </c:pt>
                <c:pt idx="4">
                  <c:v>127.3</c:v>
                </c:pt>
              </c:numCache>
            </c:numRef>
          </c:val>
          <c:extLst>
            <c:ext xmlns:c16="http://schemas.microsoft.com/office/drawing/2014/chart" uri="{C3380CC4-5D6E-409C-BE32-E72D297353CC}">
              <c16:uniqueId val="{00000000-41D7-4195-94AE-EB6456F67579}"/>
            </c:ext>
          </c:extLst>
        </c:ser>
        <c:dLbls>
          <c:showLegendKey val="0"/>
          <c:showVal val="0"/>
          <c:showCatName val="0"/>
          <c:showSerName val="0"/>
          <c:showPercent val="0"/>
          <c:showBubbleSize val="0"/>
        </c:dLbls>
        <c:gapWidth val="150"/>
        <c:axId val="202302592"/>
        <c:axId val="2023045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110.95</c:v>
                </c:pt>
                <c:pt idx="1">
                  <c:v>110.68</c:v>
                </c:pt>
                <c:pt idx="2">
                  <c:v>110.66</c:v>
                </c:pt>
                <c:pt idx="3">
                  <c:v>109.01</c:v>
                </c:pt>
                <c:pt idx="4">
                  <c:v>108.83</c:v>
                </c:pt>
              </c:numCache>
            </c:numRef>
          </c:val>
          <c:smooth val="0"/>
          <c:extLst>
            <c:ext xmlns:c16="http://schemas.microsoft.com/office/drawing/2014/chart" uri="{C3380CC4-5D6E-409C-BE32-E72D297353CC}">
              <c16:uniqueId val="{00000001-41D7-4195-94AE-EB6456F67579}"/>
            </c:ext>
          </c:extLst>
        </c:ser>
        <c:dLbls>
          <c:showLegendKey val="0"/>
          <c:showVal val="0"/>
          <c:showCatName val="0"/>
          <c:showSerName val="0"/>
          <c:showPercent val="0"/>
          <c:showBubbleSize val="0"/>
        </c:dLbls>
        <c:marker val="1"/>
        <c:smooth val="0"/>
        <c:axId val="202302592"/>
        <c:axId val="202304512"/>
      </c:lineChart>
      <c:dateAx>
        <c:axId val="202302592"/>
        <c:scaling>
          <c:orientation val="minMax"/>
        </c:scaling>
        <c:delete val="1"/>
        <c:axPos val="b"/>
        <c:numFmt formatCode="&quot;H&quot;yy" sourceLinked="1"/>
        <c:majorTickMark val="none"/>
        <c:minorTickMark val="none"/>
        <c:tickLblPos val="none"/>
        <c:crossAx val="202304512"/>
        <c:crosses val="autoZero"/>
        <c:auto val="1"/>
        <c:lblOffset val="100"/>
        <c:baseTimeUnit val="years"/>
      </c:dateAx>
      <c:valAx>
        <c:axId val="20230451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23025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データ!$DH$6:$DL$6</c:f>
              <c:numCache>
                <c:formatCode>#,##0.00;"△"#,##0.00;"-"</c:formatCode>
                <c:ptCount val="5"/>
                <c:pt idx="0">
                  <c:v>42.48</c:v>
                </c:pt>
                <c:pt idx="1">
                  <c:v>44.09</c:v>
                </c:pt>
                <c:pt idx="2">
                  <c:v>45.14</c:v>
                </c:pt>
                <c:pt idx="3">
                  <c:v>46.26</c:v>
                </c:pt>
                <c:pt idx="4">
                  <c:v>47.37</c:v>
                </c:pt>
              </c:numCache>
            </c:numRef>
          </c:val>
          <c:extLst>
            <c:ext xmlns:c16="http://schemas.microsoft.com/office/drawing/2014/chart" uri="{C3380CC4-5D6E-409C-BE32-E72D297353CC}">
              <c16:uniqueId val="{00000000-3679-46C3-83C5-33C3DDB8461A}"/>
            </c:ext>
          </c:extLst>
        </c:ser>
        <c:dLbls>
          <c:showLegendKey val="0"/>
          <c:showVal val="0"/>
          <c:showCatName val="0"/>
          <c:showSerName val="0"/>
          <c:showPercent val="0"/>
          <c:showBubbleSize val="0"/>
        </c:dLbls>
        <c:gapWidth val="150"/>
        <c:axId val="205026048"/>
        <c:axId val="2050279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46.9</c:v>
                </c:pt>
                <c:pt idx="1">
                  <c:v>47.28</c:v>
                </c:pt>
                <c:pt idx="2">
                  <c:v>47.66</c:v>
                </c:pt>
                <c:pt idx="3">
                  <c:v>48.17</c:v>
                </c:pt>
                <c:pt idx="4">
                  <c:v>48.83</c:v>
                </c:pt>
              </c:numCache>
            </c:numRef>
          </c:val>
          <c:smooth val="0"/>
          <c:extLst>
            <c:ext xmlns:c16="http://schemas.microsoft.com/office/drawing/2014/chart" uri="{C3380CC4-5D6E-409C-BE32-E72D297353CC}">
              <c16:uniqueId val="{00000001-3679-46C3-83C5-33C3DDB8461A}"/>
            </c:ext>
          </c:extLst>
        </c:ser>
        <c:dLbls>
          <c:showLegendKey val="0"/>
          <c:showVal val="0"/>
          <c:showCatName val="0"/>
          <c:showSerName val="0"/>
          <c:showPercent val="0"/>
          <c:showBubbleSize val="0"/>
        </c:dLbls>
        <c:marker val="1"/>
        <c:smooth val="0"/>
        <c:axId val="205026048"/>
        <c:axId val="205027968"/>
      </c:lineChart>
      <c:dateAx>
        <c:axId val="205026048"/>
        <c:scaling>
          <c:orientation val="minMax"/>
        </c:scaling>
        <c:delete val="1"/>
        <c:axPos val="b"/>
        <c:numFmt formatCode="&quot;H&quot;yy" sourceLinked="1"/>
        <c:majorTickMark val="none"/>
        <c:minorTickMark val="none"/>
        <c:tickLblPos val="none"/>
        <c:crossAx val="205027968"/>
        <c:crosses val="autoZero"/>
        <c:auto val="1"/>
        <c:lblOffset val="100"/>
        <c:baseTimeUnit val="years"/>
      </c:dateAx>
      <c:valAx>
        <c:axId val="2050279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260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データ!$DS$6:$DW$6</c:f>
              <c:numCache>
                <c:formatCode>#,##0.00;"△"#,##0.00;"-"</c:formatCode>
                <c:ptCount val="5"/>
                <c:pt idx="0">
                  <c:v>14.47</c:v>
                </c:pt>
                <c:pt idx="1">
                  <c:v>15.46</c:v>
                </c:pt>
                <c:pt idx="2">
                  <c:v>14.26</c:v>
                </c:pt>
                <c:pt idx="3">
                  <c:v>18.170000000000002</c:v>
                </c:pt>
                <c:pt idx="4">
                  <c:v>17.5</c:v>
                </c:pt>
              </c:numCache>
            </c:numRef>
          </c:val>
          <c:extLst>
            <c:ext xmlns:c16="http://schemas.microsoft.com/office/drawing/2014/chart" uri="{C3380CC4-5D6E-409C-BE32-E72D297353CC}">
              <c16:uniqueId val="{00000000-E630-4D94-ABC1-0AEF909B3755}"/>
            </c:ext>
          </c:extLst>
        </c:ser>
        <c:dLbls>
          <c:showLegendKey val="0"/>
          <c:showVal val="0"/>
          <c:showCatName val="0"/>
          <c:showSerName val="0"/>
          <c:showPercent val="0"/>
          <c:showBubbleSize val="0"/>
        </c:dLbls>
        <c:gapWidth val="150"/>
        <c:axId val="205054720"/>
        <c:axId val="2050566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12.03</c:v>
                </c:pt>
                <c:pt idx="1">
                  <c:v>12.19</c:v>
                </c:pt>
                <c:pt idx="2">
                  <c:v>15.1</c:v>
                </c:pt>
                <c:pt idx="3">
                  <c:v>17.12</c:v>
                </c:pt>
                <c:pt idx="4">
                  <c:v>18.18</c:v>
                </c:pt>
              </c:numCache>
            </c:numRef>
          </c:val>
          <c:smooth val="0"/>
          <c:extLst>
            <c:ext xmlns:c16="http://schemas.microsoft.com/office/drawing/2014/chart" uri="{C3380CC4-5D6E-409C-BE32-E72D297353CC}">
              <c16:uniqueId val="{00000001-E630-4D94-ABC1-0AEF909B3755}"/>
            </c:ext>
          </c:extLst>
        </c:ser>
        <c:dLbls>
          <c:showLegendKey val="0"/>
          <c:showVal val="0"/>
          <c:showCatName val="0"/>
          <c:showSerName val="0"/>
          <c:showPercent val="0"/>
          <c:showBubbleSize val="0"/>
        </c:dLbls>
        <c:marker val="1"/>
        <c:smooth val="0"/>
        <c:axId val="205054720"/>
        <c:axId val="205056640"/>
      </c:lineChart>
      <c:dateAx>
        <c:axId val="205054720"/>
        <c:scaling>
          <c:orientation val="minMax"/>
        </c:scaling>
        <c:delete val="1"/>
        <c:axPos val="b"/>
        <c:numFmt formatCode="&quot;H&quot;yy" sourceLinked="1"/>
        <c:majorTickMark val="none"/>
        <c:minorTickMark val="none"/>
        <c:tickLblPos val="none"/>
        <c:crossAx val="205056640"/>
        <c:crosses val="autoZero"/>
        <c:auto val="1"/>
        <c:lblOffset val="100"/>
        <c:baseTimeUnit val="years"/>
      </c:dateAx>
      <c:valAx>
        <c:axId val="2050566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547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データ!$AI$6:$AM$6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3CA9-4AB0-9E2B-109AFBB6BDC7}"/>
            </c:ext>
          </c:extLst>
        </c:ser>
        <c:dLbls>
          <c:showLegendKey val="0"/>
          <c:showVal val="0"/>
          <c:showCatName val="0"/>
          <c:showSerName val="0"/>
          <c:showPercent val="0"/>
          <c:showBubbleSize val="0"/>
        </c:dLbls>
        <c:gapWidth val="150"/>
        <c:axId val="205160832"/>
        <c:axId val="2051627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3.91</c:v>
                </c:pt>
                <c:pt idx="1">
                  <c:v>3.56</c:v>
                </c:pt>
                <c:pt idx="2">
                  <c:v>2.74</c:v>
                </c:pt>
                <c:pt idx="3">
                  <c:v>3.7</c:v>
                </c:pt>
                <c:pt idx="4">
                  <c:v>4.34</c:v>
                </c:pt>
              </c:numCache>
            </c:numRef>
          </c:val>
          <c:smooth val="0"/>
          <c:extLst>
            <c:ext xmlns:c16="http://schemas.microsoft.com/office/drawing/2014/chart" uri="{C3380CC4-5D6E-409C-BE32-E72D297353CC}">
              <c16:uniqueId val="{00000001-3CA9-4AB0-9E2B-109AFBB6BDC7}"/>
            </c:ext>
          </c:extLst>
        </c:ser>
        <c:dLbls>
          <c:showLegendKey val="0"/>
          <c:showVal val="0"/>
          <c:showCatName val="0"/>
          <c:showSerName val="0"/>
          <c:showPercent val="0"/>
          <c:showBubbleSize val="0"/>
        </c:dLbls>
        <c:marker val="1"/>
        <c:smooth val="0"/>
        <c:axId val="205160832"/>
        <c:axId val="205162752"/>
      </c:lineChart>
      <c:dateAx>
        <c:axId val="205160832"/>
        <c:scaling>
          <c:orientation val="minMax"/>
        </c:scaling>
        <c:delete val="1"/>
        <c:axPos val="b"/>
        <c:numFmt formatCode="&quot;H&quot;yy" sourceLinked="1"/>
        <c:majorTickMark val="none"/>
        <c:minorTickMark val="none"/>
        <c:tickLblPos val="none"/>
        <c:crossAx val="205162752"/>
        <c:crosses val="autoZero"/>
        <c:auto val="1"/>
        <c:lblOffset val="100"/>
        <c:baseTimeUnit val="years"/>
      </c:dateAx>
      <c:valAx>
        <c:axId val="20516275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608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データ!$AT$6:$AX$6</c:f>
              <c:numCache>
                <c:formatCode>#,##0.00;"△"#,##0.00;"-"</c:formatCode>
                <c:ptCount val="5"/>
                <c:pt idx="0">
                  <c:v>910.34</c:v>
                </c:pt>
                <c:pt idx="1">
                  <c:v>1002.95</c:v>
                </c:pt>
                <c:pt idx="2">
                  <c:v>1068.19</c:v>
                </c:pt>
                <c:pt idx="3">
                  <c:v>1234.1099999999999</c:v>
                </c:pt>
                <c:pt idx="4">
                  <c:v>1300.07</c:v>
                </c:pt>
              </c:numCache>
            </c:numRef>
          </c:val>
          <c:extLst>
            <c:ext xmlns:c16="http://schemas.microsoft.com/office/drawing/2014/chart" uri="{C3380CC4-5D6E-409C-BE32-E72D297353CC}">
              <c16:uniqueId val="{00000000-ECF3-4680-866A-C85A076BD810}"/>
            </c:ext>
          </c:extLst>
        </c:ser>
        <c:dLbls>
          <c:showLegendKey val="0"/>
          <c:showVal val="0"/>
          <c:showCatName val="0"/>
          <c:showSerName val="0"/>
          <c:showPercent val="0"/>
          <c:showBubbleSize val="0"/>
        </c:dLbls>
        <c:gapWidth val="150"/>
        <c:axId val="205176192"/>
        <c:axId val="2051906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377.63</c:v>
                </c:pt>
                <c:pt idx="1">
                  <c:v>357.34</c:v>
                </c:pt>
                <c:pt idx="2">
                  <c:v>366.03</c:v>
                </c:pt>
                <c:pt idx="3">
                  <c:v>365.18</c:v>
                </c:pt>
                <c:pt idx="4">
                  <c:v>327.77</c:v>
                </c:pt>
              </c:numCache>
            </c:numRef>
          </c:val>
          <c:smooth val="0"/>
          <c:extLst>
            <c:ext xmlns:c16="http://schemas.microsoft.com/office/drawing/2014/chart" uri="{C3380CC4-5D6E-409C-BE32-E72D297353CC}">
              <c16:uniqueId val="{00000001-ECF3-4680-866A-C85A076BD810}"/>
            </c:ext>
          </c:extLst>
        </c:ser>
        <c:dLbls>
          <c:showLegendKey val="0"/>
          <c:showVal val="0"/>
          <c:showCatName val="0"/>
          <c:showSerName val="0"/>
          <c:showPercent val="0"/>
          <c:showBubbleSize val="0"/>
        </c:dLbls>
        <c:marker val="1"/>
        <c:smooth val="0"/>
        <c:axId val="205176192"/>
        <c:axId val="205190656"/>
      </c:lineChart>
      <c:dateAx>
        <c:axId val="205176192"/>
        <c:scaling>
          <c:orientation val="minMax"/>
        </c:scaling>
        <c:delete val="1"/>
        <c:axPos val="b"/>
        <c:numFmt formatCode="&quot;H&quot;yy" sourceLinked="1"/>
        <c:majorTickMark val="none"/>
        <c:minorTickMark val="none"/>
        <c:tickLblPos val="none"/>
        <c:crossAx val="205190656"/>
        <c:crosses val="autoZero"/>
        <c:auto val="1"/>
        <c:lblOffset val="100"/>
        <c:baseTimeUnit val="years"/>
      </c:dateAx>
      <c:valAx>
        <c:axId val="20519065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761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データ!$BE$6:$BI$6</c:f>
              <c:numCache>
                <c:formatCode>#,##0.00;"△"#,##0.00;"-"</c:formatCode>
                <c:ptCount val="5"/>
                <c:pt idx="0">
                  <c:v>46.47</c:v>
                </c:pt>
                <c:pt idx="1">
                  <c:v>35.450000000000003</c:v>
                </c:pt>
                <c:pt idx="2">
                  <c:v>25.07</c:v>
                </c:pt>
                <c:pt idx="3">
                  <c:v>15.94</c:v>
                </c:pt>
                <c:pt idx="4">
                  <c:v>11.49</c:v>
                </c:pt>
              </c:numCache>
            </c:numRef>
          </c:val>
          <c:extLst>
            <c:ext xmlns:c16="http://schemas.microsoft.com/office/drawing/2014/chart" uri="{C3380CC4-5D6E-409C-BE32-E72D297353CC}">
              <c16:uniqueId val="{00000000-315D-4481-9479-63EF62DF68A2}"/>
            </c:ext>
          </c:extLst>
        </c:ser>
        <c:dLbls>
          <c:showLegendKey val="0"/>
          <c:showVal val="0"/>
          <c:showCatName val="0"/>
          <c:showSerName val="0"/>
          <c:showPercent val="0"/>
          <c:showBubbleSize val="0"/>
        </c:dLbls>
        <c:gapWidth val="150"/>
        <c:axId val="205224960"/>
        <c:axId val="2052394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364.71</c:v>
                </c:pt>
                <c:pt idx="1">
                  <c:v>373.69</c:v>
                </c:pt>
                <c:pt idx="2">
                  <c:v>370.12</c:v>
                </c:pt>
                <c:pt idx="3">
                  <c:v>371.65</c:v>
                </c:pt>
                <c:pt idx="4">
                  <c:v>397.1</c:v>
                </c:pt>
              </c:numCache>
            </c:numRef>
          </c:val>
          <c:smooth val="0"/>
          <c:extLst>
            <c:ext xmlns:c16="http://schemas.microsoft.com/office/drawing/2014/chart" uri="{C3380CC4-5D6E-409C-BE32-E72D297353CC}">
              <c16:uniqueId val="{00000001-315D-4481-9479-63EF62DF68A2}"/>
            </c:ext>
          </c:extLst>
        </c:ser>
        <c:dLbls>
          <c:showLegendKey val="0"/>
          <c:showVal val="0"/>
          <c:showCatName val="0"/>
          <c:showSerName val="0"/>
          <c:showPercent val="0"/>
          <c:showBubbleSize val="0"/>
        </c:dLbls>
        <c:marker val="1"/>
        <c:smooth val="0"/>
        <c:axId val="205224960"/>
        <c:axId val="205239424"/>
      </c:lineChart>
      <c:dateAx>
        <c:axId val="205224960"/>
        <c:scaling>
          <c:orientation val="minMax"/>
        </c:scaling>
        <c:delete val="1"/>
        <c:axPos val="b"/>
        <c:numFmt formatCode="&quot;H&quot;yy" sourceLinked="1"/>
        <c:majorTickMark val="none"/>
        <c:minorTickMark val="none"/>
        <c:tickLblPos val="none"/>
        <c:crossAx val="205239424"/>
        <c:crosses val="autoZero"/>
        <c:auto val="1"/>
        <c:lblOffset val="100"/>
        <c:baseTimeUnit val="years"/>
      </c:dateAx>
      <c:valAx>
        <c:axId val="20523942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2249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データ!$BP$6:$BT$6</c:f>
              <c:numCache>
                <c:formatCode>#,##0.00;"△"#,##0.00;"-"</c:formatCode>
                <c:ptCount val="5"/>
                <c:pt idx="0">
                  <c:v>123.6</c:v>
                </c:pt>
                <c:pt idx="1">
                  <c:v>130.35</c:v>
                </c:pt>
                <c:pt idx="2">
                  <c:v>123.84</c:v>
                </c:pt>
                <c:pt idx="3">
                  <c:v>126.1</c:v>
                </c:pt>
                <c:pt idx="4">
                  <c:v>75.81</c:v>
                </c:pt>
              </c:numCache>
            </c:numRef>
          </c:val>
          <c:extLst>
            <c:ext xmlns:c16="http://schemas.microsoft.com/office/drawing/2014/chart" uri="{C3380CC4-5D6E-409C-BE32-E72D297353CC}">
              <c16:uniqueId val="{00000000-8FF0-4631-BB5F-EA4D5E331EED}"/>
            </c:ext>
          </c:extLst>
        </c:ser>
        <c:dLbls>
          <c:showLegendKey val="0"/>
          <c:showVal val="0"/>
          <c:showCatName val="0"/>
          <c:showSerName val="0"/>
          <c:showPercent val="0"/>
          <c:showBubbleSize val="0"/>
        </c:dLbls>
        <c:gapWidth val="150"/>
        <c:axId val="205281920"/>
        <c:axId val="205288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100.65</c:v>
                </c:pt>
                <c:pt idx="1">
                  <c:v>99.87</c:v>
                </c:pt>
                <c:pt idx="2">
                  <c:v>100.42</c:v>
                </c:pt>
                <c:pt idx="3">
                  <c:v>98.77</c:v>
                </c:pt>
                <c:pt idx="4">
                  <c:v>95.79</c:v>
                </c:pt>
              </c:numCache>
            </c:numRef>
          </c:val>
          <c:smooth val="0"/>
          <c:extLst>
            <c:ext xmlns:c16="http://schemas.microsoft.com/office/drawing/2014/chart" uri="{C3380CC4-5D6E-409C-BE32-E72D297353CC}">
              <c16:uniqueId val="{00000001-8FF0-4631-BB5F-EA4D5E331EED}"/>
            </c:ext>
          </c:extLst>
        </c:ser>
        <c:dLbls>
          <c:showLegendKey val="0"/>
          <c:showVal val="0"/>
          <c:showCatName val="0"/>
          <c:showSerName val="0"/>
          <c:showPercent val="0"/>
          <c:showBubbleSize val="0"/>
        </c:dLbls>
        <c:marker val="1"/>
        <c:smooth val="0"/>
        <c:axId val="205281920"/>
        <c:axId val="205288192"/>
      </c:lineChart>
      <c:dateAx>
        <c:axId val="205281920"/>
        <c:scaling>
          <c:orientation val="minMax"/>
        </c:scaling>
        <c:delete val="1"/>
        <c:axPos val="b"/>
        <c:numFmt formatCode="&quot;H&quot;yy" sourceLinked="1"/>
        <c:majorTickMark val="none"/>
        <c:minorTickMark val="none"/>
        <c:tickLblPos val="none"/>
        <c:crossAx val="205288192"/>
        <c:crosses val="autoZero"/>
        <c:auto val="1"/>
        <c:lblOffset val="100"/>
        <c:baseTimeUnit val="years"/>
      </c:dateAx>
      <c:valAx>
        <c:axId val="2052881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2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データ!$CA$6:$CE$6</c:f>
              <c:numCache>
                <c:formatCode>#,##0.00;"△"#,##0.00;"-"</c:formatCode>
                <c:ptCount val="5"/>
                <c:pt idx="0">
                  <c:v>67.97</c:v>
                </c:pt>
                <c:pt idx="1">
                  <c:v>64.849999999999994</c:v>
                </c:pt>
                <c:pt idx="2">
                  <c:v>68.459999999999994</c:v>
                </c:pt>
                <c:pt idx="3">
                  <c:v>67.5</c:v>
                </c:pt>
                <c:pt idx="4">
                  <c:v>72.510000000000005</c:v>
                </c:pt>
              </c:numCache>
            </c:numRef>
          </c:val>
          <c:extLst>
            <c:ext xmlns:c16="http://schemas.microsoft.com/office/drawing/2014/chart" uri="{C3380CC4-5D6E-409C-BE32-E72D297353CC}">
              <c16:uniqueId val="{00000000-1A74-4B9F-A274-B6DDDCBA5A33}"/>
            </c:ext>
          </c:extLst>
        </c:ser>
        <c:dLbls>
          <c:showLegendKey val="0"/>
          <c:showVal val="0"/>
          <c:showCatName val="0"/>
          <c:showSerName val="0"/>
          <c:showPercent val="0"/>
          <c:showBubbleSize val="0"/>
        </c:dLbls>
        <c:gapWidth val="150"/>
        <c:axId val="206387456"/>
        <c:axId val="206393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170.19</c:v>
                </c:pt>
                <c:pt idx="1">
                  <c:v>171.81</c:v>
                </c:pt>
                <c:pt idx="2">
                  <c:v>171.67</c:v>
                </c:pt>
                <c:pt idx="3">
                  <c:v>173.67</c:v>
                </c:pt>
                <c:pt idx="4">
                  <c:v>171.13</c:v>
                </c:pt>
              </c:numCache>
            </c:numRef>
          </c:val>
          <c:smooth val="0"/>
          <c:extLst>
            <c:ext xmlns:c16="http://schemas.microsoft.com/office/drawing/2014/chart" uri="{C3380CC4-5D6E-409C-BE32-E72D297353CC}">
              <c16:uniqueId val="{00000001-1A74-4B9F-A274-B6DDDCBA5A33}"/>
            </c:ext>
          </c:extLst>
        </c:ser>
        <c:dLbls>
          <c:showLegendKey val="0"/>
          <c:showVal val="0"/>
          <c:showCatName val="0"/>
          <c:showSerName val="0"/>
          <c:showPercent val="0"/>
          <c:showBubbleSize val="0"/>
        </c:dLbls>
        <c:marker val="1"/>
        <c:smooth val="0"/>
        <c:axId val="206387456"/>
        <c:axId val="206393728"/>
      </c:lineChart>
      <c:dateAx>
        <c:axId val="206387456"/>
        <c:scaling>
          <c:orientation val="minMax"/>
        </c:scaling>
        <c:delete val="1"/>
        <c:axPos val="b"/>
        <c:numFmt formatCode="&quot;H&quot;yy" sourceLinked="1"/>
        <c:majorTickMark val="none"/>
        <c:minorTickMark val="none"/>
        <c:tickLblPos val="none"/>
        <c:crossAx val="206393728"/>
        <c:crosses val="autoZero"/>
        <c:auto val="1"/>
        <c:lblOffset val="100"/>
        <c:baseTimeUnit val="years"/>
      </c:dateAx>
      <c:valAx>
        <c:axId val="206393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387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データ!$CL$6:$CP$6</c:f>
              <c:numCache>
                <c:formatCode>#,##0.00;"△"#,##0.00;"-"</c:formatCode>
                <c:ptCount val="5"/>
                <c:pt idx="0">
                  <c:v>72.02</c:v>
                </c:pt>
                <c:pt idx="1">
                  <c:v>73.209999999999994</c:v>
                </c:pt>
                <c:pt idx="2">
                  <c:v>72.66</c:v>
                </c:pt>
                <c:pt idx="3">
                  <c:v>71.94</c:v>
                </c:pt>
                <c:pt idx="4">
                  <c:v>70.98</c:v>
                </c:pt>
              </c:numCache>
            </c:numRef>
          </c:val>
          <c:extLst>
            <c:ext xmlns:c16="http://schemas.microsoft.com/office/drawing/2014/chart" uri="{C3380CC4-5D6E-409C-BE32-E72D297353CC}">
              <c16:uniqueId val="{00000000-5681-4A88-B21C-F96C52B28713}"/>
            </c:ext>
          </c:extLst>
        </c:ser>
        <c:dLbls>
          <c:showLegendKey val="0"/>
          <c:showVal val="0"/>
          <c:showCatName val="0"/>
          <c:showSerName val="0"/>
          <c:showPercent val="0"/>
          <c:showBubbleSize val="0"/>
        </c:dLbls>
        <c:gapWidth val="150"/>
        <c:axId val="206403456"/>
        <c:axId val="2064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59.01</c:v>
                </c:pt>
                <c:pt idx="1">
                  <c:v>60.03</c:v>
                </c:pt>
                <c:pt idx="2">
                  <c:v>59.74</c:v>
                </c:pt>
                <c:pt idx="3">
                  <c:v>59.67</c:v>
                </c:pt>
                <c:pt idx="4">
                  <c:v>60.12</c:v>
                </c:pt>
              </c:numCache>
            </c:numRef>
          </c:val>
          <c:smooth val="0"/>
          <c:extLst>
            <c:ext xmlns:c16="http://schemas.microsoft.com/office/drawing/2014/chart" uri="{C3380CC4-5D6E-409C-BE32-E72D297353CC}">
              <c16:uniqueId val="{00000001-5681-4A88-B21C-F96C52B28713}"/>
            </c:ext>
          </c:extLst>
        </c:ser>
        <c:dLbls>
          <c:showLegendKey val="0"/>
          <c:showVal val="0"/>
          <c:showCatName val="0"/>
          <c:showSerName val="0"/>
          <c:showPercent val="0"/>
          <c:showBubbleSize val="0"/>
        </c:dLbls>
        <c:marker val="1"/>
        <c:smooth val="0"/>
        <c:axId val="206403456"/>
        <c:axId val="206409728"/>
      </c:lineChart>
      <c:dateAx>
        <c:axId val="206403456"/>
        <c:scaling>
          <c:orientation val="minMax"/>
        </c:scaling>
        <c:delete val="1"/>
        <c:axPos val="b"/>
        <c:numFmt formatCode="&quot;H&quot;yy" sourceLinked="1"/>
        <c:majorTickMark val="none"/>
        <c:minorTickMark val="none"/>
        <c:tickLblPos val="none"/>
        <c:crossAx val="206409728"/>
        <c:crosses val="autoZero"/>
        <c:auto val="1"/>
        <c:lblOffset val="100"/>
        <c:baseTimeUnit val="years"/>
      </c:dateAx>
      <c:valAx>
        <c:axId val="2064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403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データ!$CW$6:$DA$6</c:f>
              <c:numCache>
                <c:formatCode>#,##0.00;"△"#,##0.00;"-"</c:formatCode>
                <c:ptCount val="5"/>
                <c:pt idx="0">
                  <c:v>95.32</c:v>
                </c:pt>
                <c:pt idx="1">
                  <c:v>95.07</c:v>
                </c:pt>
                <c:pt idx="2">
                  <c:v>94.84</c:v>
                </c:pt>
                <c:pt idx="3">
                  <c:v>94.44</c:v>
                </c:pt>
                <c:pt idx="4">
                  <c:v>99.04</c:v>
                </c:pt>
              </c:numCache>
            </c:numRef>
          </c:val>
          <c:extLst>
            <c:ext xmlns:c16="http://schemas.microsoft.com/office/drawing/2014/chart" uri="{C3380CC4-5D6E-409C-BE32-E72D297353CC}">
              <c16:uniqueId val="{00000000-4110-4EA3-A81E-EFE2BA516032}"/>
            </c:ext>
          </c:extLst>
        </c:ser>
        <c:dLbls>
          <c:showLegendKey val="0"/>
          <c:showVal val="0"/>
          <c:showCatName val="0"/>
          <c:showSerName val="0"/>
          <c:showPercent val="0"/>
          <c:showBubbleSize val="0"/>
        </c:dLbls>
        <c:gapWidth val="150"/>
        <c:axId val="206513664"/>
        <c:axId val="2065155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85.37</c:v>
                </c:pt>
                <c:pt idx="1">
                  <c:v>84.81</c:v>
                </c:pt>
                <c:pt idx="2">
                  <c:v>84.8</c:v>
                </c:pt>
                <c:pt idx="3">
                  <c:v>84.6</c:v>
                </c:pt>
                <c:pt idx="4">
                  <c:v>84.24</c:v>
                </c:pt>
              </c:numCache>
            </c:numRef>
          </c:val>
          <c:smooth val="0"/>
          <c:extLst>
            <c:ext xmlns:c16="http://schemas.microsoft.com/office/drawing/2014/chart" uri="{C3380CC4-5D6E-409C-BE32-E72D297353CC}">
              <c16:uniqueId val="{00000001-4110-4EA3-A81E-EFE2BA516032}"/>
            </c:ext>
          </c:extLst>
        </c:ser>
        <c:dLbls>
          <c:showLegendKey val="0"/>
          <c:showVal val="0"/>
          <c:showCatName val="0"/>
          <c:showSerName val="0"/>
          <c:showPercent val="0"/>
          <c:showBubbleSize val="0"/>
        </c:dLbls>
        <c:marker val="1"/>
        <c:smooth val="0"/>
        <c:axId val="206513664"/>
        <c:axId val="206515584"/>
      </c:lineChart>
      <c:dateAx>
        <c:axId val="206513664"/>
        <c:scaling>
          <c:orientation val="minMax"/>
        </c:scaling>
        <c:delete val="1"/>
        <c:axPos val="b"/>
        <c:numFmt formatCode="&quot;H&quot;yy" sourceLinked="1"/>
        <c:majorTickMark val="none"/>
        <c:minorTickMark val="none"/>
        <c:tickLblPos val="none"/>
        <c:crossAx val="206515584"/>
        <c:crosses val="autoZero"/>
        <c:auto val="1"/>
        <c:lblOffset val="100"/>
        <c:baseTimeUnit val="years"/>
      </c:dateAx>
      <c:valAx>
        <c:axId val="2065155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5136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【110.27】</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【260.31】</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【275.67】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【89.82】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【60.69】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【166.40】</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【100.05】</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【50.19】</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【20.63】</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【0.69】</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Z16" zoomScaleNormal="100" workbookViewId="0">
      <selection activeCell="BL16" sqref="BL16:BZ44"/>
    </sheetView>
  </sheetViews>
  <sheetFormatPr defaultColWidth="2.5703125" defaultRowHeight="13.5" x14ac:dyDescent="0.15"/>
  <cols>
    <col min="1" max="1" width="2.5703125" customWidth="1"/>
    <col min="2" max="62" width="3.7109375" customWidth="1"/>
    <col min="64" max="78" width="3.140625" customWidth="1"/>
    <col min="79" max="79" width="4.42578125" bestFit="1" customWidth="1"/>
    <col min="81" max="82" width="4.4257812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84" t="s">
        <v>0</v>
      </c>
      <c r="C2" s="84"/>
      <c r="D2" s="84"/>
      <c r="E2" s="84"/>
      <c r="F2" s="84"/>
      <c r="G2" s="84"/>
      <c r="H2" s="84"/>
      <c r="I2" s="84"/>
      <c r="J2" s="84"/>
      <c r="K2" s="84"/>
      <c r="L2" s="84"/>
      <c r="M2" s="84"/>
      <c r="N2" s="84"/>
      <c r="O2" s="84"/>
      <c r="P2" s="84"/>
      <c r="Q2" s="84"/>
      <c r="R2" s="84"/>
      <c r="S2" s="84"/>
      <c r="T2" s="84"/>
      <c r="U2" s="84"/>
      <c r="V2" s="84"/>
      <c r="W2" s="84"/>
      <c r="X2" s="84"/>
      <c r="Y2" s="84"/>
      <c r="Z2" s="84"/>
      <c r="AA2" s="84"/>
      <c r="AB2" s="84"/>
      <c r="AC2" s="84"/>
      <c r="AD2" s="84"/>
      <c r="AE2" s="84"/>
      <c r="AF2" s="84"/>
      <c r="AG2" s="84"/>
      <c r="AH2" s="84"/>
      <c r="AI2" s="84"/>
      <c r="AJ2" s="84"/>
      <c r="AK2" s="84"/>
      <c r="AL2" s="84"/>
      <c r="AM2" s="84"/>
      <c r="AN2" s="84"/>
      <c r="AO2" s="84"/>
      <c r="AP2" s="84"/>
      <c r="AQ2" s="84"/>
      <c r="AR2" s="84"/>
      <c r="AS2" s="84"/>
      <c r="AT2" s="84"/>
      <c r="AU2" s="84"/>
      <c r="AV2" s="84"/>
      <c r="AW2" s="84"/>
      <c r="AX2" s="84"/>
      <c r="AY2" s="84"/>
      <c r="AZ2" s="84"/>
      <c r="BA2" s="84"/>
      <c r="BB2" s="84"/>
      <c r="BC2" s="84"/>
      <c r="BD2" s="84"/>
      <c r="BE2" s="84"/>
      <c r="BF2" s="84"/>
      <c r="BG2" s="84"/>
      <c r="BH2" s="84"/>
      <c r="BI2" s="84"/>
      <c r="BJ2" s="84"/>
      <c r="BK2" s="84"/>
      <c r="BL2" s="84"/>
      <c r="BM2" s="84"/>
      <c r="BN2" s="84"/>
      <c r="BO2" s="84"/>
      <c r="BP2" s="84"/>
      <c r="BQ2" s="84"/>
      <c r="BR2" s="84"/>
      <c r="BS2" s="84"/>
      <c r="BT2" s="84"/>
      <c r="BU2" s="84"/>
      <c r="BV2" s="84"/>
      <c r="BW2" s="84"/>
      <c r="BX2" s="84"/>
      <c r="BY2" s="84"/>
      <c r="BZ2" s="84"/>
    </row>
    <row r="3" spans="1:78" ht="9.75" customHeight="1" x14ac:dyDescent="0.15">
      <c r="A3" s="2"/>
      <c r="B3" s="84"/>
      <c r="C3" s="84"/>
      <c r="D3" s="84"/>
      <c r="E3" s="84"/>
      <c r="F3" s="84"/>
      <c r="G3" s="84"/>
      <c r="H3" s="84"/>
      <c r="I3" s="84"/>
      <c r="J3" s="84"/>
      <c r="K3" s="84"/>
      <c r="L3" s="84"/>
      <c r="M3" s="84"/>
      <c r="N3" s="84"/>
      <c r="O3" s="84"/>
      <c r="P3" s="84"/>
      <c r="Q3" s="84"/>
      <c r="R3" s="84"/>
      <c r="S3" s="84"/>
      <c r="T3" s="84"/>
      <c r="U3" s="84"/>
      <c r="V3" s="84"/>
      <c r="W3" s="84"/>
      <c r="X3" s="84"/>
      <c r="Y3" s="84"/>
      <c r="Z3" s="84"/>
      <c r="AA3" s="84"/>
      <c r="AB3" s="84"/>
      <c r="AC3" s="84"/>
      <c r="AD3" s="84"/>
      <c r="AE3" s="84"/>
      <c r="AF3" s="84"/>
      <c r="AG3" s="84"/>
      <c r="AH3" s="84"/>
      <c r="AI3" s="84"/>
      <c r="AJ3" s="84"/>
      <c r="AK3" s="84"/>
      <c r="AL3" s="84"/>
      <c r="AM3" s="84"/>
      <c r="AN3" s="84"/>
      <c r="AO3" s="84"/>
      <c r="AP3" s="84"/>
      <c r="AQ3" s="84"/>
      <c r="AR3" s="84"/>
      <c r="AS3" s="84"/>
      <c r="AT3" s="84"/>
      <c r="AU3" s="84"/>
      <c r="AV3" s="84"/>
      <c r="AW3" s="84"/>
      <c r="AX3" s="84"/>
      <c r="AY3" s="84"/>
      <c r="AZ3" s="84"/>
      <c r="BA3" s="84"/>
      <c r="BB3" s="84"/>
      <c r="BC3" s="84"/>
      <c r="BD3" s="84"/>
      <c r="BE3" s="84"/>
      <c r="BF3" s="84"/>
      <c r="BG3" s="84"/>
      <c r="BH3" s="84"/>
      <c r="BI3" s="84"/>
      <c r="BJ3" s="84"/>
      <c r="BK3" s="84"/>
      <c r="BL3" s="84"/>
      <c r="BM3" s="84"/>
      <c r="BN3" s="84"/>
      <c r="BO3" s="84"/>
      <c r="BP3" s="84"/>
      <c r="BQ3" s="84"/>
      <c r="BR3" s="84"/>
      <c r="BS3" s="84"/>
      <c r="BT3" s="84"/>
      <c r="BU3" s="84"/>
      <c r="BV3" s="84"/>
      <c r="BW3" s="84"/>
      <c r="BX3" s="84"/>
      <c r="BY3" s="84"/>
      <c r="BZ3" s="84"/>
    </row>
    <row r="4" spans="1:78" ht="9.75" customHeight="1" x14ac:dyDescent="0.15">
      <c r="A4" s="2"/>
      <c r="B4" s="84"/>
      <c r="C4" s="84"/>
      <c r="D4" s="84"/>
      <c r="E4" s="84"/>
      <c r="F4" s="84"/>
      <c r="G4" s="84"/>
      <c r="H4" s="84"/>
      <c r="I4" s="84"/>
      <c r="J4" s="84"/>
      <c r="K4" s="84"/>
      <c r="L4" s="84"/>
      <c r="M4" s="84"/>
      <c r="N4" s="84"/>
      <c r="O4" s="84"/>
      <c r="P4" s="84"/>
      <c r="Q4" s="84"/>
      <c r="R4" s="84"/>
      <c r="S4" s="84"/>
      <c r="T4" s="84"/>
      <c r="U4" s="84"/>
      <c r="V4" s="84"/>
      <c r="W4" s="84"/>
      <c r="X4" s="84"/>
      <c r="Y4" s="84"/>
      <c r="Z4" s="84"/>
      <c r="AA4" s="84"/>
      <c r="AB4" s="84"/>
      <c r="AC4" s="84"/>
      <c r="AD4" s="84"/>
      <c r="AE4" s="84"/>
      <c r="AF4" s="84"/>
      <c r="AG4" s="84"/>
      <c r="AH4" s="84"/>
      <c r="AI4" s="84"/>
      <c r="AJ4" s="84"/>
      <c r="AK4" s="84"/>
      <c r="AL4" s="84"/>
      <c r="AM4" s="84"/>
      <c r="AN4" s="84"/>
      <c r="AO4" s="84"/>
      <c r="AP4" s="84"/>
      <c r="AQ4" s="84"/>
      <c r="AR4" s="84"/>
      <c r="AS4" s="84"/>
      <c r="AT4" s="84"/>
      <c r="AU4" s="84"/>
      <c r="AV4" s="84"/>
      <c r="AW4" s="84"/>
      <c r="AX4" s="84"/>
      <c r="AY4" s="84"/>
      <c r="AZ4" s="84"/>
      <c r="BA4" s="84"/>
      <c r="BB4" s="84"/>
      <c r="BC4" s="84"/>
      <c r="BD4" s="84"/>
      <c r="BE4" s="84"/>
      <c r="BF4" s="84"/>
      <c r="BG4" s="84"/>
      <c r="BH4" s="84"/>
      <c r="BI4" s="84"/>
      <c r="BJ4" s="84"/>
      <c r="BK4" s="84"/>
      <c r="BL4" s="84"/>
      <c r="BM4" s="84"/>
      <c r="BN4" s="84"/>
      <c r="BO4" s="84"/>
      <c r="BP4" s="84"/>
      <c r="BQ4" s="84"/>
      <c r="BR4" s="84"/>
      <c r="BS4" s="84"/>
      <c r="BT4" s="84"/>
      <c r="BU4" s="84"/>
      <c r="BV4" s="84"/>
      <c r="BW4" s="84"/>
      <c r="BX4" s="84"/>
      <c r="BY4" s="84"/>
      <c r="BZ4" s="84"/>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85" t="str">
        <f>データ!H6</f>
        <v>静岡県　長泉町</v>
      </c>
      <c r="C6" s="85"/>
      <c r="D6" s="85"/>
      <c r="E6" s="85"/>
      <c r="F6" s="85"/>
      <c r="G6" s="85"/>
      <c r="H6" s="85"/>
      <c r="I6" s="85"/>
      <c r="J6" s="85"/>
      <c r="K6" s="85"/>
      <c r="L6" s="85"/>
      <c r="M6" s="85"/>
      <c r="N6" s="85"/>
      <c r="O6" s="85"/>
      <c r="P6" s="85"/>
      <c r="Q6" s="85"/>
      <c r="R6" s="85"/>
      <c r="S6" s="85"/>
      <c r="T6" s="85"/>
      <c r="U6" s="85"/>
      <c r="V6" s="85"/>
      <c r="W6" s="85"/>
      <c r="X6" s="85"/>
      <c r="Y6" s="85"/>
      <c r="Z6" s="85"/>
      <c r="AA6" s="85"/>
      <c r="AB6" s="85"/>
      <c r="AC6" s="85"/>
      <c r="AD6" s="86"/>
      <c r="AE6" s="86"/>
      <c r="AF6" s="86"/>
      <c r="AG6" s="86"/>
      <c r="AH6" s="4"/>
      <c r="AI6" s="4"/>
      <c r="AJ6" s="4"/>
      <c r="AK6" s="4"/>
      <c r="AL6" s="4"/>
      <c r="AM6" s="4"/>
      <c r="AN6" s="4"/>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76" t="s">
        <v>1</v>
      </c>
      <c r="C7" s="77"/>
      <c r="D7" s="77"/>
      <c r="E7" s="77"/>
      <c r="F7" s="77"/>
      <c r="G7" s="77"/>
      <c r="H7" s="77"/>
      <c r="I7" s="76" t="s">
        <v>2</v>
      </c>
      <c r="J7" s="77"/>
      <c r="K7" s="77"/>
      <c r="L7" s="77"/>
      <c r="M7" s="77"/>
      <c r="N7" s="77"/>
      <c r="O7" s="78"/>
      <c r="P7" s="79" t="s">
        <v>3</v>
      </c>
      <c r="Q7" s="79"/>
      <c r="R7" s="79"/>
      <c r="S7" s="79"/>
      <c r="T7" s="79"/>
      <c r="U7" s="79"/>
      <c r="V7" s="79"/>
      <c r="W7" s="79" t="s">
        <v>4</v>
      </c>
      <c r="X7" s="79"/>
      <c r="Y7" s="79"/>
      <c r="Z7" s="79"/>
      <c r="AA7" s="79"/>
      <c r="AB7" s="79"/>
      <c r="AC7" s="79"/>
      <c r="AD7" s="79" t="s">
        <v>5</v>
      </c>
      <c r="AE7" s="79"/>
      <c r="AF7" s="79"/>
      <c r="AG7" s="79"/>
      <c r="AH7" s="79"/>
      <c r="AI7" s="79"/>
      <c r="AJ7" s="79"/>
      <c r="AK7" s="4"/>
      <c r="AL7" s="79" t="s">
        <v>6</v>
      </c>
      <c r="AM7" s="79"/>
      <c r="AN7" s="79"/>
      <c r="AO7" s="79"/>
      <c r="AP7" s="79"/>
      <c r="AQ7" s="79"/>
      <c r="AR7" s="79"/>
      <c r="AS7" s="79"/>
      <c r="AT7" s="76" t="s">
        <v>7</v>
      </c>
      <c r="AU7" s="77"/>
      <c r="AV7" s="77"/>
      <c r="AW7" s="77"/>
      <c r="AX7" s="77"/>
      <c r="AY7" s="77"/>
      <c r="AZ7" s="77"/>
      <c r="BA7" s="77"/>
      <c r="BB7" s="79" t="s">
        <v>8</v>
      </c>
      <c r="BC7" s="79"/>
      <c r="BD7" s="79"/>
      <c r="BE7" s="79"/>
      <c r="BF7" s="79"/>
      <c r="BG7" s="79"/>
      <c r="BH7" s="79"/>
      <c r="BI7" s="79"/>
      <c r="BJ7" s="3"/>
      <c r="BK7" s="3"/>
      <c r="BL7" s="5" t="s">
        <v>9</v>
      </c>
      <c r="BM7" s="6"/>
      <c r="BN7" s="6"/>
      <c r="BO7" s="6"/>
      <c r="BP7" s="6"/>
      <c r="BQ7" s="6"/>
      <c r="BR7" s="6"/>
      <c r="BS7" s="6"/>
      <c r="BT7" s="6"/>
      <c r="BU7" s="6"/>
      <c r="BV7" s="6"/>
      <c r="BW7" s="6"/>
      <c r="BX7" s="6"/>
      <c r="BY7" s="7"/>
    </row>
    <row r="8" spans="1:78" ht="18.75" customHeight="1" x14ac:dyDescent="0.15">
      <c r="A8" s="2"/>
      <c r="B8" s="80" t="str">
        <f>データ!$I$6</f>
        <v>法適用</v>
      </c>
      <c r="C8" s="81"/>
      <c r="D8" s="81"/>
      <c r="E8" s="81"/>
      <c r="F8" s="81"/>
      <c r="G8" s="81"/>
      <c r="H8" s="81"/>
      <c r="I8" s="80" t="str">
        <f>データ!$J$6</f>
        <v>水道事業</v>
      </c>
      <c r="J8" s="81"/>
      <c r="K8" s="81"/>
      <c r="L8" s="81"/>
      <c r="M8" s="81"/>
      <c r="N8" s="81"/>
      <c r="O8" s="82"/>
      <c r="P8" s="83" t="str">
        <f>データ!$K$6</f>
        <v>末端給水事業</v>
      </c>
      <c r="Q8" s="83"/>
      <c r="R8" s="83"/>
      <c r="S8" s="83"/>
      <c r="T8" s="83"/>
      <c r="U8" s="83"/>
      <c r="V8" s="83"/>
      <c r="W8" s="83" t="str">
        <f>データ!$L$6</f>
        <v>A5</v>
      </c>
      <c r="X8" s="83"/>
      <c r="Y8" s="83"/>
      <c r="Z8" s="83"/>
      <c r="AA8" s="83"/>
      <c r="AB8" s="83"/>
      <c r="AC8" s="83"/>
      <c r="AD8" s="83" t="str">
        <f>データ!$M$6</f>
        <v>非設置</v>
      </c>
      <c r="AE8" s="83"/>
      <c r="AF8" s="83"/>
      <c r="AG8" s="83"/>
      <c r="AH8" s="83"/>
      <c r="AI8" s="83"/>
      <c r="AJ8" s="83"/>
      <c r="AK8" s="4"/>
      <c r="AL8" s="71">
        <f>データ!$R$6</f>
        <v>43601</v>
      </c>
      <c r="AM8" s="71"/>
      <c r="AN8" s="71"/>
      <c r="AO8" s="71"/>
      <c r="AP8" s="71"/>
      <c r="AQ8" s="71"/>
      <c r="AR8" s="71"/>
      <c r="AS8" s="71"/>
      <c r="AT8" s="67">
        <f>データ!$S$6</f>
        <v>26.63</v>
      </c>
      <c r="AU8" s="68"/>
      <c r="AV8" s="68"/>
      <c r="AW8" s="68"/>
      <c r="AX8" s="68"/>
      <c r="AY8" s="68"/>
      <c r="AZ8" s="68"/>
      <c r="BA8" s="68"/>
      <c r="BB8" s="70">
        <f>データ!$T$6</f>
        <v>1637.29</v>
      </c>
      <c r="BC8" s="70"/>
      <c r="BD8" s="70"/>
      <c r="BE8" s="70"/>
      <c r="BF8" s="70"/>
      <c r="BG8" s="70"/>
      <c r="BH8" s="70"/>
      <c r="BI8" s="70"/>
      <c r="BJ8" s="3"/>
      <c r="BK8" s="3"/>
      <c r="BL8" s="74" t="s">
        <v>10</v>
      </c>
      <c r="BM8" s="75"/>
      <c r="BN8" s="8" t="s">
        <v>11</v>
      </c>
      <c r="BO8" s="9"/>
      <c r="BP8" s="9"/>
      <c r="BQ8" s="9"/>
      <c r="BR8" s="9"/>
      <c r="BS8" s="9"/>
      <c r="BT8" s="9"/>
      <c r="BU8" s="9"/>
      <c r="BV8" s="9"/>
      <c r="BW8" s="9"/>
      <c r="BX8" s="9"/>
      <c r="BY8" s="10"/>
    </row>
    <row r="9" spans="1:78" ht="18.75" customHeight="1" x14ac:dyDescent="0.15">
      <c r="A9" s="2"/>
      <c r="B9" s="76" t="s">
        <v>12</v>
      </c>
      <c r="C9" s="77"/>
      <c r="D9" s="77"/>
      <c r="E9" s="77"/>
      <c r="F9" s="77"/>
      <c r="G9" s="77"/>
      <c r="H9" s="77"/>
      <c r="I9" s="76" t="s">
        <v>13</v>
      </c>
      <c r="J9" s="77"/>
      <c r="K9" s="77"/>
      <c r="L9" s="77"/>
      <c r="M9" s="77"/>
      <c r="N9" s="77"/>
      <c r="O9" s="78"/>
      <c r="P9" s="79" t="s">
        <v>14</v>
      </c>
      <c r="Q9" s="79"/>
      <c r="R9" s="79"/>
      <c r="S9" s="79"/>
      <c r="T9" s="79"/>
      <c r="U9" s="79"/>
      <c r="V9" s="79"/>
      <c r="W9" s="79" t="s">
        <v>15</v>
      </c>
      <c r="X9" s="79"/>
      <c r="Y9" s="79"/>
      <c r="Z9" s="79"/>
      <c r="AA9" s="79"/>
      <c r="AB9" s="79"/>
      <c r="AC9" s="79"/>
      <c r="AD9" s="2"/>
      <c r="AE9" s="2"/>
      <c r="AF9" s="2"/>
      <c r="AG9" s="2"/>
      <c r="AH9" s="4"/>
      <c r="AI9" s="4"/>
      <c r="AJ9" s="4"/>
      <c r="AK9" s="4"/>
      <c r="AL9" s="79" t="s">
        <v>16</v>
      </c>
      <c r="AM9" s="79"/>
      <c r="AN9" s="79"/>
      <c r="AO9" s="79"/>
      <c r="AP9" s="79"/>
      <c r="AQ9" s="79"/>
      <c r="AR9" s="79"/>
      <c r="AS9" s="79"/>
      <c r="AT9" s="76" t="s">
        <v>17</v>
      </c>
      <c r="AU9" s="77"/>
      <c r="AV9" s="77"/>
      <c r="AW9" s="77"/>
      <c r="AX9" s="77"/>
      <c r="AY9" s="77"/>
      <c r="AZ9" s="77"/>
      <c r="BA9" s="77"/>
      <c r="BB9" s="79" t="s">
        <v>18</v>
      </c>
      <c r="BC9" s="79"/>
      <c r="BD9" s="79"/>
      <c r="BE9" s="79"/>
      <c r="BF9" s="79"/>
      <c r="BG9" s="79"/>
      <c r="BH9" s="79"/>
      <c r="BI9" s="79"/>
      <c r="BJ9" s="3"/>
      <c r="BK9" s="3"/>
      <c r="BL9" s="65" t="s">
        <v>19</v>
      </c>
      <c r="BM9" s="66"/>
      <c r="BN9" s="11" t="s">
        <v>20</v>
      </c>
      <c r="BO9" s="12"/>
      <c r="BP9" s="12"/>
      <c r="BQ9" s="12"/>
      <c r="BR9" s="12"/>
      <c r="BS9" s="12"/>
      <c r="BT9" s="12"/>
      <c r="BU9" s="12"/>
      <c r="BV9" s="12"/>
      <c r="BW9" s="12"/>
      <c r="BX9" s="12"/>
      <c r="BY9" s="13"/>
    </row>
    <row r="10" spans="1:78" ht="18.75" customHeight="1" x14ac:dyDescent="0.15">
      <c r="A10" s="2"/>
      <c r="B10" s="67" t="str">
        <f>データ!$N$6</f>
        <v>-</v>
      </c>
      <c r="C10" s="68"/>
      <c r="D10" s="68"/>
      <c r="E10" s="68"/>
      <c r="F10" s="68"/>
      <c r="G10" s="68"/>
      <c r="H10" s="68"/>
      <c r="I10" s="67">
        <f>データ!$O$6</f>
        <v>97.52</v>
      </c>
      <c r="J10" s="68"/>
      <c r="K10" s="68"/>
      <c r="L10" s="68"/>
      <c r="M10" s="68"/>
      <c r="N10" s="68"/>
      <c r="O10" s="69"/>
      <c r="P10" s="70">
        <f>データ!$P$6</f>
        <v>96.42</v>
      </c>
      <c r="Q10" s="70"/>
      <c r="R10" s="70"/>
      <c r="S10" s="70"/>
      <c r="T10" s="70"/>
      <c r="U10" s="70"/>
      <c r="V10" s="70"/>
      <c r="W10" s="71">
        <f>データ!$Q$6</f>
        <v>1150</v>
      </c>
      <c r="X10" s="71"/>
      <c r="Y10" s="71"/>
      <c r="Z10" s="71"/>
      <c r="AA10" s="71"/>
      <c r="AB10" s="71"/>
      <c r="AC10" s="71"/>
      <c r="AD10" s="2"/>
      <c r="AE10" s="2"/>
      <c r="AF10" s="2"/>
      <c r="AG10" s="2"/>
      <c r="AH10" s="4"/>
      <c r="AI10" s="4"/>
      <c r="AJ10" s="4"/>
      <c r="AK10" s="4"/>
      <c r="AL10" s="71">
        <f>データ!$U$6</f>
        <v>41967</v>
      </c>
      <c r="AM10" s="71"/>
      <c r="AN10" s="71"/>
      <c r="AO10" s="71"/>
      <c r="AP10" s="71"/>
      <c r="AQ10" s="71"/>
      <c r="AR10" s="71"/>
      <c r="AS10" s="71"/>
      <c r="AT10" s="67">
        <f>データ!$V$6</f>
        <v>11.18</v>
      </c>
      <c r="AU10" s="68"/>
      <c r="AV10" s="68"/>
      <c r="AW10" s="68"/>
      <c r="AX10" s="68"/>
      <c r="AY10" s="68"/>
      <c r="AZ10" s="68"/>
      <c r="BA10" s="68"/>
      <c r="BB10" s="70">
        <f>データ!$W$6</f>
        <v>3753.76</v>
      </c>
      <c r="BC10" s="70"/>
      <c r="BD10" s="70"/>
      <c r="BE10" s="70"/>
      <c r="BF10" s="70"/>
      <c r="BG10" s="70"/>
      <c r="BH10" s="70"/>
      <c r="BI10" s="70"/>
      <c r="BJ10" s="2"/>
      <c r="BK10" s="2"/>
      <c r="BL10" s="72" t="s">
        <v>21</v>
      </c>
      <c r="BM10" s="73"/>
      <c r="BN10" s="14" t="s">
        <v>22</v>
      </c>
      <c r="BO10" s="15"/>
      <c r="BP10" s="15"/>
      <c r="BQ10" s="15"/>
      <c r="BR10" s="15"/>
      <c r="BS10" s="15"/>
      <c r="BT10" s="15"/>
      <c r="BU10" s="15"/>
      <c r="BV10" s="15"/>
      <c r="BW10" s="15"/>
      <c r="BX10" s="15"/>
      <c r="BY10" s="1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7" t="s">
        <v>23</v>
      </c>
      <c r="BM11" s="57"/>
      <c r="BN11" s="57"/>
      <c r="BO11" s="57"/>
      <c r="BP11" s="57"/>
      <c r="BQ11" s="57"/>
      <c r="BR11" s="57"/>
      <c r="BS11" s="57"/>
      <c r="BT11" s="57"/>
      <c r="BU11" s="57"/>
      <c r="BV11" s="57"/>
      <c r="BW11" s="57"/>
      <c r="BX11" s="57"/>
      <c r="BY11" s="57"/>
      <c r="BZ11" s="57"/>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7"/>
      <c r="BM12" s="57"/>
      <c r="BN12" s="57"/>
      <c r="BO12" s="57"/>
      <c r="BP12" s="57"/>
      <c r="BQ12" s="57"/>
      <c r="BR12" s="57"/>
      <c r="BS12" s="57"/>
      <c r="BT12" s="57"/>
      <c r="BU12" s="57"/>
      <c r="BV12" s="57"/>
      <c r="BW12" s="57"/>
      <c r="BX12" s="57"/>
      <c r="BY12" s="57"/>
      <c r="BZ12" s="57"/>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8"/>
      <c r="BM13" s="58"/>
      <c r="BN13" s="58"/>
      <c r="BO13" s="58"/>
      <c r="BP13" s="58"/>
      <c r="BQ13" s="58"/>
      <c r="BR13" s="58"/>
      <c r="BS13" s="58"/>
      <c r="BT13" s="58"/>
      <c r="BU13" s="58"/>
      <c r="BV13" s="58"/>
      <c r="BW13" s="58"/>
      <c r="BX13" s="58"/>
      <c r="BY13" s="58"/>
      <c r="BZ13" s="58"/>
    </row>
    <row r="14" spans="1:78" ht="13.5" customHeight="1" x14ac:dyDescent="0.15">
      <c r="A14" s="2"/>
      <c r="B14" s="59" t="s">
        <v>24</v>
      </c>
      <c r="C14" s="60"/>
      <c r="D14" s="60"/>
      <c r="E14" s="60"/>
      <c r="F14" s="60"/>
      <c r="G14" s="60"/>
      <c r="H14" s="60"/>
      <c r="I14" s="60"/>
      <c r="J14" s="60"/>
      <c r="K14" s="60"/>
      <c r="L14" s="60"/>
      <c r="M14" s="60"/>
      <c r="N14" s="60"/>
      <c r="O14" s="60"/>
      <c r="P14" s="60"/>
      <c r="Q14" s="60"/>
      <c r="R14" s="60"/>
      <c r="S14" s="60"/>
      <c r="T14" s="60"/>
      <c r="U14" s="60"/>
      <c r="V14" s="60"/>
      <c r="W14" s="60"/>
      <c r="X14" s="60"/>
      <c r="Y14" s="60"/>
      <c r="Z14" s="60"/>
      <c r="AA14" s="60"/>
      <c r="AB14" s="60"/>
      <c r="AC14" s="60"/>
      <c r="AD14" s="60"/>
      <c r="AE14" s="60"/>
      <c r="AF14" s="60"/>
      <c r="AG14" s="60"/>
      <c r="AH14" s="60"/>
      <c r="AI14" s="60"/>
      <c r="AJ14" s="60"/>
      <c r="AK14" s="60"/>
      <c r="AL14" s="60"/>
      <c r="AM14" s="60"/>
      <c r="AN14" s="60"/>
      <c r="AO14" s="60"/>
      <c r="AP14" s="60"/>
      <c r="AQ14" s="60"/>
      <c r="AR14" s="60"/>
      <c r="AS14" s="60"/>
      <c r="AT14" s="60"/>
      <c r="AU14" s="60"/>
      <c r="AV14" s="60"/>
      <c r="AW14" s="60"/>
      <c r="AX14" s="60"/>
      <c r="AY14" s="60"/>
      <c r="AZ14" s="60"/>
      <c r="BA14" s="60"/>
      <c r="BB14" s="60"/>
      <c r="BC14" s="60"/>
      <c r="BD14" s="60"/>
      <c r="BE14" s="60"/>
      <c r="BF14" s="60"/>
      <c r="BG14" s="60"/>
      <c r="BH14" s="60"/>
      <c r="BI14" s="60"/>
      <c r="BJ14" s="61"/>
      <c r="BK14" s="2"/>
      <c r="BL14" s="45" t="s">
        <v>25</v>
      </c>
      <c r="BM14" s="46"/>
      <c r="BN14" s="46"/>
      <c r="BO14" s="46"/>
      <c r="BP14" s="46"/>
      <c r="BQ14" s="46"/>
      <c r="BR14" s="46"/>
      <c r="BS14" s="46"/>
      <c r="BT14" s="46"/>
      <c r="BU14" s="46"/>
      <c r="BV14" s="46"/>
      <c r="BW14" s="46"/>
      <c r="BX14" s="46"/>
      <c r="BY14" s="46"/>
      <c r="BZ14" s="47"/>
    </row>
    <row r="15" spans="1:78" ht="13.5" customHeight="1" x14ac:dyDescent="0.15">
      <c r="A15" s="2"/>
      <c r="B15" s="62"/>
      <c r="C15" s="63"/>
      <c r="D15" s="63"/>
      <c r="E15" s="63"/>
      <c r="F15" s="63"/>
      <c r="G15" s="63"/>
      <c r="H15" s="63"/>
      <c r="I15" s="63"/>
      <c r="J15" s="63"/>
      <c r="K15" s="63"/>
      <c r="L15" s="63"/>
      <c r="M15" s="63"/>
      <c r="N15" s="63"/>
      <c r="O15" s="63"/>
      <c r="P15" s="63"/>
      <c r="Q15" s="63"/>
      <c r="R15" s="63"/>
      <c r="S15" s="63"/>
      <c r="T15" s="63"/>
      <c r="U15" s="63"/>
      <c r="V15" s="63"/>
      <c r="W15" s="63"/>
      <c r="X15" s="63"/>
      <c r="Y15" s="63"/>
      <c r="Z15" s="63"/>
      <c r="AA15" s="63"/>
      <c r="AB15" s="63"/>
      <c r="AC15" s="63"/>
      <c r="AD15" s="63"/>
      <c r="AE15" s="63"/>
      <c r="AF15" s="63"/>
      <c r="AG15" s="63"/>
      <c r="AH15" s="63"/>
      <c r="AI15" s="63"/>
      <c r="AJ15" s="63"/>
      <c r="AK15" s="63"/>
      <c r="AL15" s="63"/>
      <c r="AM15" s="63"/>
      <c r="AN15" s="63"/>
      <c r="AO15" s="63"/>
      <c r="AP15" s="63"/>
      <c r="AQ15" s="63"/>
      <c r="AR15" s="63"/>
      <c r="AS15" s="63"/>
      <c r="AT15" s="63"/>
      <c r="AU15" s="63"/>
      <c r="AV15" s="63"/>
      <c r="AW15" s="63"/>
      <c r="AX15" s="63"/>
      <c r="AY15" s="63"/>
      <c r="AZ15" s="63"/>
      <c r="BA15" s="63"/>
      <c r="BB15" s="63"/>
      <c r="BC15" s="63"/>
      <c r="BD15" s="63"/>
      <c r="BE15" s="63"/>
      <c r="BF15" s="63"/>
      <c r="BG15" s="63"/>
      <c r="BH15" s="63"/>
      <c r="BI15" s="63"/>
      <c r="BJ15" s="64"/>
      <c r="BK15" s="2"/>
      <c r="BL15" s="48"/>
      <c r="BM15" s="49"/>
      <c r="BN15" s="49"/>
      <c r="BO15" s="49"/>
      <c r="BP15" s="49"/>
      <c r="BQ15" s="49"/>
      <c r="BR15" s="49"/>
      <c r="BS15" s="49"/>
      <c r="BT15" s="49"/>
      <c r="BU15" s="49"/>
      <c r="BV15" s="49"/>
      <c r="BW15" s="49"/>
      <c r="BX15" s="49"/>
      <c r="BY15" s="49"/>
      <c r="BZ15" s="50"/>
    </row>
    <row r="16" spans="1:78" ht="13.5" customHeight="1" x14ac:dyDescent="0.15">
      <c r="A16" s="2"/>
      <c r="B16" s="17"/>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18"/>
      <c r="BK16" s="2"/>
      <c r="BL16" s="51" t="s">
        <v>114</v>
      </c>
      <c r="BM16" s="52"/>
      <c r="BN16" s="52"/>
      <c r="BO16" s="52"/>
      <c r="BP16" s="52"/>
      <c r="BQ16" s="52"/>
      <c r="BR16" s="52"/>
      <c r="BS16" s="52"/>
      <c r="BT16" s="52"/>
      <c r="BU16" s="52"/>
      <c r="BV16" s="52"/>
      <c r="BW16" s="52"/>
      <c r="BX16" s="52"/>
      <c r="BY16" s="52"/>
      <c r="BZ16" s="53"/>
    </row>
    <row r="17" spans="1:78" ht="13.5" customHeight="1" x14ac:dyDescent="0.15">
      <c r="A17" s="2"/>
      <c r="B17" s="17"/>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18"/>
      <c r="BK17" s="2"/>
      <c r="BL17" s="51"/>
      <c r="BM17" s="52"/>
      <c r="BN17" s="52"/>
      <c r="BO17" s="52"/>
      <c r="BP17" s="52"/>
      <c r="BQ17" s="52"/>
      <c r="BR17" s="52"/>
      <c r="BS17" s="52"/>
      <c r="BT17" s="52"/>
      <c r="BU17" s="52"/>
      <c r="BV17" s="52"/>
      <c r="BW17" s="52"/>
      <c r="BX17" s="52"/>
      <c r="BY17" s="52"/>
      <c r="BZ17" s="53"/>
    </row>
    <row r="18" spans="1:78" ht="13.5" customHeight="1" x14ac:dyDescent="0.15">
      <c r="A18" s="2"/>
      <c r="B18" s="17"/>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18"/>
      <c r="BK18" s="2"/>
      <c r="BL18" s="51"/>
      <c r="BM18" s="52"/>
      <c r="BN18" s="52"/>
      <c r="BO18" s="52"/>
      <c r="BP18" s="52"/>
      <c r="BQ18" s="52"/>
      <c r="BR18" s="52"/>
      <c r="BS18" s="52"/>
      <c r="BT18" s="52"/>
      <c r="BU18" s="52"/>
      <c r="BV18" s="52"/>
      <c r="BW18" s="52"/>
      <c r="BX18" s="52"/>
      <c r="BY18" s="52"/>
      <c r="BZ18" s="53"/>
    </row>
    <row r="19" spans="1:78" ht="13.5" customHeight="1" x14ac:dyDescent="0.15">
      <c r="A19" s="2"/>
      <c r="B19" s="17"/>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c r="BA19" s="4"/>
      <c r="BB19" s="4"/>
      <c r="BC19" s="4"/>
      <c r="BD19" s="4"/>
      <c r="BE19" s="4"/>
      <c r="BF19" s="4"/>
      <c r="BG19" s="4"/>
      <c r="BH19" s="4"/>
      <c r="BI19" s="4"/>
      <c r="BJ19" s="18"/>
      <c r="BK19" s="2"/>
      <c r="BL19" s="51"/>
      <c r="BM19" s="52"/>
      <c r="BN19" s="52"/>
      <c r="BO19" s="52"/>
      <c r="BP19" s="52"/>
      <c r="BQ19" s="52"/>
      <c r="BR19" s="52"/>
      <c r="BS19" s="52"/>
      <c r="BT19" s="52"/>
      <c r="BU19" s="52"/>
      <c r="BV19" s="52"/>
      <c r="BW19" s="52"/>
      <c r="BX19" s="52"/>
      <c r="BY19" s="52"/>
      <c r="BZ19" s="53"/>
    </row>
    <row r="20" spans="1:78" ht="13.5" customHeight="1" x14ac:dyDescent="0.15">
      <c r="A20" s="2"/>
      <c r="B20" s="17"/>
      <c r="C20" s="4"/>
      <c r="D20" s="4"/>
      <c r="E20" s="4"/>
      <c r="F20" s="4"/>
      <c r="G20" s="4"/>
      <c r="H20" s="4"/>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c r="AZ20" s="4"/>
      <c r="BA20" s="4"/>
      <c r="BB20" s="4"/>
      <c r="BC20" s="4"/>
      <c r="BD20" s="4"/>
      <c r="BE20" s="4"/>
      <c r="BF20" s="4"/>
      <c r="BG20" s="4"/>
      <c r="BH20" s="4"/>
      <c r="BI20" s="4"/>
      <c r="BJ20" s="18"/>
      <c r="BK20" s="2"/>
      <c r="BL20" s="51"/>
      <c r="BM20" s="52"/>
      <c r="BN20" s="52"/>
      <c r="BO20" s="52"/>
      <c r="BP20" s="52"/>
      <c r="BQ20" s="52"/>
      <c r="BR20" s="52"/>
      <c r="BS20" s="52"/>
      <c r="BT20" s="52"/>
      <c r="BU20" s="52"/>
      <c r="BV20" s="52"/>
      <c r="BW20" s="52"/>
      <c r="BX20" s="52"/>
      <c r="BY20" s="52"/>
      <c r="BZ20" s="53"/>
    </row>
    <row r="21" spans="1:78" ht="13.5" customHeight="1" x14ac:dyDescent="0.15">
      <c r="A21" s="2"/>
      <c r="B21" s="17"/>
      <c r="C21" s="4"/>
      <c r="D21" s="4"/>
      <c r="E21" s="4"/>
      <c r="F21" s="4"/>
      <c r="G21" s="4"/>
      <c r="H21" s="4"/>
      <c r="I21" s="4"/>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18"/>
      <c r="BK21" s="2"/>
      <c r="BL21" s="51"/>
      <c r="BM21" s="52"/>
      <c r="BN21" s="52"/>
      <c r="BO21" s="52"/>
      <c r="BP21" s="52"/>
      <c r="BQ21" s="52"/>
      <c r="BR21" s="52"/>
      <c r="BS21" s="52"/>
      <c r="BT21" s="52"/>
      <c r="BU21" s="52"/>
      <c r="BV21" s="52"/>
      <c r="BW21" s="52"/>
      <c r="BX21" s="52"/>
      <c r="BY21" s="52"/>
      <c r="BZ21" s="53"/>
    </row>
    <row r="22" spans="1:78" ht="13.5" customHeight="1" x14ac:dyDescent="0.15">
      <c r="A22" s="2"/>
      <c r="B22" s="17"/>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18"/>
      <c r="BK22" s="2"/>
      <c r="BL22" s="51"/>
      <c r="BM22" s="52"/>
      <c r="BN22" s="52"/>
      <c r="BO22" s="52"/>
      <c r="BP22" s="52"/>
      <c r="BQ22" s="52"/>
      <c r="BR22" s="52"/>
      <c r="BS22" s="52"/>
      <c r="BT22" s="52"/>
      <c r="BU22" s="52"/>
      <c r="BV22" s="52"/>
      <c r="BW22" s="52"/>
      <c r="BX22" s="52"/>
      <c r="BY22" s="52"/>
      <c r="BZ22" s="53"/>
    </row>
    <row r="23" spans="1:78" ht="13.5" customHeight="1" x14ac:dyDescent="0.15">
      <c r="A23" s="2"/>
      <c r="B23" s="17"/>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18"/>
      <c r="BK23" s="2"/>
      <c r="BL23" s="51"/>
      <c r="BM23" s="52"/>
      <c r="BN23" s="52"/>
      <c r="BO23" s="52"/>
      <c r="BP23" s="52"/>
      <c r="BQ23" s="52"/>
      <c r="BR23" s="52"/>
      <c r="BS23" s="52"/>
      <c r="BT23" s="52"/>
      <c r="BU23" s="52"/>
      <c r="BV23" s="52"/>
      <c r="BW23" s="52"/>
      <c r="BX23" s="52"/>
      <c r="BY23" s="52"/>
      <c r="BZ23" s="53"/>
    </row>
    <row r="24" spans="1:78" ht="13.5" customHeight="1" x14ac:dyDescent="0.15">
      <c r="A24" s="2"/>
      <c r="B24" s="17"/>
      <c r="C24" s="4"/>
      <c r="D24" s="4"/>
      <c r="E24" s="4"/>
      <c r="F24" s="4"/>
      <c r="G24" s="4"/>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18"/>
      <c r="BK24" s="2"/>
      <c r="BL24" s="51"/>
      <c r="BM24" s="52"/>
      <c r="BN24" s="52"/>
      <c r="BO24" s="52"/>
      <c r="BP24" s="52"/>
      <c r="BQ24" s="52"/>
      <c r="BR24" s="52"/>
      <c r="BS24" s="52"/>
      <c r="BT24" s="52"/>
      <c r="BU24" s="52"/>
      <c r="BV24" s="52"/>
      <c r="BW24" s="52"/>
      <c r="BX24" s="52"/>
      <c r="BY24" s="52"/>
      <c r="BZ24" s="53"/>
    </row>
    <row r="25" spans="1:78" ht="13.5" customHeight="1" x14ac:dyDescent="0.15">
      <c r="A25" s="2"/>
      <c r="B25" s="17"/>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18"/>
      <c r="BK25" s="2"/>
      <c r="BL25" s="51"/>
      <c r="BM25" s="52"/>
      <c r="BN25" s="52"/>
      <c r="BO25" s="52"/>
      <c r="BP25" s="52"/>
      <c r="BQ25" s="52"/>
      <c r="BR25" s="52"/>
      <c r="BS25" s="52"/>
      <c r="BT25" s="52"/>
      <c r="BU25" s="52"/>
      <c r="BV25" s="52"/>
      <c r="BW25" s="52"/>
      <c r="BX25" s="52"/>
      <c r="BY25" s="52"/>
      <c r="BZ25" s="53"/>
    </row>
    <row r="26" spans="1:78" ht="13.5" customHeight="1" x14ac:dyDescent="0.15">
      <c r="A26" s="2"/>
      <c r="B26" s="17"/>
      <c r="C26" s="4"/>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18"/>
      <c r="BK26" s="2"/>
      <c r="BL26" s="51"/>
      <c r="BM26" s="52"/>
      <c r="BN26" s="52"/>
      <c r="BO26" s="52"/>
      <c r="BP26" s="52"/>
      <c r="BQ26" s="52"/>
      <c r="BR26" s="52"/>
      <c r="BS26" s="52"/>
      <c r="BT26" s="52"/>
      <c r="BU26" s="52"/>
      <c r="BV26" s="52"/>
      <c r="BW26" s="52"/>
      <c r="BX26" s="52"/>
      <c r="BY26" s="52"/>
      <c r="BZ26" s="53"/>
    </row>
    <row r="27" spans="1:78" ht="13.5" customHeight="1" x14ac:dyDescent="0.15">
      <c r="A27" s="2"/>
      <c r="B27" s="17"/>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18"/>
      <c r="BK27" s="2"/>
      <c r="BL27" s="51"/>
      <c r="BM27" s="52"/>
      <c r="BN27" s="52"/>
      <c r="BO27" s="52"/>
      <c r="BP27" s="52"/>
      <c r="BQ27" s="52"/>
      <c r="BR27" s="52"/>
      <c r="BS27" s="52"/>
      <c r="BT27" s="52"/>
      <c r="BU27" s="52"/>
      <c r="BV27" s="52"/>
      <c r="BW27" s="52"/>
      <c r="BX27" s="52"/>
      <c r="BY27" s="52"/>
      <c r="BZ27" s="53"/>
    </row>
    <row r="28" spans="1:78" ht="13.5" customHeight="1" x14ac:dyDescent="0.15">
      <c r="A28" s="2"/>
      <c r="B28" s="17"/>
      <c r="C28" s="4"/>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18"/>
      <c r="BK28" s="2"/>
      <c r="BL28" s="51"/>
      <c r="BM28" s="52"/>
      <c r="BN28" s="52"/>
      <c r="BO28" s="52"/>
      <c r="BP28" s="52"/>
      <c r="BQ28" s="52"/>
      <c r="BR28" s="52"/>
      <c r="BS28" s="52"/>
      <c r="BT28" s="52"/>
      <c r="BU28" s="52"/>
      <c r="BV28" s="52"/>
      <c r="BW28" s="52"/>
      <c r="BX28" s="52"/>
      <c r="BY28" s="52"/>
      <c r="BZ28" s="53"/>
    </row>
    <row r="29" spans="1:78" ht="13.5" customHeight="1" x14ac:dyDescent="0.15">
      <c r="A29" s="2"/>
      <c r="B29" s="17"/>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18"/>
      <c r="BK29" s="2"/>
      <c r="BL29" s="51"/>
      <c r="BM29" s="52"/>
      <c r="BN29" s="52"/>
      <c r="BO29" s="52"/>
      <c r="BP29" s="52"/>
      <c r="BQ29" s="52"/>
      <c r="BR29" s="52"/>
      <c r="BS29" s="52"/>
      <c r="BT29" s="52"/>
      <c r="BU29" s="52"/>
      <c r="BV29" s="52"/>
      <c r="BW29" s="52"/>
      <c r="BX29" s="52"/>
      <c r="BY29" s="52"/>
      <c r="BZ29" s="53"/>
    </row>
    <row r="30" spans="1:78" ht="13.5" customHeight="1" x14ac:dyDescent="0.15">
      <c r="A30" s="2"/>
      <c r="B30" s="17"/>
      <c r="C30" s="4"/>
      <c r="D30" s="4"/>
      <c r="E30" s="4"/>
      <c r="F30" s="4"/>
      <c r="G30" s="4"/>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18"/>
      <c r="BK30" s="2"/>
      <c r="BL30" s="51"/>
      <c r="BM30" s="52"/>
      <c r="BN30" s="52"/>
      <c r="BO30" s="52"/>
      <c r="BP30" s="52"/>
      <c r="BQ30" s="52"/>
      <c r="BR30" s="52"/>
      <c r="BS30" s="52"/>
      <c r="BT30" s="52"/>
      <c r="BU30" s="52"/>
      <c r="BV30" s="52"/>
      <c r="BW30" s="52"/>
      <c r="BX30" s="52"/>
      <c r="BY30" s="52"/>
      <c r="BZ30" s="53"/>
    </row>
    <row r="31" spans="1:78" ht="13.5" customHeight="1" x14ac:dyDescent="0.15">
      <c r="A31" s="2"/>
      <c r="B31" s="17"/>
      <c r="C31" s="4"/>
      <c r="D31" s="4"/>
      <c r="E31" s="4"/>
      <c r="F31" s="4"/>
      <c r="G31" s="4"/>
      <c r="H31" s="4"/>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c r="BA31" s="4"/>
      <c r="BB31" s="4"/>
      <c r="BC31" s="4"/>
      <c r="BD31" s="4"/>
      <c r="BE31" s="4"/>
      <c r="BF31" s="4"/>
      <c r="BG31" s="4"/>
      <c r="BH31" s="4"/>
      <c r="BI31" s="4"/>
      <c r="BJ31" s="18"/>
      <c r="BK31" s="2"/>
      <c r="BL31" s="51"/>
      <c r="BM31" s="52"/>
      <c r="BN31" s="52"/>
      <c r="BO31" s="52"/>
      <c r="BP31" s="52"/>
      <c r="BQ31" s="52"/>
      <c r="BR31" s="52"/>
      <c r="BS31" s="52"/>
      <c r="BT31" s="52"/>
      <c r="BU31" s="52"/>
      <c r="BV31" s="52"/>
      <c r="BW31" s="52"/>
      <c r="BX31" s="52"/>
      <c r="BY31" s="52"/>
      <c r="BZ31" s="53"/>
    </row>
    <row r="32" spans="1:78" ht="13.5" customHeight="1" x14ac:dyDescent="0.15">
      <c r="A32" s="2"/>
      <c r="B32" s="17"/>
      <c r="C32" s="4"/>
      <c r="D32" s="4"/>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c r="BA32" s="4"/>
      <c r="BB32" s="4"/>
      <c r="BC32" s="4"/>
      <c r="BD32" s="4"/>
      <c r="BE32" s="4"/>
      <c r="BF32" s="4"/>
      <c r="BG32" s="4"/>
      <c r="BH32" s="4"/>
      <c r="BI32" s="4"/>
      <c r="BJ32" s="18"/>
      <c r="BK32" s="2"/>
      <c r="BL32" s="51"/>
      <c r="BM32" s="52"/>
      <c r="BN32" s="52"/>
      <c r="BO32" s="52"/>
      <c r="BP32" s="52"/>
      <c r="BQ32" s="52"/>
      <c r="BR32" s="52"/>
      <c r="BS32" s="52"/>
      <c r="BT32" s="52"/>
      <c r="BU32" s="52"/>
      <c r="BV32" s="52"/>
      <c r="BW32" s="52"/>
      <c r="BX32" s="52"/>
      <c r="BY32" s="52"/>
      <c r="BZ32" s="53"/>
    </row>
    <row r="33" spans="1:78" ht="13.5" customHeight="1" x14ac:dyDescent="0.15">
      <c r="A33" s="2"/>
      <c r="B33" s="17"/>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18"/>
      <c r="BK33" s="2"/>
      <c r="BL33" s="51"/>
      <c r="BM33" s="52"/>
      <c r="BN33" s="52"/>
      <c r="BO33" s="52"/>
      <c r="BP33" s="52"/>
      <c r="BQ33" s="52"/>
      <c r="BR33" s="52"/>
      <c r="BS33" s="52"/>
      <c r="BT33" s="52"/>
      <c r="BU33" s="52"/>
      <c r="BV33" s="52"/>
      <c r="BW33" s="52"/>
      <c r="BX33" s="52"/>
      <c r="BY33" s="52"/>
      <c r="BZ33" s="53"/>
    </row>
    <row r="34" spans="1:78" ht="13.5" customHeight="1" x14ac:dyDescent="0.15">
      <c r="A34" s="2"/>
      <c r="B34" s="17"/>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51"/>
      <c r="BM34" s="52"/>
      <c r="BN34" s="52"/>
      <c r="BO34" s="52"/>
      <c r="BP34" s="52"/>
      <c r="BQ34" s="52"/>
      <c r="BR34" s="52"/>
      <c r="BS34" s="52"/>
      <c r="BT34" s="52"/>
      <c r="BU34" s="52"/>
      <c r="BV34" s="52"/>
      <c r="BW34" s="52"/>
      <c r="BX34" s="52"/>
      <c r="BY34" s="52"/>
      <c r="BZ34" s="53"/>
    </row>
    <row r="35" spans="1:78" ht="13.5" customHeight="1" x14ac:dyDescent="0.15">
      <c r="A35" s="2"/>
      <c r="B35" s="17"/>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51"/>
      <c r="BM35" s="52"/>
      <c r="BN35" s="52"/>
      <c r="BO35" s="52"/>
      <c r="BP35" s="52"/>
      <c r="BQ35" s="52"/>
      <c r="BR35" s="52"/>
      <c r="BS35" s="52"/>
      <c r="BT35" s="52"/>
      <c r="BU35" s="52"/>
      <c r="BV35" s="52"/>
      <c r="BW35" s="52"/>
      <c r="BX35" s="52"/>
      <c r="BY35" s="52"/>
      <c r="BZ35" s="53"/>
    </row>
    <row r="36" spans="1:78" ht="13.5" customHeight="1" x14ac:dyDescent="0.15">
      <c r="A36" s="2"/>
      <c r="B36" s="17"/>
      <c r="C36" s="4"/>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18"/>
      <c r="BK36" s="2"/>
      <c r="BL36" s="51"/>
      <c r="BM36" s="52"/>
      <c r="BN36" s="52"/>
      <c r="BO36" s="52"/>
      <c r="BP36" s="52"/>
      <c r="BQ36" s="52"/>
      <c r="BR36" s="52"/>
      <c r="BS36" s="52"/>
      <c r="BT36" s="52"/>
      <c r="BU36" s="52"/>
      <c r="BV36" s="52"/>
      <c r="BW36" s="52"/>
      <c r="BX36" s="52"/>
      <c r="BY36" s="52"/>
      <c r="BZ36" s="53"/>
    </row>
    <row r="37" spans="1:78" ht="13.5" customHeight="1" x14ac:dyDescent="0.15">
      <c r="A37" s="2"/>
      <c r="B37" s="17"/>
      <c r="C37" s="4"/>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18"/>
      <c r="BK37" s="2"/>
      <c r="BL37" s="51"/>
      <c r="BM37" s="52"/>
      <c r="BN37" s="52"/>
      <c r="BO37" s="52"/>
      <c r="BP37" s="52"/>
      <c r="BQ37" s="52"/>
      <c r="BR37" s="52"/>
      <c r="BS37" s="52"/>
      <c r="BT37" s="52"/>
      <c r="BU37" s="52"/>
      <c r="BV37" s="52"/>
      <c r="BW37" s="52"/>
      <c r="BX37" s="52"/>
      <c r="BY37" s="52"/>
      <c r="BZ37" s="53"/>
    </row>
    <row r="38" spans="1:78" ht="13.5" customHeight="1" x14ac:dyDescent="0.15">
      <c r="A38" s="2"/>
      <c r="B38" s="17"/>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18"/>
      <c r="BK38" s="2"/>
      <c r="BL38" s="51"/>
      <c r="BM38" s="52"/>
      <c r="BN38" s="52"/>
      <c r="BO38" s="52"/>
      <c r="BP38" s="52"/>
      <c r="BQ38" s="52"/>
      <c r="BR38" s="52"/>
      <c r="BS38" s="52"/>
      <c r="BT38" s="52"/>
      <c r="BU38" s="52"/>
      <c r="BV38" s="52"/>
      <c r="BW38" s="52"/>
      <c r="BX38" s="52"/>
      <c r="BY38" s="52"/>
      <c r="BZ38" s="53"/>
    </row>
    <row r="39" spans="1:78" ht="13.5" customHeight="1" x14ac:dyDescent="0.15">
      <c r="A39" s="2"/>
      <c r="B39" s="17"/>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c r="BA39" s="4"/>
      <c r="BB39" s="4"/>
      <c r="BC39" s="4"/>
      <c r="BD39" s="4"/>
      <c r="BE39" s="4"/>
      <c r="BF39" s="4"/>
      <c r="BG39" s="4"/>
      <c r="BH39" s="4"/>
      <c r="BI39" s="4"/>
      <c r="BJ39" s="18"/>
      <c r="BK39" s="2"/>
      <c r="BL39" s="51"/>
      <c r="BM39" s="52"/>
      <c r="BN39" s="52"/>
      <c r="BO39" s="52"/>
      <c r="BP39" s="52"/>
      <c r="BQ39" s="52"/>
      <c r="BR39" s="52"/>
      <c r="BS39" s="52"/>
      <c r="BT39" s="52"/>
      <c r="BU39" s="52"/>
      <c r="BV39" s="52"/>
      <c r="BW39" s="52"/>
      <c r="BX39" s="52"/>
      <c r="BY39" s="52"/>
      <c r="BZ39" s="53"/>
    </row>
    <row r="40" spans="1:78" ht="13.5" customHeight="1" x14ac:dyDescent="0.15">
      <c r="A40" s="2"/>
      <c r="B40" s="17"/>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s="4"/>
      <c r="BD40" s="4"/>
      <c r="BE40" s="4"/>
      <c r="BF40" s="4"/>
      <c r="BG40" s="4"/>
      <c r="BH40" s="4"/>
      <c r="BI40" s="4"/>
      <c r="BJ40" s="18"/>
      <c r="BK40" s="2"/>
      <c r="BL40" s="51"/>
      <c r="BM40" s="52"/>
      <c r="BN40" s="52"/>
      <c r="BO40" s="52"/>
      <c r="BP40" s="52"/>
      <c r="BQ40" s="52"/>
      <c r="BR40" s="52"/>
      <c r="BS40" s="52"/>
      <c r="BT40" s="52"/>
      <c r="BU40" s="52"/>
      <c r="BV40" s="52"/>
      <c r="BW40" s="52"/>
      <c r="BX40" s="52"/>
      <c r="BY40" s="52"/>
      <c r="BZ40" s="53"/>
    </row>
    <row r="41" spans="1:78" ht="13.5" customHeight="1" x14ac:dyDescent="0.15">
      <c r="A41" s="2"/>
      <c r="B41" s="17"/>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s="4"/>
      <c r="BD41" s="4"/>
      <c r="BE41" s="4"/>
      <c r="BF41" s="4"/>
      <c r="BG41" s="4"/>
      <c r="BH41" s="4"/>
      <c r="BI41" s="4"/>
      <c r="BJ41" s="18"/>
      <c r="BK41" s="2"/>
      <c r="BL41" s="51"/>
      <c r="BM41" s="52"/>
      <c r="BN41" s="52"/>
      <c r="BO41" s="52"/>
      <c r="BP41" s="52"/>
      <c r="BQ41" s="52"/>
      <c r="BR41" s="52"/>
      <c r="BS41" s="52"/>
      <c r="BT41" s="52"/>
      <c r="BU41" s="52"/>
      <c r="BV41" s="52"/>
      <c r="BW41" s="52"/>
      <c r="BX41" s="52"/>
      <c r="BY41" s="52"/>
      <c r="BZ41" s="53"/>
    </row>
    <row r="42" spans="1:78" ht="13.5" customHeight="1" x14ac:dyDescent="0.15">
      <c r="A42" s="2"/>
      <c r="B42" s="17"/>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18"/>
      <c r="BK42" s="2"/>
      <c r="BL42" s="51"/>
      <c r="BM42" s="52"/>
      <c r="BN42" s="52"/>
      <c r="BO42" s="52"/>
      <c r="BP42" s="52"/>
      <c r="BQ42" s="52"/>
      <c r="BR42" s="52"/>
      <c r="BS42" s="52"/>
      <c r="BT42" s="52"/>
      <c r="BU42" s="52"/>
      <c r="BV42" s="52"/>
      <c r="BW42" s="52"/>
      <c r="BX42" s="52"/>
      <c r="BY42" s="52"/>
      <c r="BZ42" s="53"/>
    </row>
    <row r="43" spans="1:78" ht="13.5" customHeight="1" x14ac:dyDescent="0.15">
      <c r="A43" s="2"/>
      <c r="B43" s="17"/>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18"/>
      <c r="BK43" s="2"/>
      <c r="BL43" s="51"/>
      <c r="BM43" s="52"/>
      <c r="BN43" s="52"/>
      <c r="BO43" s="52"/>
      <c r="BP43" s="52"/>
      <c r="BQ43" s="52"/>
      <c r="BR43" s="52"/>
      <c r="BS43" s="52"/>
      <c r="BT43" s="52"/>
      <c r="BU43" s="52"/>
      <c r="BV43" s="52"/>
      <c r="BW43" s="52"/>
      <c r="BX43" s="52"/>
      <c r="BY43" s="52"/>
      <c r="BZ43" s="53"/>
    </row>
    <row r="44" spans="1:78" ht="13.5" customHeight="1" x14ac:dyDescent="0.15">
      <c r="A44" s="2"/>
      <c r="B44" s="17"/>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18"/>
      <c r="BK44" s="2"/>
      <c r="BL44" s="51"/>
      <c r="BM44" s="52"/>
      <c r="BN44" s="52"/>
      <c r="BO44" s="52"/>
      <c r="BP44" s="52"/>
      <c r="BQ44" s="52"/>
      <c r="BR44" s="52"/>
      <c r="BS44" s="52"/>
      <c r="BT44" s="52"/>
      <c r="BU44" s="52"/>
      <c r="BV44" s="52"/>
      <c r="BW44" s="52"/>
      <c r="BX44" s="52"/>
      <c r="BY44" s="52"/>
      <c r="BZ44" s="53"/>
    </row>
    <row r="45" spans="1:78" ht="13.5" customHeight="1" x14ac:dyDescent="0.15">
      <c r="A45" s="2"/>
      <c r="B45" s="17"/>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18"/>
      <c r="BK45" s="2"/>
      <c r="BL45" s="45" t="s">
        <v>26</v>
      </c>
      <c r="BM45" s="46"/>
      <c r="BN45" s="46"/>
      <c r="BO45" s="46"/>
      <c r="BP45" s="46"/>
      <c r="BQ45" s="46"/>
      <c r="BR45" s="46"/>
      <c r="BS45" s="46"/>
      <c r="BT45" s="46"/>
      <c r="BU45" s="46"/>
      <c r="BV45" s="46"/>
      <c r="BW45" s="46"/>
      <c r="BX45" s="46"/>
      <c r="BY45" s="46"/>
      <c r="BZ45" s="47"/>
    </row>
    <row r="46" spans="1:78" ht="13.5" customHeight="1" x14ac:dyDescent="0.15">
      <c r="A46" s="2"/>
      <c r="B46" s="17"/>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18"/>
      <c r="BK46" s="2"/>
      <c r="BL46" s="48"/>
      <c r="BM46" s="49"/>
      <c r="BN46" s="49"/>
      <c r="BO46" s="49"/>
      <c r="BP46" s="49"/>
      <c r="BQ46" s="49"/>
      <c r="BR46" s="49"/>
      <c r="BS46" s="49"/>
      <c r="BT46" s="49"/>
      <c r="BU46" s="49"/>
      <c r="BV46" s="49"/>
      <c r="BW46" s="49"/>
      <c r="BX46" s="49"/>
      <c r="BY46" s="49"/>
      <c r="BZ46" s="50"/>
    </row>
    <row r="47" spans="1:78" ht="13.5" customHeight="1" x14ac:dyDescent="0.15">
      <c r="A47" s="2"/>
      <c r="B47" s="17"/>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18"/>
      <c r="BK47" s="2"/>
      <c r="BL47" s="51" t="s">
        <v>113</v>
      </c>
      <c r="BM47" s="52"/>
      <c r="BN47" s="52"/>
      <c r="BO47" s="52"/>
      <c r="BP47" s="52"/>
      <c r="BQ47" s="52"/>
      <c r="BR47" s="52"/>
      <c r="BS47" s="52"/>
      <c r="BT47" s="52"/>
      <c r="BU47" s="52"/>
      <c r="BV47" s="52"/>
      <c r="BW47" s="52"/>
      <c r="BX47" s="52"/>
      <c r="BY47" s="52"/>
      <c r="BZ47" s="53"/>
    </row>
    <row r="48" spans="1:78" ht="13.5" customHeight="1" x14ac:dyDescent="0.15">
      <c r="A48" s="2"/>
      <c r="B48" s="17"/>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18"/>
      <c r="BK48" s="2"/>
      <c r="BL48" s="51"/>
      <c r="BM48" s="52"/>
      <c r="BN48" s="52"/>
      <c r="BO48" s="52"/>
      <c r="BP48" s="52"/>
      <c r="BQ48" s="52"/>
      <c r="BR48" s="52"/>
      <c r="BS48" s="52"/>
      <c r="BT48" s="52"/>
      <c r="BU48" s="52"/>
      <c r="BV48" s="52"/>
      <c r="BW48" s="52"/>
      <c r="BX48" s="52"/>
      <c r="BY48" s="52"/>
      <c r="BZ48" s="53"/>
    </row>
    <row r="49" spans="1:78" ht="13.5" customHeight="1" x14ac:dyDescent="0.15">
      <c r="A49" s="2"/>
      <c r="B49" s="17"/>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c r="BE49" s="4"/>
      <c r="BF49" s="4"/>
      <c r="BG49" s="4"/>
      <c r="BH49" s="4"/>
      <c r="BI49" s="4"/>
      <c r="BJ49" s="18"/>
      <c r="BK49" s="2"/>
      <c r="BL49" s="51"/>
      <c r="BM49" s="52"/>
      <c r="BN49" s="52"/>
      <c r="BO49" s="52"/>
      <c r="BP49" s="52"/>
      <c r="BQ49" s="52"/>
      <c r="BR49" s="52"/>
      <c r="BS49" s="52"/>
      <c r="BT49" s="52"/>
      <c r="BU49" s="52"/>
      <c r="BV49" s="52"/>
      <c r="BW49" s="52"/>
      <c r="BX49" s="52"/>
      <c r="BY49" s="52"/>
      <c r="BZ49" s="53"/>
    </row>
    <row r="50" spans="1:78" ht="13.5" customHeight="1" x14ac:dyDescent="0.15">
      <c r="A50" s="2"/>
      <c r="B50" s="17"/>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4"/>
      <c r="AR50" s="4"/>
      <c r="AS50" s="4"/>
      <c r="AT50" s="4"/>
      <c r="AU50" s="4"/>
      <c r="AV50" s="4"/>
      <c r="AW50" s="4"/>
      <c r="AX50" s="4"/>
      <c r="AY50" s="4"/>
      <c r="AZ50" s="4"/>
      <c r="BA50" s="4"/>
      <c r="BB50" s="4"/>
      <c r="BC50" s="4"/>
      <c r="BD50" s="4"/>
      <c r="BE50" s="4"/>
      <c r="BF50" s="4"/>
      <c r="BG50" s="4"/>
      <c r="BH50" s="4"/>
      <c r="BI50" s="4"/>
      <c r="BJ50" s="18"/>
      <c r="BK50" s="2"/>
      <c r="BL50" s="51"/>
      <c r="BM50" s="52"/>
      <c r="BN50" s="52"/>
      <c r="BO50" s="52"/>
      <c r="BP50" s="52"/>
      <c r="BQ50" s="52"/>
      <c r="BR50" s="52"/>
      <c r="BS50" s="52"/>
      <c r="BT50" s="52"/>
      <c r="BU50" s="52"/>
      <c r="BV50" s="52"/>
      <c r="BW50" s="52"/>
      <c r="BX50" s="52"/>
      <c r="BY50" s="52"/>
      <c r="BZ50" s="53"/>
    </row>
    <row r="51" spans="1:78" ht="13.5" customHeight="1" x14ac:dyDescent="0.15">
      <c r="A51" s="2"/>
      <c r="B51" s="17"/>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18"/>
      <c r="BK51" s="2"/>
      <c r="BL51" s="51"/>
      <c r="BM51" s="52"/>
      <c r="BN51" s="52"/>
      <c r="BO51" s="52"/>
      <c r="BP51" s="52"/>
      <c r="BQ51" s="52"/>
      <c r="BR51" s="52"/>
      <c r="BS51" s="52"/>
      <c r="BT51" s="52"/>
      <c r="BU51" s="52"/>
      <c r="BV51" s="52"/>
      <c r="BW51" s="52"/>
      <c r="BX51" s="52"/>
      <c r="BY51" s="52"/>
      <c r="BZ51" s="53"/>
    </row>
    <row r="52" spans="1:78" ht="13.5" customHeight="1" x14ac:dyDescent="0.15">
      <c r="A52" s="2"/>
      <c r="B52" s="17"/>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4"/>
      <c r="AR52" s="4"/>
      <c r="AS52" s="4"/>
      <c r="AT52" s="4"/>
      <c r="AU52" s="4"/>
      <c r="AV52" s="4"/>
      <c r="AW52" s="4"/>
      <c r="AX52" s="4"/>
      <c r="AY52" s="4"/>
      <c r="AZ52" s="4"/>
      <c r="BA52" s="4"/>
      <c r="BB52" s="4"/>
      <c r="BC52" s="4"/>
      <c r="BD52" s="4"/>
      <c r="BE52" s="4"/>
      <c r="BF52" s="4"/>
      <c r="BG52" s="4"/>
      <c r="BH52" s="4"/>
      <c r="BI52" s="4"/>
      <c r="BJ52" s="18"/>
      <c r="BK52" s="2"/>
      <c r="BL52" s="51"/>
      <c r="BM52" s="52"/>
      <c r="BN52" s="52"/>
      <c r="BO52" s="52"/>
      <c r="BP52" s="52"/>
      <c r="BQ52" s="52"/>
      <c r="BR52" s="52"/>
      <c r="BS52" s="52"/>
      <c r="BT52" s="52"/>
      <c r="BU52" s="52"/>
      <c r="BV52" s="52"/>
      <c r="BW52" s="52"/>
      <c r="BX52" s="52"/>
      <c r="BY52" s="52"/>
      <c r="BZ52" s="53"/>
    </row>
    <row r="53" spans="1:78" ht="13.5" customHeight="1" x14ac:dyDescent="0.15">
      <c r="A53" s="2"/>
      <c r="B53" s="17"/>
      <c r="C53" s="4"/>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c r="BA53" s="4"/>
      <c r="BB53" s="4"/>
      <c r="BC53" s="4"/>
      <c r="BD53" s="4"/>
      <c r="BE53" s="4"/>
      <c r="BF53" s="4"/>
      <c r="BG53" s="4"/>
      <c r="BH53" s="4"/>
      <c r="BI53" s="4"/>
      <c r="BJ53" s="18"/>
      <c r="BK53" s="2"/>
      <c r="BL53" s="51"/>
      <c r="BM53" s="52"/>
      <c r="BN53" s="52"/>
      <c r="BO53" s="52"/>
      <c r="BP53" s="52"/>
      <c r="BQ53" s="52"/>
      <c r="BR53" s="52"/>
      <c r="BS53" s="52"/>
      <c r="BT53" s="52"/>
      <c r="BU53" s="52"/>
      <c r="BV53" s="52"/>
      <c r="BW53" s="52"/>
      <c r="BX53" s="52"/>
      <c r="BY53" s="52"/>
      <c r="BZ53" s="53"/>
    </row>
    <row r="54" spans="1:78" ht="13.5" customHeight="1" x14ac:dyDescent="0.15">
      <c r="A54" s="2"/>
      <c r="B54" s="17"/>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c r="BE54" s="4"/>
      <c r="BF54" s="4"/>
      <c r="BG54" s="4"/>
      <c r="BH54" s="4"/>
      <c r="BI54" s="4"/>
      <c r="BJ54" s="18"/>
      <c r="BK54" s="2"/>
      <c r="BL54" s="51"/>
      <c r="BM54" s="52"/>
      <c r="BN54" s="52"/>
      <c r="BO54" s="52"/>
      <c r="BP54" s="52"/>
      <c r="BQ54" s="52"/>
      <c r="BR54" s="52"/>
      <c r="BS54" s="52"/>
      <c r="BT54" s="52"/>
      <c r="BU54" s="52"/>
      <c r="BV54" s="52"/>
      <c r="BW54" s="52"/>
      <c r="BX54" s="52"/>
      <c r="BY54" s="52"/>
      <c r="BZ54" s="53"/>
    </row>
    <row r="55" spans="1:78" ht="13.5" customHeight="1" x14ac:dyDescent="0.15">
      <c r="A55" s="2"/>
      <c r="B55" s="17"/>
      <c r="C55" s="4"/>
      <c r="D55" s="4"/>
      <c r="E55" s="4"/>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c r="BA55" s="4"/>
      <c r="BB55" s="4"/>
      <c r="BC55" s="4"/>
      <c r="BD55" s="4"/>
      <c r="BE55" s="4"/>
      <c r="BF55" s="4"/>
      <c r="BG55" s="4"/>
      <c r="BH55" s="4"/>
      <c r="BI55" s="4"/>
      <c r="BJ55" s="18"/>
      <c r="BK55" s="2"/>
      <c r="BL55" s="51"/>
      <c r="BM55" s="52"/>
      <c r="BN55" s="52"/>
      <c r="BO55" s="52"/>
      <c r="BP55" s="52"/>
      <c r="BQ55" s="52"/>
      <c r="BR55" s="52"/>
      <c r="BS55" s="52"/>
      <c r="BT55" s="52"/>
      <c r="BU55" s="52"/>
      <c r="BV55" s="52"/>
      <c r="BW55" s="52"/>
      <c r="BX55" s="52"/>
      <c r="BY55" s="52"/>
      <c r="BZ55" s="53"/>
    </row>
    <row r="56" spans="1:78" ht="13.5" customHeight="1" x14ac:dyDescent="0.15">
      <c r="A56" s="2"/>
      <c r="B56" s="17"/>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51"/>
      <c r="BM56" s="52"/>
      <c r="BN56" s="52"/>
      <c r="BO56" s="52"/>
      <c r="BP56" s="52"/>
      <c r="BQ56" s="52"/>
      <c r="BR56" s="52"/>
      <c r="BS56" s="52"/>
      <c r="BT56" s="52"/>
      <c r="BU56" s="52"/>
      <c r="BV56" s="52"/>
      <c r="BW56" s="52"/>
      <c r="BX56" s="52"/>
      <c r="BY56" s="52"/>
      <c r="BZ56" s="53"/>
    </row>
    <row r="57" spans="1:78" ht="13.5" customHeight="1" x14ac:dyDescent="0.15">
      <c r="A57" s="2"/>
      <c r="B57" s="17"/>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51"/>
      <c r="BM57" s="52"/>
      <c r="BN57" s="52"/>
      <c r="BO57" s="52"/>
      <c r="BP57" s="52"/>
      <c r="BQ57" s="52"/>
      <c r="BR57" s="52"/>
      <c r="BS57" s="52"/>
      <c r="BT57" s="52"/>
      <c r="BU57" s="52"/>
      <c r="BV57" s="52"/>
      <c r="BW57" s="52"/>
      <c r="BX57" s="52"/>
      <c r="BY57" s="52"/>
      <c r="BZ57" s="53"/>
    </row>
    <row r="58" spans="1:78" ht="13.5" customHeight="1" x14ac:dyDescent="0.15">
      <c r="A58" s="2"/>
      <c r="B58" s="17"/>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51"/>
      <c r="BM58" s="52"/>
      <c r="BN58" s="52"/>
      <c r="BO58" s="52"/>
      <c r="BP58" s="52"/>
      <c r="BQ58" s="52"/>
      <c r="BR58" s="52"/>
      <c r="BS58" s="52"/>
      <c r="BT58" s="52"/>
      <c r="BU58" s="52"/>
      <c r="BV58" s="52"/>
      <c r="BW58" s="52"/>
      <c r="BX58" s="52"/>
      <c r="BY58" s="52"/>
      <c r="BZ58" s="53"/>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51"/>
      <c r="BM59" s="52"/>
      <c r="BN59" s="52"/>
      <c r="BO59" s="52"/>
      <c r="BP59" s="52"/>
      <c r="BQ59" s="52"/>
      <c r="BR59" s="52"/>
      <c r="BS59" s="52"/>
      <c r="BT59" s="52"/>
      <c r="BU59" s="52"/>
      <c r="BV59" s="52"/>
      <c r="BW59" s="52"/>
      <c r="BX59" s="52"/>
      <c r="BY59" s="52"/>
      <c r="BZ59" s="53"/>
    </row>
    <row r="60" spans="1:78" ht="13.5" customHeight="1" x14ac:dyDescent="0.15">
      <c r="A60" s="2"/>
      <c r="B60" s="62" t="s">
        <v>27</v>
      </c>
      <c r="C60" s="63"/>
      <c r="D60" s="63"/>
      <c r="E60" s="63"/>
      <c r="F60" s="63"/>
      <c r="G60" s="63"/>
      <c r="H60" s="63"/>
      <c r="I60" s="63"/>
      <c r="J60" s="63"/>
      <c r="K60" s="63"/>
      <c r="L60" s="63"/>
      <c r="M60" s="63"/>
      <c r="N60" s="63"/>
      <c r="O60" s="63"/>
      <c r="P60" s="63"/>
      <c r="Q60" s="63"/>
      <c r="R60" s="63"/>
      <c r="S60" s="63"/>
      <c r="T60" s="63"/>
      <c r="U60" s="63"/>
      <c r="V60" s="63"/>
      <c r="W60" s="63"/>
      <c r="X60" s="63"/>
      <c r="Y60" s="63"/>
      <c r="Z60" s="63"/>
      <c r="AA60" s="63"/>
      <c r="AB60" s="63"/>
      <c r="AC60" s="63"/>
      <c r="AD60" s="63"/>
      <c r="AE60" s="63"/>
      <c r="AF60" s="63"/>
      <c r="AG60" s="63"/>
      <c r="AH60" s="63"/>
      <c r="AI60" s="63"/>
      <c r="AJ60" s="63"/>
      <c r="AK60" s="63"/>
      <c r="AL60" s="63"/>
      <c r="AM60" s="63"/>
      <c r="AN60" s="63"/>
      <c r="AO60" s="63"/>
      <c r="AP60" s="63"/>
      <c r="AQ60" s="63"/>
      <c r="AR60" s="63"/>
      <c r="AS60" s="63"/>
      <c r="AT60" s="63"/>
      <c r="AU60" s="63"/>
      <c r="AV60" s="63"/>
      <c r="AW60" s="63"/>
      <c r="AX60" s="63"/>
      <c r="AY60" s="63"/>
      <c r="AZ60" s="63"/>
      <c r="BA60" s="63"/>
      <c r="BB60" s="63"/>
      <c r="BC60" s="63"/>
      <c r="BD60" s="63"/>
      <c r="BE60" s="63"/>
      <c r="BF60" s="63"/>
      <c r="BG60" s="63"/>
      <c r="BH60" s="63"/>
      <c r="BI60" s="63"/>
      <c r="BJ60" s="64"/>
      <c r="BK60" s="2"/>
      <c r="BL60" s="51"/>
      <c r="BM60" s="52"/>
      <c r="BN60" s="52"/>
      <c r="BO60" s="52"/>
      <c r="BP60" s="52"/>
      <c r="BQ60" s="52"/>
      <c r="BR60" s="52"/>
      <c r="BS60" s="52"/>
      <c r="BT60" s="52"/>
      <c r="BU60" s="52"/>
      <c r="BV60" s="52"/>
      <c r="BW60" s="52"/>
      <c r="BX60" s="52"/>
      <c r="BY60" s="52"/>
      <c r="BZ60" s="53"/>
    </row>
    <row r="61" spans="1:78" ht="13.5" customHeight="1" x14ac:dyDescent="0.15">
      <c r="A61" s="2"/>
      <c r="B61" s="62"/>
      <c r="C61" s="63"/>
      <c r="D61" s="63"/>
      <c r="E61" s="63"/>
      <c r="F61" s="63"/>
      <c r="G61" s="63"/>
      <c r="H61" s="63"/>
      <c r="I61" s="63"/>
      <c r="J61" s="63"/>
      <c r="K61" s="63"/>
      <c r="L61" s="63"/>
      <c r="M61" s="63"/>
      <c r="N61" s="63"/>
      <c r="O61" s="63"/>
      <c r="P61" s="63"/>
      <c r="Q61" s="63"/>
      <c r="R61" s="63"/>
      <c r="S61" s="63"/>
      <c r="T61" s="63"/>
      <c r="U61" s="63"/>
      <c r="V61" s="63"/>
      <c r="W61" s="63"/>
      <c r="X61" s="63"/>
      <c r="Y61" s="63"/>
      <c r="Z61" s="63"/>
      <c r="AA61" s="63"/>
      <c r="AB61" s="63"/>
      <c r="AC61" s="63"/>
      <c r="AD61" s="63"/>
      <c r="AE61" s="63"/>
      <c r="AF61" s="63"/>
      <c r="AG61" s="63"/>
      <c r="AH61" s="63"/>
      <c r="AI61" s="63"/>
      <c r="AJ61" s="63"/>
      <c r="AK61" s="63"/>
      <c r="AL61" s="63"/>
      <c r="AM61" s="63"/>
      <c r="AN61" s="63"/>
      <c r="AO61" s="63"/>
      <c r="AP61" s="63"/>
      <c r="AQ61" s="63"/>
      <c r="AR61" s="63"/>
      <c r="AS61" s="63"/>
      <c r="AT61" s="63"/>
      <c r="AU61" s="63"/>
      <c r="AV61" s="63"/>
      <c r="AW61" s="63"/>
      <c r="AX61" s="63"/>
      <c r="AY61" s="63"/>
      <c r="AZ61" s="63"/>
      <c r="BA61" s="63"/>
      <c r="BB61" s="63"/>
      <c r="BC61" s="63"/>
      <c r="BD61" s="63"/>
      <c r="BE61" s="63"/>
      <c r="BF61" s="63"/>
      <c r="BG61" s="63"/>
      <c r="BH61" s="63"/>
      <c r="BI61" s="63"/>
      <c r="BJ61" s="64"/>
      <c r="BK61" s="2"/>
      <c r="BL61" s="51"/>
      <c r="BM61" s="52"/>
      <c r="BN61" s="52"/>
      <c r="BO61" s="52"/>
      <c r="BP61" s="52"/>
      <c r="BQ61" s="52"/>
      <c r="BR61" s="52"/>
      <c r="BS61" s="52"/>
      <c r="BT61" s="52"/>
      <c r="BU61" s="52"/>
      <c r="BV61" s="52"/>
      <c r="BW61" s="52"/>
      <c r="BX61" s="52"/>
      <c r="BY61" s="52"/>
      <c r="BZ61" s="53"/>
    </row>
    <row r="62" spans="1:78" ht="13.5" customHeight="1" x14ac:dyDescent="0.15">
      <c r="A62" s="2"/>
      <c r="B62" s="17"/>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18"/>
      <c r="BK62" s="2"/>
      <c r="BL62" s="51"/>
      <c r="BM62" s="52"/>
      <c r="BN62" s="52"/>
      <c r="BO62" s="52"/>
      <c r="BP62" s="52"/>
      <c r="BQ62" s="52"/>
      <c r="BR62" s="52"/>
      <c r="BS62" s="52"/>
      <c r="BT62" s="52"/>
      <c r="BU62" s="52"/>
      <c r="BV62" s="52"/>
      <c r="BW62" s="52"/>
      <c r="BX62" s="52"/>
      <c r="BY62" s="52"/>
      <c r="BZ62" s="53"/>
    </row>
    <row r="63" spans="1:78" ht="13.5" customHeight="1" x14ac:dyDescent="0.15">
      <c r="A63" s="2"/>
      <c r="B63" s="17"/>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18"/>
      <c r="BK63" s="2"/>
      <c r="BL63" s="51"/>
      <c r="BM63" s="52"/>
      <c r="BN63" s="52"/>
      <c r="BO63" s="52"/>
      <c r="BP63" s="52"/>
      <c r="BQ63" s="52"/>
      <c r="BR63" s="52"/>
      <c r="BS63" s="52"/>
      <c r="BT63" s="52"/>
      <c r="BU63" s="52"/>
      <c r="BV63" s="52"/>
      <c r="BW63" s="52"/>
      <c r="BX63" s="52"/>
      <c r="BY63" s="52"/>
      <c r="BZ63" s="53"/>
    </row>
    <row r="64" spans="1:78" ht="13.5" customHeight="1" x14ac:dyDescent="0.15">
      <c r="A64" s="2"/>
      <c r="B64" s="17"/>
      <c r="C64" s="4"/>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18"/>
      <c r="BK64" s="2"/>
      <c r="BL64" s="45" t="s">
        <v>28</v>
      </c>
      <c r="BM64" s="46"/>
      <c r="BN64" s="46"/>
      <c r="BO64" s="46"/>
      <c r="BP64" s="46"/>
      <c r="BQ64" s="46"/>
      <c r="BR64" s="46"/>
      <c r="BS64" s="46"/>
      <c r="BT64" s="46"/>
      <c r="BU64" s="46"/>
      <c r="BV64" s="46"/>
      <c r="BW64" s="46"/>
      <c r="BX64" s="46"/>
      <c r="BY64" s="46"/>
      <c r="BZ64" s="47"/>
    </row>
    <row r="65" spans="1:78" ht="13.5" customHeight="1" x14ac:dyDescent="0.15">
      <c r="A65" s="2"/>
      <c r="B65" s="17"/>
      <c r="C65" s="4"/>
      <c r="D65" s="4"/>
      <c r="E65" s="4"/>
      <c r="F65" s="4"/>
      <c r="G65" s="4"/>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18"/>
      <c r="BK65" s="2"/>
      <c r="BL65" s="48"/>
      <c r="BM65" s="49"/>
      <c r="BN65" s="49"/>
      <c r="BO65" s="49"/>
      <c r="BP65" s="49"/>
      <c r="BQ65" s="49"/>
      <c r="BR65" s="49"/>
      <c r="BS65" s="49"/>
      <c r="BT65" s="49"/>
      <c r="BU65" s="49"/>
      <c r="BV65" s="49"/>
      <c r="BW65" s="49"/>
      <c r="BX65" s="49"/>
      <c r="BY65" s="49"/>
      <c r="BZ65" s="50"/>
    </row>
    <row r="66" spans="1:78" ht="13.5" customHeight="1" x14ac:dyDescent="0.15">
      <c r="A66" s="2"/>
      <c r="B66" s="17"/>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18"/>
      <c r="BK66" s="2"/>
      <c r="BL66" s="51" t="s">
        <v>112</v>
      </c>
      <c r="BM66" s="52"/>
      <c r="BN66" s="52"/>
      <c r="BO66" s="52"/>
      <c r="BP66" s="52"/>
      <c r="BQ66" s="52"/>
      <c r="BR66" s="52"/>
      <c r="BS66" s="52"/>
      <c r="BT66" s="52"/>
      <c r="BU66" s="52"/>
      <c r="BV66" s="52"/>
      <c r="BW66" s="52"/>
      <c r="BX66" s="52"/>
      <c r="BY66" s="52"/>
      <c r="BZ66" s="53"/>
    </row>
    <row r="67" spans="1:78" ht="13.5" customHeight="1" x14ac:dyDescent="0.15">
      <c r="A67" s="2"/>
      <c r="B67" s="17"/>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18"/>
      <c r="BK67" s="2"/>
      <c r="BL67" s="51"/>
      <c r="BM67" s="52"/>
      <c r="BN67" s="52"/>
      <c r="BO67" s="52"/>
      <c r="BP67" s="52"/>
      <c r="BQ67" s="52"/>
      <c r="BR67" s="52"/>
      <c r="BS67" s="52"/>
      <c r="BT67" s="52"/>
      <c r="BU67" s="52"/>
      <c r="BV67" s="52"/>
      <c r="BW67" s="52"/>
      <c r="BX67" s="52"/>
      <c r="BY67" s="52"/>
      <c r="BZ67" s="53"/>
    </row>
    <row r="68" spans="1:78" ht="13.5" customHeight="1" x14ac:dyDescent="0.15">
      <c r="A68" s="2"/>
      <c r="B68" s="17"/>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18"/>
      <c r="BK68" s="2"/>
      <c r="BL68" s="51"/>
      <c r="BM68" s="52"/>
      <c r="BN68" s="52"/>
      <c r="BO68" s="52"/>
      <c r="BP68" s="52"/>
      <c r="BQ68" s="52"/>
      <c r="BR68" s="52"/>
      <c r="BS68" s="52"/>
      <c r="BT68" s="52"/>
      <c r="BU68" s="52"/>
      <c r="BV68" s="52"/>
      <c r="BW68" s="52"/>
      <c r="BX68" s="52"/>
      <c r="BY68" s="52"/>
      <c r="BZ68" s="53"/>
    </row>
    <row r="69" spans="1:78" ht="13.5" customHeight="1" x14ac:dyDescent="0.15">
      <c r="A69" s="2"/>
      <c r="B69" s="17"/>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18"/>
      <c r="BK69" s="2"/>
      <c r="BL69" s="51"/>
      <c r="BM69" s="52"/>
      <c r="BN69" s="52"/>
      <c r="BO69" s="52"/>
      <c r="BP69" s="52"/>
      <c r="BQ69" s="52"/>
      <c r="BR69" s="52"/>
      <c r="BS69" s="52"/>
      <c r="BT69" s="52"/>
      <c r="BU69" s="52"/>
      <c r="BV69" s="52"/>
      <c r="BW69" s="52"/>
      <c r="BX69" s="52"/>
      <c r="BY69" s="52"/>
      <c r="BZ69" s="53"/>
    </row>
    <row r="70" spans="1:78" ht="13.5" customHeight="1" x14ac:dyDescent="0.15">
      <c r="A70" s="2"/>
      <c r="B70" s="17"/>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18"/>
      <c r="BK70" s="2"/>
      <c r="BL70" s="51"/>
      <c r="BM70" s="52"/>
      <c r="BN70" s="52"/>
      <c r="BO70" s="52"/>
      <c r="BP70" s="52"/>
      <c r="BQ70" s="52"/>
      <c r="BR70" s="52"/>
      <c r="BS70" s="52"/>
      <c r="BT70" s="52"/>
      <c r="BU70" s="52"/>
      <c r="BV70" s="52"/>
      <c r="BW70" s="52"/>
      <c r="BX70" s="52"/>
      <c r="BY70" s="52"/>
      <c r="BZ70" s="53"/>
    </row>
    <row r="71" spans="1:78" ht="13.5" customHeight="1" x14ac:dyDescent="0.15">
      <c r="A71" s="2"/>
      <c r="B71" s="17"/>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18"/>
      <c r="BK71" s="2"/>
      <c r="BL71" s="51"/>
      <c r="BM71" s="52"/>
      <c r="BN71" s="52"/>
      <c r="BO71" s="52"/>
      <c r="BP71" s="52"/>
      <c r="BQ71" s="52"/>
      <c r="BR71" s="52"/>
      <c r="BS71" s="52"/>
      <c r="BT71" s="52"/>
      <c r="BU71" s="52"/>
      <c r="BV71" s="52"/>
      <c r="BW71" s="52"/>
      <c r="BX71" s="52"/>
      <c r="BY71" s="52"/>
      <c r="BZ71" s="53"/>
    </row>
    <row r="72" spans="1:78" ht="13.5" customHeight="1" x14ac:dyDescent="0.15">
      <c r="A72" s="2"/>
      <c r="B72" s="17"/>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18"/>
      <c r="BK72" s="2"/>
      <c r="BL72" s="51"/>
      <c r="BM72" s="52"/>
      <c r="BN72" s="52"/>
      <c r="BO72" s="52"/>
      <c r="BP72" s="52"/>
      <c r="BQ72" s="52"/>
      <c r="BR72" s="52"/>
      <c r="BS72" s="52"/>
      <c r="BT72" s="52"/>
      <c r="BU72" s="52"/>
      <c r="BV72" s="52"/>
      <c r="BW72" s="52"/>
      <c r="BX72" s="52"/>
      <c r="BY72" s="52"/>
      <c r="BZ72" s="53"/>
    </row>
    <row r="73" spans="1:78" ht="13.5" customHeight="1" x14ac:dyDescent="0.15">
      <c r="A73" s="2"/>
      <c r="B73" s="17"/>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18"/>
      <c r="BK73" s="2"/>
      <c r="BL73" s="51"/>
      <c r="BM73" s="52"/>
      <c r="BN73" s="52"/>
      <c r="BO73" s="52"/>
      <c r="BP73" s="52"/>
      <c r="BQ73" s="52"/>
      <c r="BR73" s="52"/>
      <c r="BS73" s="52"/>
      <c r="BT73" s="52"/>
      <c r="BU73" s="52"/>
      <c r="BV73" s="52"/>
      <c r="BW73" s="52"/>
      <c r="BX73" s="52"/>
      <c r="BY73" s="52"/>
      <c r="BZ73" s="53"/>
    </row>
    <row r="74" spans="1:78" ht="13.5" customHeight="1" x14ac:dyDescent="0.15">
      <c r="A74" s="2"/>
      <c r="B74" s="17"/>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18"/>
      <c r="BK74" s="2"/>
      <c r="BL74" s="51"/>
      <c r="BM74" s="52"/>
      <c r="BN74" s="52"/>
      <c r="BO74" s="52"/>
      <c r="BP74" s="52"/>
      <c r="BQ74" s="52"/>
      <c r="BR74" s="52"/>
      <c r="BS74" s="52"/>
      <c r="BT74" s="52"/>
      <c r="BU74" s="52"/>
      <c r="BV74" s="52"/>
      <c r="BW74" s="52"/>
      <c r="BX74" s="52"/>
      <c r="BY74" s="52"/>
      <c r="BZ74" s="53"/>
    </row>
    <row r="75" spans="1:78" ht="13.5" customHeight="1" x14ac:dyDescent="0.15">
      <c r="A75" s="2"/>
      <c r="B75" s="17"/>
      <c r="C75" s="4"/>
      <c r="D75" s="4"/>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c r="BA75" s="4"/>
      <c r="BB75" s="4"/>
      <c r="BC75" s="4"/>
      <c r="BD75" s="4"/>
      <c r="BE75" s="4"/>
      <c r="BF75" s="4"/>
      <c r="BG75" s="4"/>
      <c r="BH75" s="4"/>
      <c r="BI75" s="4"/>
      <c r="BJ75" s="18"/>
      <c r="BK75" s="2"/>
      <c r="BL75" s="51"/>
      <c r="BM75" s="52"/>
      <c r="BN75" s="52"/>
      <c r="BO75" s="52"/>
      <c r="BP75" s="52"/>
      <c r="BQ75" s="52"/>
      <c r="BR75" s="52"/>
      <c r="BS75" s="52"/>
      <c r="BT75" s="52"/>
      <c r="BU75" s="52"/>
      <c r="BV75" s="52"/>
      <c r="BW75" s="52"/>
      <c r="BX75" s="52"/>
      <c r="BY75" s="52"/>
      <c r="BZ75" s="53"/>
    </row>
    <row r="76" spans="1:78" ht="13.5" customHeight="1" x14ac:dyDescent="0.15">
      <c r="A76" s="2"/>
      <c r="B76" s="17"/>
      <c r="C76" s="4"/>
      <c r="D76" s="4"/>
      <c r="E76" s="4"/>
      <c r="F76" s="4"/>
      <c r="G76" s="4"/>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c r="BD76" s="4"/>
      <c r="BE76" s="4"/>
      <c r="BF76" s="4"/>
      <c r="BG76" s="4"/>
      <c r="BH76" s="4"/>
      <c r="BI76" s="4"/>
      <c r="BJ76" s="18"/>
      <c r="BK76" s="2"/>
      <c r="BL76" s="51"/>
      <c r="BM76" s="52"/>
      <c r="BN76" s="52"/>
      <c r="BO76" s="52"/>
      <c r="BP76" s="52"/>
      <c r="BQ76" s="52"/>
      <c r="BR76" s="52"/>
      <c r="BS76" s="52"/>
      <c r="BT76" s="52"/>
      <c r="BU76" s="52"/>
      <c r="BV76" s="52"/>
      <c r="BW76" s="52"/>
      <c r="BX76" s="52"/>
      <c r="BY76" s="52"/>
      <c r="BZ76" s="53"/>
    </row>
    <row r="77" spans="1:78" ht="13.5" customHeight="1" x14ac:dyDescent="0.15">
      <c r="A77" s="2"/>
      <c r="B77" s="17"/>
      <c r="C77" s="4"/>
      <c r="D77" s="4"/>
      <c r="E77" s="4"/>
      <c r="F77" s="4"/>
      <c r="G77" s="4"/>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c r="BD77" s="4"/>
      <c r="BE77" s="4"/>
      <c r="BF77" s="4"/>
      <c r="BG77" s="4"/>
      <c r="BH77" s="4"/>
      <c r="BI77" s="4"/>
      <c r="BJ77" s="18"/>
      <c r="BK77" s="2"/>
      <c r="BL77" s="51"/>
      <c r="BM77" s="52"/>
      <c r="BN77" s="52"/>
      <c r="BO77" s="52"/>
      <c r="BP77" s="52"/>
      <c r="BQ77" s="52"/>
      <c r="BR77" s="52"/>
      <c r="BS77" s="52"/>
      <c r="BT77" s="52"/>
      <c r="BU77" s="52"/>
      <c r="BV77" s="52"/>
      <c r="BW77" s="52"/>
      <c r="BX77" s="52"/>
      <c r="BY77" s="52"/>
      <c r="BZ77" s="53"/>
    </row>
    <row r="78" spans="1:78" ht="13.5" customHeight="1" x14ac:dyDescent="0.15">
      <c r="A78" s="2"/>
      <c r="B78" s="17"/>
      <c r="C78" s="4"/>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18"/>
      <c r="BK78" s="2"/>
      <c r="BL78" s="51"/>
      <c r="BM78" s="52"/>
      <c r="BN78" s="52"/>
      <c r="BO78" s="52"/>
      <c r="BP78" s="52"/>
      <c r="BQ78" s="52"/>
      <c r="BR78" s="52"/>
      <c r="BS78" s="52"/>
      <c r="BT78" s="52"/>
      <c r="BU78" s="52"/>
      <c r="BV78" s="52"/>
      <c r="BW78" s="52"/>
      <c r="BX78" s="52"/>
      <c r="BY78" s="52"/>
      <c r="BZ78" s="53"/>
    </row>
    <row r="79" spans="1:78" ht="13.5" customHeight="1" x14ac:dyDescent="0.15">
      <c r="A79" s="2"/>
      <c r="B79" s="17"/>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4"/>
      <c r="BJ79" s="18"/>
      <c r="BK79" s="2"/>
      <c r="BL79" s="51"/>
      <c r="BM79" s="52"/>
      <c r="BN79" s="52"/>
      <c r="BO79" s="52"/>
      <c r="BP79" s="52"/>
      <c r="BQ79" s="52"/>
      <c r="BR79" s="52"/>
      <c r="BS79" s="52"/>
      <c r="BT79" s="52"/>
      <c r="BU79" s="52"/>
      <c r="BV79" s="52"/>
      <c r="BW79" s="52"/>
      <c r="BX79" s="52"/>
      <c r="BY79" s="52"/>
      <c r="BZ79" s="53"/>
    </row>
    <row r="80" spans="1:78" ht="13.5" customHeight="1" x14ac:dyDescent="0.15">
      <c r="A80" s="2"/>
      <c r="B80" s="17"/>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4"/>
      <c r="BJ80" s="18"/>
      <c r="BK80" s="2"/>
      <c r="BL80" s="51"/>
      <c r="BM80" s="52"/>
      <c r="BN80" s="52"/>
      <c r="BO80" s="52"/>
      <c r="BP80" s="52"/>
      <c r="BQ80" s="52"/>
      <c r="BR80" s="52"/>
      <c r="BS80" s="52"/>
      <c r="BT80" s="52"/>
      <c r="BU80" s="52"/>
      <c r="BV80" s="52"/>
      <c r="BW80" s="52"/>
      <c r="BX80" s="52"/>
      <c r="BY80" s="52"/>
      <c r="BZ80" s="53"/>
    </row>
    <row r="81" spans="1:78" ht="13.5" customHeight="1" x14ac:dyDescent="0.15">
      <c r="A81" s="2"/>
      <c r="B81" s="17"/>
      <c r="C81" s="25"/>
      <c r="D81" s="25"/>
      <c r="E81" s="25"/>
      <c r="F81" s="25"/>
      <c r="G81" s="25"/>
      <c r="H81" s="25"/>
      <c r="I81" s="25"/>
      <c r="J81" s="25"/>
      <c r="K81" s="25"/>
      <c r="L81" s="25"/>
      <c r="M81" s="25"/>
      <c r="N81" s="25"/>
      <c r="O81" s="25"/>
      <c r="P81" s="25"/>
      <c r="Q81" s="25"/>
      <c r="R81" s="25"/>
      <c r="S81" s="25"/>
      <c r="T81" s="25"/>
      <c r="U81" s="4"/>
      <c r="V81" s="4"/>
      <c r="W81" s="25"/>
      <c r="X81" s="25"/>
      <c r="Y81" s="25"/>
      <c r="Z81" s="25"/>
      <c r="AA81" s="25"/>
      <c r="AB81" s="25"/>
      <c r="AC81" s="25"/>
      <c r="AD81" s="25"/>
      <c r="AE81" s="25"/>
      <c r="AF81" s="25"/>
      <c r="AG81" s="25"/>
      <c r="AH81" s="25"/>
      <c r="AI81" s="25"/>
      <c r="AJ81" s="25"/>
      <c r="AK81" s="25"/>
      <c r="AL81" s="25"/>
      <c r="AM81" s="25"/>
      <c r="AN81" s="25"/>
      <c r="AO81" s="4"/>
      <c r="AP81" s="4"/>
      <c r="AQ81" s="25"/>
      <c r="AR81" s="25"/>
      <c r="AS81" s="25"/>
      <c r="AT81" s="25"/>
      <c r="AU81" s="25"/>
      <c r="AV81" s="25"/>
      <c r="AW81" s="25"/>
      <c r="AX81" s="25"/>
      <c r="AY81" s="25"/>
      <c r="AZ81" s="25"/>
      <c r="BA81" s="25"/>
      <c r="BB81" s="25"/>
      <c r="BC81" s="25"/>
      <c r="BD81" s="25"/>
      <c r="BE81" s="25"/>
      <c r="BF81" s="25"/>
      <c r="BG81" s="25"/>
      <c r="BH81" s="25"/>
      <c r="BI81" s="4"/>
      <c r="BJ81" s="18"/>
      <c r="BK81" s="2"/>
      <c r="BL81" s="51"/>
      <c r="BM81" s="52"/>
      <c r="BN81" s="52"/>
      <c r="BO81" s="52"/>
      <c r="BP81" s="52"/>
      <c r="BQ81" s="52"/>
      <c r="BR81" s="52"/>
      <c r="BS81" s="52"/>
      <c r="BT81" s="52"/>
      <c r="BU81" s="52"/>
      <c r="BV81" s="52"/>
      <c r="BW81" s="52"/>
      <c r="BX81" s="52"/>
      <c r="BY81" s="52"/>
      <c r="BZ81" s="53"/>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54"/>
      <c r="BM82" s="55"/>
      <c r="BN82" s="55"/>
      <c r="BO82" s="55"/>
      <c r="BP82" s="55"/>
      <c r="BQ82" s="55"/>
      <c r="BR82" s="55"/>
      <c r="BS82" s="55"/>
      <c r="BT82" s="55"/>
      <c r="BU82" s="55"/>
      <c r="BV82" s="55"/>
      <c r="BW82" s="55"/>
      <c r="BX82" s="55"/>
      <c r="BY82" s="55"/>
      <c r="BZ82" s="56"/>
    </row>
    <row r="83" spans="1:78" x14ac:dyDescent="0.15">
      <c r="C83" s="26"/>
    </row>
    <row r="84" spans="1:78" hidden="1" x14ac:dyDescent="0.15">
      <c r="B84" s="27" t="s">
        <v>29</v>
      </c>
      <c r="C84" s="27"/>
      <c r="D84" s="27"/>
      <c r="E84" s="27" t="s">
        <v>30</v>
      </c>
      <c r="F84" s="27" t="s">
        <v>31</v>
      </c>
      <c r="G84" s="27" t="s">
        <v>32</v>
      </c>
      <c r="H84" s="27" t="s">
        <v>33</v>
      </c>
      <c r="I84" s="27" t="s">
        <v>34</v>
      </c>
      <c r="J84" s="27" t="s">
        <v>35</v>
      </c>
      <c r="K84" s="27" t="s">
        <v>36</v>
      </c>
      <c r="L84" s="27" t="s">
        <v>37</v>
      </c>
      <c r="M84" s="27" t="s">
        <v>38</v>
      </c>
      <c r="N84" s="27" t="s">
        <v>39</v>
      </c>
      <c r="O84" s="27" t="s">
        <v>40</v>
      </c>
    </row>
    <row r="85" spans="1:78" hidden="1" x14ac:dyDescent="0.15">
      <c r="B85" s="27"/>
      <c r="C85" s="27"/>
      <c r="D85" s="27"/>
      <c r="E85" s="27" t="str">
        <f>データ!AH6</f>
        <v>【110.27】</v>
      </c>
      <c r="F85" s="27" t="str">
        <f>データ!AS6</f>
        <v>【1.15】</v>
      </c>
      <c r="G85" s="27" t="str">
        <f>データ!BD6</f>
        <v>【260.31】</v>
      </c>
      <c r="H85" s="27" t="str">
        <f>データ!BO6</f>
        <v>【275.67】</v>
      </c>
      <c r="I85" s="27" t="str">
        <f>データ!BZ6</f>
        <v>【100.05】</v>
      </c>
      <c r="J85" s="27" t="str">
        <f>データ!CK6</f>
        <v>【166.40】</v>
      </c>
      <c r="K85" s="27" t="str">
        <f>データ!CV6</f>
        <v>【60.69】</v>
      </c>
      <c r="L85" s="27" t="str">
        <f>データ!DG6</f>
        <v>【89.82】</v>
      </c>
      <c r="M85" s="27" t="str">
        <f>データ!DR6</f>
        <v>【50.19】</v>
      </c>
      <c r="N85" s="27" t="str">
        <f>データ!EC6</f>
        <v>【20.63】</v>
      </c>
      <c r="O85" s="27" t="str">
        <f>データ!EN6</f>
        <v>【0.69】</v>
      </c>
    </row>
  </sheetData>
  <sheetProtection algorithmName="SHA-512" hashValue="DLaHhk8ahYok0h+0/+D4b0djjh8c51D8g6b6SNaJGBi+26qy2widdAMLu6qLg6Gv+X1YHy/BU9I4qMylaTMx7w==" saltValue="B7EMIeFWG25G71vebxV+WQ==" spinCount="100000" sheet="1" objects="1" scenarios="1" formatCells="0" formatColumns="0" formatRows="0"/>
  <mergeCells count="44">
    <mergeCell ref="B2:BZ4"/>
    <mergeCell ref="B6:AG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L9:AS9"/>
    <mergeCell ref="AT9:BA9"/>
    <mergeCell ref="BB9:BI9"/>
    <mergeCell ref="B8:H8"/>
    <mergeCell ref="I8:O8"/>
    <mergeCell ref="P8:V8"/>
    <mergeCell ref="W8:AC8"/>
    <mergeCell ref="AD8:AJ8"/>
    <mergeCell ref="AL8:AS8"/>
    <mergeCell ref="BL9:BM9"/>
    <mergeCell ref="B10:H10"/>
    <mergeCell ref="I10:O10"/>
    <mergeCell ref="P10:V10"/>
    <mergeCell ref="W10:AC10"/>
    <mergeCell ref="AL10:AS10"/>
    <mergeCell ref="AT10:BA10"/>
    <mergeCell ref="BB10:BI10"/>
    <mergeCell ref="BL10:BM10"/>
    <mergeCell ref="BL64:BZ65"/>
    <mergeCell ref="BL66:BZ82"/>
    <mergeCell ref="BL11:BZ13"/>
    <mergeCell ref="B14:BJ15"/>
    <mergeCell ref="BL14:BZ15"/>
    <mergeCell ref="BL16:BZ44"/>
    <mergeCell ref="BL45:BZ46"/>
    <mergeCell ref="BL47:BZ63"/>
    <mergeCell ref="B60:BJ61"/>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3"/>
  <sheetViews>
    <sheetView showGridLines="0" workbookViewId="0"/>
  </sheetViews>
  <sheetFormatPr defaultRowHeight="13.5" x14ac:dyDescent="0.15"/>
  <cols>
    <col min="2" max="144" width="11.85546875" customWidth="1"/>
  </cols>
  <sheetData>
    <row r="1" spans="1:144" x14ac:dyDescent="0.15">
      <c r="A1" t="s">
        <v>41</v>
      </c>
      <c r="E1" s="28"/>
      <c r="F1" s="28"/>
      <c r="G1" s="28"/>
      <c r="H1" s="28"/>
      <c r="I1" s="28"/>
      <c r="J1" s="28"/>
      <c r="K1" s="28"/>
      <c r="L1" s="28"/>
      <c r="M1" s="28"/>
      <c r="N1" s="28"/>
      <c r="O1" s="28"/>
      <c r="P1" s="28"/>
      <c r="Q1" s="28"/>
      <c r="R1" s="28"/>
      <c r="S1" s="28"/>
      <c r="T1" s="28"/>
      <c r="U1" s="28"/>
      <c r="V1" s="28"/>
      <c r="W1" s="28"/>
      <c r="X1" s="28">
        <v>1</v>
      </c>
      <c r="Y1" s="28">
        <v>1</v>
      </c>
      <c r="Z1" s="28">
        <v>1</v>
      </c>
      <c r="AA1" s="28">
        <v>1</v>
      </c>
      <c r="AB1" s="28">
        <v>1</v>
      </c>
      <c r="AC1" s="28">
        <v>1</v>
      </c>
      <c r="AD1" s="28">
        <v>1</v>
      </c>
      <c r="AE1" s="28">
        <v>1</v>
      </c>
      <c r="AF1" s="28">
        <v>1</v>
      </c>
      <c r="AG1" s="28">
        <v>1</v>
      </c>
      <c r="AH1" s="28"/>
      <c r="AI1" s="28">
        <v>1</v>
      </c>
      <c r="AJ1" s="28">
        <v>1</v>
      </c>
      <c r="AK1" s="28">
        <v>1</v>
      </c>
      <c r="AL1" s="28">
        <v>1</v>
      </c>
      <c r="AM1" s="28">
        <v>1</v>
      </c>
      <c r="AN1" s="28">
        <v>1</v>
      </c>
      <c r="AO1" s="28">
        <v>1</v>
      </c>
      <c r="AP1" s="28">
        <v>1</v>
      </c>
      <c r="AQ1" s="28">
        <v>1</v>
      </c>
      <c r="AR1" s="28">
        <v>1</v>
      </c>
      <c r="AS1" s="28"/>
      <c r="AT1" s="28">
        <v>1</v>
      </c>
      <c r="AU1" s="28">
        <v>1</v>
      </c>
      <c r="AV1" s="28">
        <v>1</v>
      </c>
      <c r="AW1" s="28">
        <v>1</v>
      </c>
      <c r="AX1" s="28">
        <v>1</v>
      </c>
      <c r="AY1" s="28">
        <v>1</v>
      </c>
      <c r="AZ1" s="28">
        <v>1</v>
      </c>
      <c r="BA1" s="28">
        <v>1</v>
      </c>
      <c r="BB1" s="28">
        <v>1</v>
      </c>
      <c r="BC1" s="28">
        <v>1</v>
      </c>
      <c r="BD1" s="28"/>
      <c r="BE1" s="28">
        <v>1</v>
      </c>
      <c r="BF1" s="28">
        <v>1</v>
      </c>
      <c r="BG1" s="28">
        <v>1</v>
      </c>
      <c r="BH1" s="28">
        <v>1</v>
      </c>
      <c r="BI1" s="28">
        <v>1</v>
      </c>
      <c r="BJ1" s="28">
        <v>1</v>
      </c>
      <c r="BK1" s="28">
        <v>1</v>
      </c>
      <c r="BL1" s="28">
        <v>1</v>
      </c>
      <c r="BM1" s="28">
        <v>1</v>
      </c>
      <c r="BN1" s="28">
        <v>1</v>
      </c>
      <c r="BO1" s="28"/>
      <c r="BP1" s="28">
        <v>1</v>
      </c>
      <c r="BQ1" s="28">
        <v>1</v>
      </c>
      <c r="BR1" s="28">
        <v>1</v>
      </c>
      <c r="BS1" s="28">
        <v>1</v>
      </c>
      <c r="BT1" s="28">
        <v>1</v>
      </c>
      <c r="BU1" s="28">
        <v>1</v>
      </c>
      <c r="BV1" s="28">
        <v>1</v>
      </c>
      <c r="BW1" s="28">
        <v>1</v>
      </c>
      <c r="BX1" s="28">
        <v>1</v>
      </c>
      <c r="BY1" s="28">
        <v>1</v>
      </c>
      <c r="BZ1" s="28"/>
      <c r="CA1" s="28">
        <v>1</v>
      </c>
      <c r="CB1" s="28">
        <v>1</v>
      </c>
      <c r="CC1" s="28">
        <v>1</v>
      </c>
      <c r="CD1" s="28">
        <v>1</v>
      </c>
      <c r="CE1" s="28">
        <v>1</v>
      </c>
      <c r="CF1" s="28">
        <v>1</v>
      </c>
      <c r="CG1" s="28">
        <v>1</v>
      </c>
      <c r="CH1" s="28">
        <v>1</v>
      </c>
      <c r="CI1" s="28">
        <v>1</v>
      </c>
      <c r="CJ1" s="28">
        <v>1</v>
      </c>
      <c r="CK1" s="28"/>
      <c r="CL1" s="28">
        <v>1</v>
      </c>
      <c r="CM1" s="28">
        <v>1</v>
      </c>
      <c r="CN1" s="28">
        <v>1</v>
      </c>
      <c r="CO1" s="28">
        <v>1</v>
      </c>
      <c r="CP1" s="28">
        <v>1</v>
      </c>
      <c r="CQ1" s="28">
        <v>1</v>
      </c>
      <c r="CR1" s="28">
        <v>1</v>
      </c>
      <c r="CS1" s="28">
        <v>1</v>
      </c>
      <c r="CT1" s="28">
        <v>1</v>
      </c>
      <c r="CU1" s="28">
        <v>1</v>
      </c>
      <c r="CV1" s="28"/>
      <c r="CW1" s="28">
        <v>1</v>
      </c>
      <c r="CX1" s="28">
        <v>1</v>
      </c>
      <c r="CY1" s="28">
        <v>1</v>
      </c>
      <c r="CZ1" s="28">
        <v>1</v>
      </c>
      <c r="DA1" s="28">
        <v>1</v>
      </c>
      <c r="DB1" s="28">
        <v>1</v>
      </c>
      <c r="DC1" s="28">
        <v>1</v>
      </c>
      <c r="DD1" s="28">
        <v>1</v>
      </c>
      <c r="DE1" s="28">
        <v>1</v>
      </c>
      <c r="DF1" s="28">
        <v>1</v>
      </c>
      <c r="DG1" s="28"/>
      <c r="DH1" s="28">
        <v>1</v>
      </c>
      <c r="DI1" s="28">
        <v>1</v>
      </c>
      <c r="DJ1" s="28">
        <v>1</v>
      </c>
      <c r="DK1" s="28">
        <v>1</v>
      </c>
      <c r="DL1" s="28">
        <v>1</v>
      </c>
      <c r="DM1" s="28">
        <v>1</v>
      </c>
      <c r="DN1" s="28">
        <v>1</v>
      </c>
      <c r="DO1" s="28">
        <v>1</v>
      </c>
      <c r="DP1" s="28">
        <v>1</v>
      </c>
      <c r="DQ1" s="28">
        <v>1</v>
      </c>
      <c r="DR1" s="28"/>
      <c r="DS1" s="28">
        <v>1</v>
      </c>
      <c r="DT1" s="28">
        <v>1</v>
      </c>
      <c r="DU1" s="28">
        <v>1</v>
      </c>
      <c r="DV1" s="28">
        <v>1</v>
      </c>
      <c r="DW1" s="28">
        <v>1</v>
      </c>
      <c r="DX1" s="28">
        <v>1</v>
      </c>
      <c r="DY1" s="28">
        <v>1</v>
      </c>
      <c r="DZ1" s="28">
        <v>1</v>
      </c>
      <c r="EA1" s="28">
        <v>1</v>
      </c>
      <c r="EB1" s="28">
        <v>1</v>
      </c>
      <c r="EC1" s="28"/>
      <c r="ED1" s="28">
        <v>1</v>
      </c>
      <c r="EE1" s="28">
        <v>1</v>
      </c>
      <c r="EF1" s="28">
        <v>1</v>
      </c>
      <c r="EG1" s="28">
        <v>1</v>
      </c>
      <c r="EH1" s="28">
        <v>1</v>
      </c>
      <c r="EI1" s="28">
        <v>1</v>
      </c>
      <c r="EJ1" s="28">
        <v>1</v>
      </c>
      <c r="EK1" s="28">
        <v>1</v>
      </c>
      <c r="EL1" s="28">
        <v>1</v>
      </c>
      <c r="EM1" s="28">
        <v>1</v>
      </c>
      <c r="EN1" s="28"/>
    </row>
    <row r="2" spans="1:144" x14ac:dyDescent="0.15">
      <c r="A2" s="29" t="s">
        <v>42</v>
      </c>
      <c r="B2" s="29">
        <f>COLUMN()-1</f>
        <v>1</v>
      </c>
      <c r="C2" s="29">
        <f t="shared" ref="C2:BR2" si="0">COLUMN()-1</f>
        <v>2</v>
      </c>
      <c r="D2" s="29">
        <f t="shared" si="0"/>
        <v>3</v>
      </c>
      <c r="E2" s="29">
        <f t="shared" si="0"/>
        <v>4</v>
      </c>
      <c r="F2" s="29">
        <f t="shared" si="0"/>
        <v>5</v>
      </c>
      <c r="G2" s="29">
        <f t="shared" si="0"/>
        <v>6</v>
      </c>
      <c r="H2" s="29">
        <f t="shared" si="0"/>
        <v>7</v>
      </c>
      <c r="I2" s="29">
        <f t="shared" si="0"/>
        <v>8</v>
      </c>
      <c r="J2" s="29">
        <f t="shared" si="0"/>
        <v>9</v>
      </c>
      <c r="K2" s="29">
        <f t="shared" si="0"/>
        <v>10</v>
      </c>
      <c r="L2" s="29">
        <f t="shared" si="0"/>
        <v>11</v>
      </c>
      <c r="M2" s="29">
        <f t="shared" si="0"/>
        <v>12</v>
      </c>
      <c r="N2" s="29">
        <f t="shared" si="0"/>
        <v>13</v>
      </c>
      <c r="O2" s="29">
        <f t="shared" si="0"/>
        <v>14</v>
      </c>
      <c r="P2" s="29">
        <f t="shared" si="0"/>
        <v>15</v>
      </c>
      <c r="Q2" s="29">
        <f t="shared" si="0"/>
        <v>16</v>
      </c>
      <c r="R2" s="29">
        <f t="shared" si="0"/>
        <v>17</v>
      </c>
      <c r="S2" s="29">
        <f t="shared" si="0"/>
        <v>18</v>
      </c>
      <c r="T2" s="29">
        <f t="shared" si="0"/>
        <v>19</v>
      </c>
      <c r="U2" s="29">
        <f t="shared" si="0"/>
        <v>20</v>
      </c>
      <c r="V2" s="29">
        <f t="shared" si="0"/>
        <v>21</v>
      </c>
      <c r="W2" s="29">
        <f t="shared" si="0"/>
        <v>22</v>
      </c>
      <c r="X2" s="29">
        <f t="shared" si="0"/>
        <v>23</v>
      </c>
      <c r="Y2" s="29">
        <f t="shared" si="0"/>
        <v>24</v>
      </c>
      <c r="Z2" s="29">
        <f t="shared" si="0"/>
        <v>25</v>
      </c>
      <c r="AA2" s="29">
        <f t="shared" si="0"/>
        <v>26</v>
      </c>
      <c r="AB2" s="29">
        <f t="shared" si="0"/>
        <v>27</v>
      </c>
      <c r="AC2" s="29">
        <f t="shared" si="0"/>
        <v>28</v>
      </c>
      <c r="AD2" s="29">
        <f t="shared" si="0"/>
        <v>29</v>
      </c>
      <c r="AE2" s="29">
        <f t="shared" si="0"/>
        <v>30</v>
      </c>
      <c r="AF2" s="29">
        <f t="shared" si="0"/>
        <v>31</v>
      </c>
      <c r="AG2" s="29">
        <f t="shared" si="0"/>
        <v>32</v>
      </c>
      <c r="AH2" s="29">
        <f t="shared" si="0"/>
        <v>33</v>
      </c>
      <c r="AI2" s="29">
        <f t="shared" si="0"/>
        <v>34</v>
      </c>
      <c r="AJ2" s="29">
        <f t="shared" si="0"/>
        <v>35</v>
      </c>
      <c r="AK2" s="29">
        <f t="shared" si="0"/>
        <v>36</v>
      </c>
      <c r="AL2" s="29">
        <f t="shared" si="0"/>
        <v>37</v>
      </c>
      <c r="AM2" s="29">
        <f t="shared" si="0"/>
        <v>38</v>
      </c>
      <c r="AN2" s="29">
        <f t="shared" si="0"/>
        <v>39</v>
      </c>
      <c r="AO2" s="29">
        <f t="shared" si="0"/>
        <v>40</v>
      </c>
      <c r="AP2" s="29">
        <f t="shared" si="0"/>
        <v>41</v>
      </c>
      <c r="AQ2" s="29">
        <f t="shared" si="0"/>
        <v>42</v>
      </c>
      <c r="AR2" s="29">
        <f t="shared" si="0"/>
        <v>43</v>
      </c>
      <c r="AS2" s="29">
        <f t="shared" si="0"/>
        <v>44</v>
      </c>
      <c r="AT2" s="29">
        <f t="shared" si="0"/>
        <v>45</v>
      </c>
      <c r="AU2" s="29">
        <f t="shared" si="0"/>
        <v>46</v>
      </c>
      <c r="AV2" s="29">
        <f t="shared" si="0"/>
        <v>47</v>
      </c>
      <c r="AW2" s="29">
        <f t="shared" si="0"/>
        <v>48</v>
      </c>
      <c r="AX2" s="29">
        <f t="shared" si="0"/>
        <v>49</v>
      </c>
      <c r="AY2" s="29">
        <f t="shared" si="0"/>
        <v>50</v>
      </c>
      <c r="AZ2" s="29">
        <f t="shared" si="0"/>
        <v>51</v>
      </c>
      <c r="BA2" s="29">
        <f t="shared" si="0"/>
        <v>52</v>
      </c>
      <c r="BB2" s="29">
        <f t="shared" si="0"/>
        <v>53</v>
      </c>
      <c r="BC2" s="29">
        <f t="shared" si="0"/>
        <v>54</v>
      </c>
      <c r="BD2" s="29">
        <f t="shared" si="0"/>
        <v>55</v>
      </c>
      <c r="BE2" s="29">
        <f t="shared" si="0"/>
        <v>56</v>
      </c>
      <c r="BF2" s="29">
        <f t="shared" si="0"/>
        <v>57</v>
      </c>
      <c r="BG2" s="29">
        <f t="shared" si="0"/>
        <v>58</v>
      </c>
      <c r="BH2" s="29">
        <f t="shared" si="0"/>
        <v>59</v>
      </c>
      <c r="BI2" s="29">
        <f t="shared" si="0"/>
        <v>60</v>
      </c>
      <c r="BJ2" s="29">
        <f t="shared" si="0"/>
        <v>61</v>
      </c>
      <c r="BK2" s="29">
        <f t="shared" si="0"/>
        <v>62</v>
      </c>
      <c r="BL2" s="29">
        <f t="shared" si="0"/>
        <v>63</v>
      </c>
      <c r="BM2" s="29">
        <f t="shared" si="0"/>
        <v>64</v>
      </c>
      <c r="BN2" s="29">
        <f t="shared" si="0"/>
        <v>65</v>
      </c>
      <c r="BO2" s="29">
        <f t="shared" si="0"/>
        <v>66</v>
      </c>
      <c r="BP2" s="29">
        <f t="shared" si="0"/>
        <v>67</v>
      </c>
      <c r="BQ2" s="29">
        <f t="shared" si="0"/>
        <v>68</v>
      </c>
      <c r="BR2" s="29">
        <f t="shared" si="0"/>
        <v>69</v>
      </c>
      <c r="BS2" s="29">
        <f t="shared" ref="BS2:ED2" si="1">COLUMN()-1</f>
        <v>70</v>
      </c>
      <c r="BT2" s="29">
        <f t="shared" si="1"/>
        <v>71</v>
      </c>
      <c r="BU2" s="29">
        <f t="shared" si="1"/>
        <v>72</v>
      </c>
      <c r="BV2" s="29">
        <f t="shared" si="1"/>
        <v>73</v>
      </c>
      <c r="BW2" s="29">
        <f t="shared" si="1"/>
        <v>74</v>
      </c>
      <c r="BX2" s="29">
        <f t="shared" si="1"/>
        <v>75</v>
      </c>
      <c r="BY2" s="29">
        <f t="shared" si="1"/>
        <v>76</v>
      </c>
      <c r="BZ2" s="29">
        <f t="shared" si="1"/>
        <v>77</v>
      </c>
      <c r="CA2" s="29">
        <f t="shared" si="1"/>
        <v>78</v>
      </c>
      <c r="CB2" s="29">
        <f t="shared" si="1"/>
        <v>79</v>
      </c>
      <c r="CC2" s="29">
        <f t="shared" si="1"/>
        <v>80</v>
      </c>
      <c r="CD2" s="29">
        <f t="shared" si="1"/>
        <v>81</v>
      </c>
      <c r="CE2" s="29">
        <f t="shared" si="1"/>
        <v>82</v>
      </c>
      <c r="CF2" s="29">
        <f t="shared" si="1"/>
        <v>83</v>
      </c>
      <c r="CG2" s="29">
        <f t="shared" si="1"/>
        <v>84</v>
      </c>
      <c r="CH2" s="29">
        <f t="shared" si="1"/>
        <v>85</v>
      </c>
      <c r="CI2" s="29">
        <f t="shared" si="1"/>
        <v>86</v>
      </c>
      <c r="CJ2" s="29">
        <f t="shared" si="1"/>
        <v>87</v>
      </c>
      <c r="CK2" s="29">
        <f t="shared" si="1"/>
        <v>88</v>
      </c>
      <c r="CL2" s="29">
        <f t="shared" si="1"/>
        <v>89</v>
      </c>
      <c r="CM2" s="29">
        <f t="shared" si="1"/>
        <v>90</v>
      </c>
      <c r="CN2" s="29">
        <f t="shared" si="1"/>
        <v>91</v>
      </c>
      <c r="CO2" s="29">
        <f t="shared" si="1"/>
        <v>92</v>
      </c>
      <c r="CP2" s="29">
        <f t="shared" si="1"/>
        <v>93</v>
      </c>
      <c r="CQ2" s="29">
        <f t="shared" si="1"/>
        <v>94</v>
      </c>
      <c r="CR2" s="29">
        <f t="shared" si="1"/>
        <v>95</v>
      </c>
      <c r="CS2" s="29">
        <f t="shared" si="1"/>
        <v>96</v>
      </c>
      <c r="CT2" s="29">
        <f t="shared" si="1"/>
        <v>97</v>
      </c>
      <c r="CU2" s="29">
        <f t="shared" si="1"/>
        <v>98</v>
      </c>
      <c r="CV2" s="29">
        <f t="shared" si="1"/>
        <v>99</v>
      </c>
      <c r="CW2" s="29">
        <f t="shared" si="1"/>
        <v>100</v>
      </c>
      <c r="CX2" s="29">
        <f t="shared" si="1"/>
        <v>101</v>
      </c>
      <c r="CY2" s="29">
        <f t="shared" si="1"/>
        <v>102</v>
      </c>
      <c r="CZ2" s="29">
        <f t="shared" si="1"/>
        <v>103</v>
      </c>
      <c r="DA2" s="29">
        <f t="shared" si="1"/>
        <v>104</v>
      </c>
      <c r="DB2" s="29">
        <f t="shared" si="1"/>
        <v>105</v>
      </c>
      <c r="DC2" s="29">
        <f t="shared" si="1"/>
        <v>106</v>
      </c>
      <c r="DD2" s="29">
        <f t="shared" si="1"/>
        <v>107</v>
      </c>
      <c r="DE2" s="29">
        <f t="shared" si="1"/>
        <v>108</v>
      </c>
      <c r="DF2" s="29">
        <f t="shared" si="1"/>
        <v>109</v>
      </c>
      <c r="DG2" s="29">
        <f t="shared" si="1"/>
        <v>110</v>
      </c>
      <c r="DH2" s="29">
        <f t="shared" si="1"/>
        <v>111</v>
      </c>
      <c r="DI2" s="29">
        <f t="shared" si="1"/>
        <v>112</v>
      </c>
      <c r="DJ2" s="29">
        <f t="shared" si="1"/>
        <v>113</v>
      </c>
      <c r="DK2" s="29">
        <f t="shared" si="1"/>
        <v>114</v>
      </c>
      <c r="DL2" s="29">
        <f t="shared" si="1"/>
        <v>115</v>
      </c>
      <c r="DM2" s="29">
        <f t="shared" si="1"/>
        <v>116</v>
      </c>
      <c r="DN2" s="29">
        <f t="shared" si="1"/>
        <v>117</v>
      </c>
      <c r="DO2" s="29">
        <f t="shared" si="1"/>
        <v>118</v>
      </c>
      <c r="DP2" s="29">
        <f t="shared" si="1"/>
        <v>119</v>
      </c>
      <c r="DQ2" s="29">
        <f t="shared" si="1"/>
        <v>120</v>
      </c>
      <c r="DR2" s="29">
        <f t="shared" si="1"/>
        <v>121</v>
      </c>
      <c r="DS2" s="29">
        <f t="shared" si="1"/>
        <v>122</v>
      </c>
      <c r="DT2" s="29">
        <f t="shared" si="1"/>
        <v>123</v>
      </c>
      <c r="DU2" s="29">
        <f t="shared" si="1"/>
        <v>124</v>
      </c>
      <c r="DV2" s="29">
        <f t="shared" si="1"/>
        <v>125</v>
      </c>
      <c r="DW2" s="29">
        <f t="shared" si="1"/>
        <v>126</v>
      </c>
      <c r="DX2" s="29">
        <f t="shared" si="1"/>
        <v>127</v>
      </c>
      <c r="DY2" s="29">
        <f t="shared" si="1"/>
        <v>128</v>
      </c>
      <c r="DZ2" s="29">
        <f t="shared" si="1"/>
        <v>129</v>
      </c>
      <c r="EA2" s="29">
        <f t="shared" si="1"/>
        <v>130</v>
      </c>
      <c r="EB2" s="29">
        <f t="shared" si="1"/>
        <v>131</v>
      </c>
      <c r="EC2" s="29">
        <f t="shared" si="1"/>
        <v>132</v>
      </c>
      <c r="ED2" s="29">
        <f t="shared" si="1"/>
        <v>133</v>
      </c>
      <c r="EE2" s="29">
        <f t="shared" ref="EE2:EN2" si="2">COLUMN()-1</f>
        <v>134</v>
      </c>
      <c r="EF2" s="29">
        <f t="shared" si="2"/>
        <v>135</v>
      </c>
      <c r="EG2" s="29">
        <f t="shared" si="2"/>
        <v>136</v>
      </c>
      <c r="EH2" s="29">
        <f t="shared" si="2"/>
        <v>137</v>
      </c>
      <c r="EI2" s="29">
        <f t="shared" si="2"/>
        <v>138</v>
      </c>
      <c r="EJ2" s="29">
        <f t="shared" si="2"/>
        <v>139</v>
      </c>
      <c r="EK2" s="29">
        <f t="shared" si="2"/>
        <v>140</v>
      </c>
      <c r="EL2" s="29">
        <f t="shared" si="2"/>
        <v>141</v>
      </c>
      <c r="EM2" s="29">
        <f t="shared" si="2"/>
        <v>142</v>
      </c>
      <c r="EN2" s="29">
        <f t="shared" si="2"/>
        <v>143</v>
      </c>
    </row>
    <row r="3" spans="1:144" x14ac:dyDescent="0.15">
      <c r="A3" s="29" t="s">
        <v>43</v>
      </c>
      <c r="B3" s="30" t="s">
        <v>44</v>
      </c>
      <c r="C3" s="30" t="s">
        <v>45</v>
      </c>
      <c r="D3" s="30" t="s">
        <v>46</v>
      </c>
      <c r="E3" s="30" t="s">
        <v>47</v>
      </c>
      <c r="F3" s="30" t="s">
        <v>48</v>
      </c>
      <c r="G3" s="30" t="s">
        <v>49</v>
      </c>
      <c r="H3" s="88" t="s">
        <v>50</v>
      </c>
      <c r="I3" s="89"/>
      <c r="J3" s="89"/>
      <c r="K3" s="89"/>
      <c r="L3" s="89"/>
      <c r="M3" s="89"/>
      <c r="N3" s="89"/>
      <c r="O3" s="89"/>
      <c r="P3" s="89"/>
      <c r="Q3" s="89"/>
      <c r="R3" s="89"/>
      <c r="S3" s="89"/>
      <c r="T3" s="89"/>
      <c r="U3" s="89"/>
      <c r="V3" s="89"/>
      <c r="W3" s="90"/>
      <c r="X3" s="94" t="s">
        <v>51</v>
      </c>
      <c r="Y3" s="87"/>
      <c r="Z3" s="87"/>
      <c r="AA3" s="87"/>
      <c r="AB3" s="87"/>
      <c r="AC3" s="87"/>
      <c r="AD3" s="87"/>
      <c r="AE3" s="87"/>
      <c r="AF3" s="87"/>
      <c r="AG3" s="87"/>
      <c r="AH3" s="87"/>
      <c r="AI3" s="87"/>
      <c r="AJ3" s="87"/>
      <c r="AK3" s="87"/>
      <c r="AL3" s="87"/>
      <c r="AM3" s="87"/>
      <c r="AN3" s="87"/>
      <c r="AO3" s="87"/>
      <c r="AP3" s="87"/>
      <c r="AQ3" s="87"/>
      <c r="AR3" s="87"/>
      <c r="AS3" s="87"/>
      <c r="AT3" s="87"/>
      <c r="AU3" s="87"/>
      <c r="AV3" s="87"/>
      <c r="AW3" s="87"/>
      <c r="AX3" s="87"/>
      <c r="AY3" s="87"/>
      <c r="AZ3" s="87"/>
      <c r="BA3" s="87"/>
      <c r="BB3" s="87"/>
      <c r="BC3" s="87"/>
      <c r="BD3" s="87"/>
      <c r="BE3" s="87"/>
      <c r="BF3" s="87"/>
      <c r="BG3" s="87"/>
      <c r="BH3" s="87"/>
      <c r="BI3" s="87"/>
      <c r="BJ3" s="87"/>
      <c r="BK3" s="87"/>
      <c r="BL3" s="87"/>
      <c r="BM3" s="87"/>
      <c r="BN3" s="87"/>
      <c r="BO3" s="87"/>
      <c r="BP3" s="87"/>
      <c r="BQ3" s="87"/>
      <c r="BR3" s="87"/>
      <c r="BS3" s="87"/>
      <c r="BT3" s="87"/>
      <c r="BU3" s="87"/>
      <c r="BV3" s="87"/>
      <c r="BW3" s="87"/>
      <c r="BX3" s="87"/>
      <c r="BY3" s="87"/>
      <c r="BZ3" s="87"/>
      <c r="CA3" s="87"/>
      <c r="CB3" s="87"/>
      <c r="CC3" s="87"/>
      <c r="CD3" s="87"/>
      <c r="CE3" s="87"/>
      <c r="CF3" s="87"/>
      <c r="CG3" s="87"/>
      <c r="CH3" s="87"/>
      <c r="CI3" s="87"/>
      <c r="CJ3" s="87"/>
      <c r="CK3" s="87"/>
      <c r="CL3" s="87"/>
      <c r="CM3" s="87"/>
      <c r="CN3" s="87"/>
      <c r="CO3" s="87"/>
      <c r="CP3" s="87"/>
      <c r="CQ3" s="87"/>
      <c r="CR3" s="87"/>
      <c r="CS3" s="87"/>
      <c r="CT3" s="87"/>
      <c r="CU3" s="87"/>
      <c r="CV3" s="87"/>
      <c r="CW3" s="87"/>
      <c r="CX3" s="87"/>
      <c r="CY3" s="87"/>
      <c r="CZ3" s="87"/>
      <c r="DA3" s="87"/>
      <c r="DB3" s="87"/>
      <c r="DC3" s="87"/>
      <c r="DD3" s="87"/>
      <c r="DE3" s="87"/>
      <c r="DF3" s="87"/>
      <c r="DG3" s="87"/>
      <c r="DH3" s="87" t="s">
        <v>52</v>
      </c>
      <c r="DI3" s="87"/>
      <c r="DJ3" s="87"/>
      <c r="DK3" s="87"/>
      <c r="DL3" s="87"/>
      <c r="DM3" s="87"/>
      <c r="DN3" s="87"/>
      <c r="DO3" s="87"/>
      <c r="DP3" s="87"/>
      <c r="DQ3" s="87"/>
      <c r="DR3" s="87"/>
      <c r="DS3" s="87"/>
      <c r="DT3" s="87"/>
      <c r="DU3" s="87"/>
      <c r="DV3" s="87"/>
      <c r="DW3" s="87"/>
      <c r="DX3" s="87"/>
      <c r="DY3" s="87"/>
      <c r="DZ3" s="87"/>
      <c r="EA3" s="87"/>
      <c r="EB3" s="87"/>
      <c r="EC3" s="87"/>
      <c r="ED3" s="87"/>
      <c r="EE3" s="87"/>
      <c r="EF3" s="87"/>
      <c r="EG3" s="87"/>
      <c r="EH3" s="87"/>
      <c r="EI3" s="87"/>
      <c r="EJ3" s="87"/>
      <c r="EK3" s="87"/>
      <c r="EL3" s="87"/>
      <c r="EM3" s="87"/>
      <c r="EN3" s="87"/>
    </row>
    <row r="4" spans="1:144" x14ac:dyDescent="0.15">
      <c r="A4" s="29" t="s">
        <v>53</v>
      </c>
      <c r="B4" s="31"/>
      <c r="C4" s="31"/>
      <c r="D4" s="31"/>
      <c r="E4" s="31"/>
      <c r="F4" s="31"/>
      <c r="G4" s="31"/>
      <c r="H4" s="91"/>
      <c r="I4" s="92"/>
      <c r="J4" s="92"/>
      <c r="K4" s="92"/>
      <c r="L4" s="92"/>
      <c r="M4" s="92"/>
      <c r="N4" s="92"/>
      <c r="O4" s="92"/>
      <c r="P4" s="92"/>
      <c r="Q4" s="92"/>
      <c r="R4" s="92"/>
      <c r="S4" s="92"/>
      <c r="T4" s="92"/>
      <c r="U4" s="92"/>
      <c r="V4" s="92"/>
      <c r="W4" s="93"/>
      <c r="X4" s="87" t="s">
        <v>54</v>
      </c>
      <c r="Y4" s="87"/>
      <c r="Z4" s="87"/>
      <c r="AA4" s="87"/>
      <c r="AB4" s="87"/>
      <c r="AC4" s="87"/>
      <c r="AD4" s="87"/>
      <c r="AE4" s="87"/>
      <c r="AF4" s="87"/>
      <c r="AG4" s="87"/>
      <c r="AH4" s="87"/>
      <c r="AI4" s="87" t="s">
        <v>55</v>
      </c>
      <c r="AJ4" s="87"/>
      <c r="AK4" s="87"/>
      <c r="AL4" s="87"/>
      <c r="AM4" s="87"/>
      <c r="AN4" s="87"/>
      <c r="AO4" s="87"/>
      <c r="AP4" s="87"/>
      <c r="AQ4" s="87"/>
      <c r="AR4" s="87"/>
      <c r="AS4" s="87"/>
      <c r="AT4" s="87" t="s">
        <v>56</v>
      </c>
      <c r="AU4" s="87"/>
      <c r="AV4" s="87"/>
      <c r="AW4" s="87"/>
      <c r="AX4" s="87"/>
      <c r="AY4" s="87"/>
      <c r="AZ4" s="87"/>
      <c r="BA4" s="87"/>
      <c r="BB4" s="87"/>
      <c r="BC4" s="87"/>
      <c r="BD4" s="87"/>
      <c r="BE4" s="87" t="s">
        <v>57</v>
      </c>
      <c r="BF4" s="87"/>
      <c r="BG4" s="87"/>
      <c r="BH4" s="87"/>
      <c r="BI4" s="87"/>
      <c r="BJ4" s="87"/>
      <c r="BK4" s="87"/>
      <c r="BL4" s="87"/>
      <c r="BM4" s="87"/>
      <c r="BN4" s="87"/>
      <c r="BO4" s="87"/>
      <c r="BP4" s="87" t="s">
        <v>58</v>
      </c>
      <c r="BQ4" s="87"/>
      <c r="BR4" s="87"/>
      <c r="BS4" s="87"/>
      <c r="BT4" s="87"/>
      <c r="BU4" s="87"/>
      <c r="BV4" s="87"/>
      <c r="BW4" s="87"/>
      <c r="BX4" s="87"/>
      <c r="BY4" s="87"/>
      <c r="BZ4" s="87"/>
      <c r="CA4" s="87" t="s">
        <v>59</v>
      </c>
      <c r="CB4" s="87"/>
      <c r="CC4" s="87"/>
      <c r="CD4" s="87"/>
      <c r="CE4" s="87"/>
      <c r="CF4" s="87"/>
      <c r="CG4" s="87"/>
      <c r="CH4" s="87"/>
      <c r="CI4" s="87"/>
      <c r="CJ4" s="87"/>
      <c r="CK4" s="87"/>
      <c r="CL4" s="87" t="s">
        <v>60</v>
      </c>
      <c r="CM4" s="87"/>
      <c r="CN4" s="87"/>
      <c r="CO4" s="87"/>
      <c r="CP4" s="87"/>
      <c r="CQ4" s="87"/>
      <c r="CR4" s="87"/>
      <c r="CS4" s="87"/>
      <c r="CT4" s="87"/>
      <c r="CU4" s="87"/>
      <c r="CV4" s="87"/>
      <c r="CW4" s="87" t="s">
        <v>61</v>
      </c>
      <c r="CX4" s="87"/>
      <c r="CY4" s="87"/>
      <c r="CZ4" s="87"/>
      <c r="DA4" s="87"/>
      <c r="DB4" s="87"/>
      <c r="DC4" s="87"/>
      <c r="DD4" s="87"/>
      <c r="DE4" s="87"/>
      <c r="DF4" s="87"/>
      <c r="DG4" s="87"/>
      <c r="DH4" s="87" t="s">
        <v>62</v>
      </c>
      <c r="DI4" s="87"/>
      <c r="DJ4" s="87"/>
      <c r="DK4" s="87"/>
      <c r="DL4" s="87"/>
      <c r="DM4" s="87"/>
      <c r="DN4" s="87"/>
      <c r="DO4" s="87"/>
      <c r="DP4" s="87"/>
      <c r="DQ4" s="87"/>
      <c r="DR4" s="87"/>
      <c r="DS4" s="87" t="s">
        <v>63</v>
      </c>
      <c r="DT4" s="87"/>
      <c r="DU4" s="87"/>
      <c r="DV4" s="87"/>
      <c r="DW4" s="87"/>
      <c r="DX4" s="87"/>
      <c r="DY4" s="87"/>
      <c r="DZ4" s="87"/>
      <c r="EA4" s="87"/>
      <c r="EB4" s="87"/>
      <c r="EC4" s="87"/>
      <c r="ED4" s="87" t="s">
        <v>64</v>
      </c>
      <c r="EE4" s="87"/>
      <c r="EF4" s="87"/>
      <c r="EG4" s="87"/>
      <c r="EH4" s="87"/>
      <c r="EI4" s="87"/>
      <c r="EJ4" s="87"/>
      <c r="EK4" s="87"/>
      <c r="EL4" s="87"/>
      <c r="EM4" s="87"/>
      <c r="EN4" s="87"/>
    </row>
    <row r="5" spans="1:144" x14ac:dyDescent="0.15">
      <c r="A5" s="29" t="s">
        <v>65</v>
      </c>
      <c r="B5" s="32"/>
      <c r="C5" s="32"/>
      <c r="D5" s="32"/>
      <c r="E5" s="32"/>
      <c r="F5" s="32"/>
      <c r="G5" s="32"/>
      <c r="H5" s="33" t="s">
        <v>66</v>
      </c>
      <c r="I5" s="33" t="s">
        <v>67</v>
      </c>
      <c r="J5" s="33" t="s">
        <v>68</v>
      </c>
      <c r="K5" s="33" t="s">
        <v>69</v>
      </c>
      <c r="L5" s="33" t="s">
        <v>70</v>
      </c>
      <c r="M5" s="33" t="s">
        <v>5</v>
      </c>
      <c r="N5" s="33" t="s">
        <v>71</v>
      </c>
      <c r="O5" s="33" t="s">
        <v>72</v>
      </c>
      <c r="P5" s="33" t="s">
        <v>73</v>
      </c>
      <c r="Q5" s="33" t="s">
        <v>74</v>
      </c>
      <c r="R5" s="33" t="s">
        <v>75</v>
      </c>
      <c r="S5" s="33" t="s">
        <v>76</v>
      </c>
      <c r="T5" s="33" t="s">
        <v>77</v>
      </c>
      <c r="U5" s="33" t="s">
        <v>78</v>
      </c>
      <c r="V5" s="33" t="s">
        <v>79</v>
      </c>
      <c r="W5" s="33" t="s">
        <v>80</v>
      </c>
      <c r="X5" s="33" t="s">
        <v>81</v>
      </c>
      <c r="Y5" s="33" t="s">
        <v>82</v>
      </c>
      <c r="Z5" s="33" t="s">
        <v>83</v>
      </c>
      <c r="AA5" s="33" t="s">
        <v>84</v>
      </c>
      <c r="AB5" s="33" t="s">
        <v>85</v>
      </c>
      <c r="AC5" s="33" t="s">
        <v>86</v>
      </c>
      <c r="AD5" s="33" t="s">
        <v>87</v>
      </c>
      <c r="AE5" s="33" t="s">
        <v>88</v>
      </c>
      <c r="AF5" s="33" t="s">
        <v>89</v>
      </c>
      <c r="AG5" s="33" t="s">
        <v>90</v>
      </c>
      <c r="AH5" s="33" t="s">
        <v>29</v>
      </c>
      <c r="AI5" s="33" t="s">
        <v>81</v>
      </c>
      <c r="AJ5" s="33" t="s">
        <v>82</v>
      </c>
      <c r="AK5" s="33" t="s">
        <v>83</v>
      </c>
      <c r="AL5" s="33" t="s">
        <v>84</v>
      </c>
      <c r="AM5" s="33" t="s">
        <v>85</v>
      </c>
      <c r="AN5" s="33" t="s">
        <v>86</v>
      </c>
      <c r="AO5" s="33" t="s">
        <v>87</v>
      </c>
      <c r="AP5" s="33" t="s">
        <v>88</v>
      </c>
      <c r="AQ5" s="33" t="s">
        <v>89</v>
      </c>
      <c r="AR5" s="33" t="s">
        <v>90</v>
      </c>
      <c r="AS5" s="33" t="s">
        <v>91</v>
      </c>
      <c r="AT5" s="33" t="s">
        <v>81</v>
      </c>
      <c r="AU5" s="33" t="s">
        <v>82</v>
      </c>
      <c r="AV5" s="33" t="s">
        <v>83</v>
      </c>
      <c r="AW5" s="33" t="s">
        <v>84</v>
      </c>
      <c r="AX5" s="33" t="s">
        <v>85</v>
      </c>
      <c r="AY5" s="33" t="s">
        <v>86</v>
      </c>
      <c r="AZ5" s="33" t="s">
        <v>87</v>
      </c>
      <c r="BA5" s="33" t="s">
        <v>88</v>
      </c>
      <c r="BB5" s="33" t="s">
        <v>89</v>
      </c>
      <c r="BC5" s="33" t="s">
        <v>90</v>
      </c>
      <c r="BD5" s="33" t="s">
        <v>91</v>
      </c>
      <c r="BE5" s="33" t="s">
        <v>81</v>
      </c>
      <c r="BF5" s="33" t="s">
        <v>82</v>
      </c>
      <c r="BG5" s="33" t="s">
        <v>83</v>
      </c>
      <c r="BH5" s="33" t="s">
        <v>84</v>
      </c>
      <c r="BI5" s="33" t="s">
        <v>85</v>
      </c>
      <c r="BJ5" s="33" t="s">
        <v>86</v>
      </c>
      <c r="BK5" s="33" t="s">
        <v>87</v>
      </c>
      <c r="BL5" s="33" t="s">
        <v>88</v>
      </c>
      <c r="BM5" s="33" t="s">
        <v>89</v>
      </c>
      <c r="BN5" s="33" t="s">
        <v>90</v>
      </c>
      <c r="BO5" s="33" t="s">
        <v>91</v>
      </c>
      <c r="BP5" s="33" t="s">
        <v>81</v>
      </c>
      <c r="BQ5" s="33" t="s">
        <v>82</v>
      </c>
      <c r="BR5" s="33" t="s">
        <v>83</v>
      </c>
      <c r="BS5" s="33" t="s">
        <v>84</v>
      </c>
      <c r="BT5" s="33" t="s">
        <v>85</v>
      </c>
      <c r="BU5" s="33" t="s">
        <v>86</v>
      </c>
      <c r="BV5" s="33" t="s">
        <v>87</v>
      </c>
      <c r="BW5" s="33" t="s">
        <v>88</v>
      </c>
      <c r="BX5" s="33" t="s">
        <v>89</v>
      </c>
      <c r="BY5" s="33" t="s">
        <v>90</v>
      </c>
      <c r="BZ5" s="33" t="s">
        <v>91</v>
      </c>
      <c r="CA5" s="33" t="s">
        <v>81</v>
      </c>
      <c r="CB5" s="33" t="s">
        <v>82</v>
      </c>
      <c r="CC5" s="33" t="s">
        <v>83</v>
      </c>
      <c r="CD5" s="33" t="s">
        <v>84</v>
      </c>
      <c r="CE5" s="33" t="s">
        <v>85</v>
      </c>
      <c r="CF5" s="33" t="s">
        <v>86</v>
      </c>
      <c r="CG5" s="33" t="s">
        <v>87</v>
      </c>
      <c r="CH5" s="33" t="s">
        <v>88</v>
      </c>
      <c r="CI5" s="33" t="s">
        <v>89</v>
      </c>
      <c r="CJ5" s="33" t="s">
        <v>90</v>
      </c>
      <c r="CK5" s="33" t="s">
        <v>91</v>
      </c>
      <c r="CL5" s="33" t="s">
        <v>81</v>
      </c>
      <c r="CM5" s="33" t="s">
        <v>82</v>
      </c>
      <c r="CN5" s="33" t="s">
        <v>83</v>
      </c>
      <c r="CO5" s="33" t="s">
        <v>84</v>
      </c>
      <c r="CP5" s="33" t="s">
        <v>85</v>
      </c>
      <c r="CQ5" s="33" t="s">
        <v>86</v>
      </c>
      <c r="CR5" s="33" t="s">
        <v>87</v>
      </c>
      <c r="CS5" s="33" t="s">
        <v>88</v>
      </c>
      <c r="CT5" s="33" t="s">
        <v>89</v>
      </c>
      <c r="CU5" s="33" t="s">
        <v>90</v>
      </c>
      <c r="CV5" s="33" t="s">
        <v>91</v>
      </c>
      <c r="CW5" s="33" t="s">
        <v>81</v>
      </c>
      <c r="CX5" s="33" t="s">
        <v>82</v>
      </c>
      <c r="CY5" s="33" t="s">
        <v>83</v>
      </c>
      <c r="CZ5" s="33" t="s">
        <v>84</v>
      </c>
      <c r="DA5" s="33" t="s">
        <v>85</v>
      </c>
      <c r="DB5" s="33" t="s">
        <v>86</v>
      </c>
      <c r="DC5" s="33" t="s">
        <v>87</v>
      </c>
      <c r="DD5" s="33" t="s">
        <v>88</v>
      </c>
      <c r="DE5" s="33" t="s">
        <v>89</v>
      </c>
      <c r="DF5" s="33" t="s">
        <v>90</v>
      </c>
      <c r="DG5" s="33" t="s">
        <v>91</v>
      </c>
      <c r="DH5" s="33" t="s">
        <v>81</v>
      </c>
      <c r="DI5" s="33" t="s">
        <v>82</v>
      </c>
      <c r="DJ5" s="33" t="s">
        <v>83</v>
      </c>
      <c r="DK5" s="33" t="s">
        <v>84</v>
      </c>
      <c r="DL5" s="33" t="s">
        <v>85</v>
      </c>
      <c r="DM5" s="33" t="s">
        <v>86</v>
      </c>
      <c r="DN5" s="33" t="s">
        <v>87</v>
      </c>
      <c r="DO5" s="33" t="s">
        <v>88</v>
      </c>
      <c r="DP5" s="33" t="s">
        <v>89</v>
      </c>
      <c r="DQ5" s="33" t="s">
        <v>90</v>
      </c>
      <c r="DR5" s="33" t="s">
        <v>91</v>
      </c>
      <c r="DS5" s="33" t="s">
        <v>81</v>
      </c>
      <c r="DT5" s="33" t="s">
        <v>82</v>
      </c>
      <c r="DU5" s="33" t="s">
        <v>83</v>
      </c>
      <c r="DV5" s="33" t="s">
        <v>84</v>
      </c>
      <c r="DW5" s="33" t="s">
        <v>85</v>
      </c>
      <c r="DX5" s="33" t="s">
        <v>86</v>
      </c>
      <c r="DY5" s="33" t="s">
        <v>87</v>
      </c>
      <c r="DZ5" s="33" t="s">
        <v>88</v>
      </c>
      <c r="EA5" s="33" t="s">
        <v>89</v>
      </c>
      <c r="EB5" s="33" t="s">
        <v>90</v>
      </c>
      <c r="EC5" s="33" t="s">
        <v>91</v>
      </c>
      <c r="ED5" s="33" t="s">
        <v>81</v>
      </c>
      <c r="EE5" s="33" t="s">
        <v>82</v>
      </c>
      <c r="EF5" s="33" t="s">
        <v>83</v>
      </c>
      <c r="EG5" s="33" t="s">
        <v>84</v>
      </c>
      <c r="EH5" s="33" t="s">
        <v>85</v>
      </c>
      <c r="EI5" s="33" t="s">
        <v>86</v>
      </c>
      <c r="EJ5" s="33" t="s">
        <v>87</v>
      </c>
      <c r="EK5" s="33" t="s">
        <v>88</v>
      </c>
      <c r="EL5" s="33" t="s">
        <v>89</v>
      </c>
      <c r="EM5" s="33" t="s">
        <v>90</v>
      </c>
      <c r="EN5" s="33" t="s">
        <v>91</v>
      </c>
    </row>
    <row r="6" spans="1:144" s="37" customFormat="1" x14ac:dyDescent="0.15">
      <c r="A6" s="29" t="s">
        <v>92</v>
      </c>
      <c r="B6" s="34">
        <f>B7</f>
        <v>2020</v>
      </c>
      <c r="C6" s="34">
        <f t="shared" ref="C6:W6" si="3">C7</f>
        <v>223425</v>
      </c>
      <c r="D6" s="34">
        <f t="shared" si="3"/>
        <v>46</v>
      </c>
      <c r="E6" s="34">
        <f t="shared" si="3"/>
        <v>1</v>
      </c>
      <c r="F6" s="34">
        <f t="shared" si="3"/>
        <v>0</v>
      </c>
      <c r="G6" s="34">
        <f t="shared" si="3"/>
        <v>1</v>
      </c>
      <c r="H6" s="34" t="str">
        <f t="shared" si="3"/>
        <v>静岡県　長泉町</v>
      </c>
      <c r="I6" s="34" t="str">
        <f t="shared" si="3"/>
        <v>法適用</v>
      </c>
      <c r="J6" s="34" t="str">
        <f t="shared" si="3"/>
        <v>水道事業</v>
      </c>
      <c r="K6" s="34" t="str">
        <f t="shared" si="3"/>
        <v>末端給水事業</v>
      </c>
      <c r="L6" s="34" t="str">
        <f t="shared" si="3"/>
        <v>A5</v>
      </c>
      <c r="M6" s="34" t="str">
        <f t="shared" si="3"/>
        <v>非設置</v>
      </c>
      <c r="N6" s="35" t="str">
        <f t="shared" si="3"/>
        <v>-</v>
      </c>
      <c r="O6" s="35">
        <f t="shared" si="3"/>
        <v>97.52</v>
      </c>
      <c r="P6" s="35">
        <f t="shared" si="3"/>
        <v>96.42</v>
      </c>
      <c r="Q6" s="35">
        <f t="shared" si="3"/>
        <v>1150</v>
      </c>
      <c r="R6" s="35">
        <f t="shared" si="3"/>
        <v>43601</v>
      </c>
      <c r="S6" s="35">
        <f t="shared" si="3"/>
        <v>26.63</v>
      </c>
      <c r="T6" s="35">
        <f t="shared" si="3"/>
        <v>1637.29</v>
      </c>
      <c r="U6" s="35">
        <f t="shared" si="3"/>
        <v>41967</v>
      </c>
      <c r="V6" s="35">
        <f t="shared" si="3"/>
        <v>11.18</v>
      </c>
      <c r="W6" s="35">
        <f t="shared" si="3"/>
        <v>3753.76</v>
      </c>
      <c r="X6" s="36">
        <f>IF(X7="",NA(),X7)</f>
        <v>126.05</v>
      </c>
      <c r="Y6" s="36">
        <f t="shared" ref="Y6:AG6" si="4">IF(Y7="",NA(),Y7)</f>
        <v>133.68</v>
      </c>
      <c r="Z6" s="36">
        <f t="shared" si="4"/>
        <v>127.48</v>
      </c>
      <c r="AA6" s="36">
        <f t="shared" si="4"/>
        <v>132.19</v>
      </c>
      <c r="AB6" s="36">
        <f t="shared" si="4"/>
        <v>127.3</v>
      </c>
      <c r="AC6" s="36">
        <f t="shared" si="4"/>
        <v>110.95</v>
      </c>
      <c r="AD6" s="36">
        <f t="shared" si="4"/>
        <v>110.68</v>
      </c>
      <c r="AE6" s="36">
        <f t="shared" si="4"/>
        <v>110.66</v>
      </c>
      <c r="AF6" s="36">
        <f t="shared" si="4"/>
        <v>109.01</v>
      </c>
      <c r="AG6" s="36">
        <f t="shared" si="4"/>
        <v>108.83</v>
      </c>
      <c r="AH6" s="35" t="str">
        <f>IF(AH7="","",IF(AH7="-","【-】","【"&amp;SUBSTITUTE(TEXT(AH7,"#,##0.00"),"-","△")&amp;"】"))</f>
        <v>【110.27】</v>
      </c>
      <c r="AI6" s="35">
        <f>IF(AI7="",NA(),AI7)</f>
        <v>0</v>
      </c>
      <c r="AJ6" s="35">
        <f t="shared" ref="AJ6:AR6" si="5">IF(AJ7="",NA(),AJ7)</f>
        <v>0</v>
      </c>
      <c r="AK6" s="35">
        <f t="shared" si="5"/>
        <v>0</v>
      </c>
      <c r="AL6" s="35">
        <f t="shared" si="5"/>
        <v>0</v>
      </c>
      <c r="AM6" s="35">
        <f t="shared" si="5"/>
        <v>0</v>
      </c>
      <c r="AN6" s="36">
        <f t="shared" si="5"/>
        <v>3.91</v>
      </c>
      <c r="AO6" s="36">
        <f t="shared" si="5"/>
        <v>3.56</v>
      </c>
      <c r="AP6" s="36">
        <f t="shared" si="5"/>
        <v>2.74</v>
      </c>
      <c r="AQ6" s="36">
        <f t="shared" si="5"/>
        <v>3.7</v>
      </c>
      <c r="AR6" s="36">
        <f t="shared" si="5"/>
        <v>4.34</v>
      </c>
      <c r="AS6" s="35" t="str">
        <f>IF(AS7="","",IF(AS7="-","【-】","【"&amp;SUBSTITUTE(TEXT(AS7,"#,##0.00"),"-","△")&amp;"】"))</f>
        <v>【1.15】</v>
      </c>
      <c r="AT6" s="36">
        <f>IF(AT7="",NA(),AT7)</f>
        <v>910.34</v>
      </c>
      <c r="AU6" s="36">
        <f t="shared" ref="AU6:BC6" si="6">IF(AU7="",NA(),AU7)</f>
        <v>1002.95</v>
      </c>
      <c r="AV6" s="36">
        <f t="shared" si="6"/>
        <v>1068.19</v>
      </c>
      <c r="AW6" s="36">
        <f t="shared" si="6"/>
        <v>1234.1099999999999</v>
      </c>
      <c r="AX6" s="36">
        <f t="shared" si="6"/>
        <v>1300.07</v>
      </c>
      <c r="AY6" s="36">
        <f t="shared" si="6"/>
        <v>377.63</v>
      </c>
      <c r="AZ6" s="36">
        <f t="shared" si="6"/>
        <v>357.34</v>
      </c>
      <c r="BA6" s="36">
        <f t="shared" si="6"/>
        <v>366.03</v>
      </c>
      <c r="BB6" s="36">
        <f t="shared" si="6"/>
        <v>365.18</v>
      </c>
      <c r="BC6" s="36">
        <f t="shared" si="6"/>
        <v>327.77</v>
      </c>
      <c r="BD6" s="35" t="str">
        <f>IF(BD7="","",IF(BD7="-","【-】","【"&amp;SUBSTITUTE(TEXT(BD7,"#,##0.00"),"-","△")&amp;"】"))</f>
        <v>【260.31】</v>
      </c>
      <c r="BE6" s="36">
        <f>IF(BE7="",NA(),BE7)</f>
        <v>46.47</v>
      </c>
      <c r="BF6" s="36">
        <f t="shared" ref="BF6:BN6" si="7">IF(BF7="",NA(),BF7)</f>
        <v>35.450000000000003</v>
      </c>
      <c r="BG6" s="36">
        <f t="shared" si="7"/>
        <v>25.07</v>
      </c>
      <c r="BH6" s="36">
        <f t="shared" si="7"/>
        <v>15.94</v>
      </c>
      <c r="BI6" s="36">
        <f t="shared" si="7"/>
        <v>11.49</v>
      </c>
      <c r="BJ6" s="36">
        <f t="shared" si="7"/>
        <v>364.71</v>
      </c>
      <c r="BK6" s="36">
        <f t="shared" si="7"/>
        <v>373.69</v>
      </c>
      <c r="BL6" s="36">
        <f t="shared" si="7"/>
        <v>370.12</v>
      </c>
      <c r="BM6" s="36">
        <f t="shared" si="7"/>
        <v>371.65</v>
      </c>
      <c r="BN6" s="36">
        <f t="shared" si="7"/>
        <v>397.1</v>
      </c>
      <c r="BO6" s="35" t="str">
        <f>IF(BO7="","",IF(BO7="-","【-】","【"&amp;SUBSTITUTE(TEXT(BO7,"#,##0.00"),"-","△")&amp;"】"))</f>
        <v>【275.67】</v>
      </c>
      <c r="BP6" s="36">
        <f>IF(BP7="",NA(),BP7)</f>
        <v>123.6</v>
      </c>
      <c r="BQ6" s="36">
        <f t="shared" ref="BQ6:BY6" si="8">IF(BQ7="",NA(),BQ7)</f>
        <v>130.35</v>
      </c>
      <c r="BR6" s="36">
        <f t="shared" si="8"/>
        <v>123.84</v>
      </c>
      <c r="BS6" s="36">
        <f t="shared" si="8"/>
        <v>126.1</v>
      </c>
      <c r="BT6" s="36">
        <f t="shared" si="8"/>
        <v>75.81</v>
      </c>
      <c r="BU6" s="36">
        <f t="shared" si="8"/>
        <v>100.65</v>
      </c>
      <c r="BV6" s="36">
        <f t="shared" si="8"/>
        <v>99.87</v>
      </c>
      <c r="BW6" s="36">
        <f t="shared" si="8"/>
        <v>100.42</v>
      </c>
      <c r="BX6" s="36">
        <f t="shared" si="8"/>
        <v>98.77</v>
      </c>
      <c r="BY6" s="36">
        <f t="shared" si="8"/>
        <v>95.79</v>
      </c>
      <c r="BZ6" s="35" t="str">
        <f>IF(BZ7="","",IF(BZ7="-","【-】","【"&amp;SUBSTITUTE(TEXT(BZ7,"#,##0.00"),"-","△")&amp;"】"))</f>
        <v>【100.05】</v>
      </c>
      <c r="CA6" s="36">
        <f>IF(CA7="",NA(),CA7)</f>
        <v>67.97</v>
      </c>
      <c r="CB6" s="36">
        <f t="shared" ref="CB6:CJ6" si="9">IF(CB7="",NA(),CB7)</f>
        <v>64.849999999999994</v>
      </c>
      <c r="CC6" s="36">
        <f t="shared" si="9"/>
        <v>68.459999999999994</v>
      </c>
      <c r="CD6" s="36">
        <f t="shared" si="9"/>
        <v>67.5</v>
      </c>
      <c r="CE6" s="36">
        <f t="shared" si="9"/>
        <v>72.510000000000005</v>
      </c>
      <c r="CF6" s="36">
        <f t="shared" si="9"/>
        <v>170.19</v>
      </c>
      <c r="CG6" s="36">
        <f t="shared" si="9"/>
        <v>171.81</v>
      </c>
      <c r="CH6" s="36">
        <f t="shared" si="9"/>
        <v>171.67</v>
      </c>
      <c r="CI6" s="36">
        <f t="shared" si="9"/>
        <v>173.67</v>
      </c>
      <c r="CJ6" s="36">
        <f t="shared" si="9"/>
        <v>171.13</v>
      </c>
      <c r="CK6" s="35" t="str">
        <f>IF(CK7="","",IF(CK7="-","【-】","【"&amp;SUBSTITUTE(TEXT(CK7,"#,##0.00"),"-","△")&amp;"】"))</f>
        <v>【166.40】</v>
      </c>
      <c r="CL6" s="36">
        <f>IF(CL7="",NA(),CL7)</f>
        <v>72.02</v>
      </c>
      <c r="CM6" s="36">
        <f t="shared" ref="CM6:CU6" si="10">IF(CM7="",NA(),CM7)</f>
        <v>73.209999999999994</v>
      </c>
      <c r="CN6" s="36">
        <f t="shared" si="10"/>
        <v>72.66</v>
      </c>
      <c r="CO6" s="36">
        <f t="shared" si="10"/>
        <v>71.94</v>
      </c>
      <c r="CP6" s="36">
        <f t="shared" si="10"/>
        <v>70.98</v>
      </c>
      <c r="CQ6" s="36">
        <f t="shared" si="10"/>
        <v>59.01</v>
      </c>
      <c r="CR6" s="36">
        <f t="shared" si="10"/>
        <v>60.03</v>
      </c>
      <c r="CS6" s="36">
        <f t="shared" si="10"/>
        <v>59.74</v>
      </c>
      <c r="CT6" s="36">
        <f t="shared" si="10"/>
        <v>59.67</v>
      </c>
      <c r="CU6" s="36">
        <f t="shared" si="10"/>
        <v>60.12</v>
      </c>
      <c r="CV6" s="35" t="str">
        <f>IF(CV7="","",IF(CV7="-","【-】","【"&amp;SUBSTITUTE(TEXT(CV7,"#,##0.00"),"-","△")&amp;"】"))</f>
        <v>【60.69】</v>
      </c>
      <c r="CW6" s="36">
        <f>IF(CW7="",NA(),CW7)</f>
        <v>95.32</v>
      </c>
      <c r="CX6" s="36">
        <f t="shared" ref="CX6:DF6" si="11">IF(CX7="",NA(),CX7)</f>
        <v>95.07</v>
      </c>
      <c r="CY6" s="36">
        <f t="shared" si="11"/>
        <v>94.84</v>
      </c>
      <c r="CZ6" s="36">
        <f t="shared" si="11"/>
        <v>94.44</v>
      </c>
      <c r="DA6" s="36">
        <f t="shared" si="11"/>
        <v>99.04</v>
      </c>
      <c r="DB6" s="36">
        <f t="shared" si="11"/>
        <v>85.37</v>
      </c>
      <c r="DC6" s="36">
        <f t="shared" si="11"/>
        <v>84.81</v>
      </c>
      <c r="DD6" s="36">
        <f t="shared" si="11"/>
        <v>84.8</v>
      </c>
      <c r="DE6" s="36">
        <f t="shared" si="11"/>
        <v>84.6</v>
      </c>
      <c r="DF6" s="36">
        <f t="shared" si="11"/>
        <v>84.24</v>
      </c>
      <c r="DG6" s="35" t="str">
        <f>IF(DG7="","",IF(DG7="-","【-】","【"&amp;SUBSTITUTE(TEXT(DG7,"#,##0.00"),"-","△")&amp;"】"))</f>
        <v>【89.82】</v>
      </c>
      <c r="DH6" s="36">
        <f>IF(DH7="",NA(),DH7)</f>
        <v>42.48</v>
      </c>
      <c r="DI6" s="36">
        <f t="shared" ref="DI6:DQ6" si="12">IF(DI7="",NA(),DI7)</f>
        <v>44.09</v>
      </c>
      <c r="DJ6" s="36">
        <f t="shared" si="12"/>
        <v>45.14</v>
      </c>
      <c r="DK6" s="36">
        <f t="shared" si="12"/>
        <v>46.26</v>
      </c>
      <c r="DL6" s="36">
        <f t="shared" si="12"/>
        <v>47.37</v>
      </c>
      <c r="DM6" s="36">
        <f t="shared" si="12"/>
        <v>46.9</v>
      </c>
      <c r="DN6" s="36">
        <f t="shared" si="12"/>
        <v>47.28</v>
      </c>
      <c r="DO6" s="36">
        <f t="shared" si="12"/>
        <v>47.66</v>
      </c>
      <c r="DP6" s="36">
        <f t="shared" si="12"/>
        <v>48.17</v>
      </c>
      <c r="DQ6" s="36">
        <f t="shared" si="12"/>
        <v>48.83</v>
      </c>
      <c r="DR6" s="35" t="str">
        <f>IF(DR7="","",IF(DR7="-","【-】","【"&amp;SUBSTITUTE(TEXT(DR7,"#,##0.00"),"-","△")&amp;"】"))</f>
        <v>【50.19】</v>
      </c>
      <c r="DS6" s="36">
        <f>IF(DS7="",NA(),DS7)</f>
        <v>14.47</v>
      </c>
      <c r="DT6" s="36">
        <f t="shared" ref="DT6:EB6" si="13">IF(DT7="",NA(),DT7)</f>
        <v>15.46</v>
      </c>
      <c r="DU6" s="36">
        <f t="shared" si="13"/>
        <v>14.26</v>
      </c>
      <c r="DV6" s="36">
        <f t="shared" si="13"/>
        <v>18.170000000000002</v>
      </c>
      <c r="DW6" s="36">
        <f t="shared" si="13"/>
        <v>17.5</v>
      </c>
      <c r="DX6" s="36">
        <f t="shared" si="13"/>
        <v>12.03</v>
      </c>
      <c r="DY6" s="36">
        <f t="shared" si="13"/>
        <v>12.19</v>
      </c>
      <c r="DZ6" s="36">
        <f t="shared" si="13"/>
        <v>15.1</v>
      </c>
      <c r="EA6" s="36">
        <f t="shared" si="13"/>
        <v>17.12</v>
      </c>
      <c r="EB6" s="36">
        <f t="shared" si="13"/>
        <v>18.18</v>
      </c>
      <c r="EC6" s="35" t="str">
        <f>IF(EC7="","",IF(EC7="-","【-】","【"&amp;SUBSTITUTE(TEXT(EC7,"#,##0.00"),"-","△")&amp;"】"))</f>
        <v>【20.63】</v>
      </c>
      <c r="ED6" s="36">
        <f>IF(ED7="",NA(),ED7)</f>
        <v>0.56000000000000005</v>
      </c>
      <c r="EE6" s="36">
        <f t="shared" ref="EE6:EM6" si="14">IF(EE7="",NA(),EE7)</f>
        <v>0.96</v>
      </c>
      <c r="EF6" s="36">
        <f t="shared" si="14"/>
        <v>0.73</v>
      </c>
      <c r="EG6" s="36">
        <f t="shared" si="14"/>
        <v>1.1000000000000001</v>
      </c>
      <c r="EH6" s="36">
        <f t="shared" si="14"/>
        <v>1.03</v>
      </c>
      <c r="EI6" s="36">
        <f t="shared" si="14"/>
        <v>0.61</v>
      </c>
      <c r="EJ6" s="36">
        <f t="shared" si="14"/>
        <v>0.51</v>
      </c>
      <c r="EK6" s="36">
        <f t="shared" si="14"/>
        <v>0.57999999999999996</v>
      </c>
      <c r="EL6" s="36">
        <f t="shared" si="14"/>
        <v>0.54</v>
      </c>
      <c r="EM6" s="36">
        <f t="shared" si="14"/>
        <v>0.56999999999999995</v>
      </c>
      <c r="EN6" s="35" t="str">
        <f>IF(EN7="","",IF(EN7="-","【-】","【"&amp;SUBSTITUTE(TEXT(EN7,"#,##0.00"),"-","△")&amp;"】"))</f>
        <v>【0.69】</v>
      </c>
    </row>
    <row r="7" spans="1:144" s="37" customFormat="1" x14ac:dyDescent="0.15">
      <c r="A7" s="29"/>
      <c r="B7" s="38">
        <v>2020</v>
      </c>
      <c r="C7" s="38">
        <v>223425</v>
      </c>
      <c r="D7" s="38">
        <v>46</v>
      </c>
      <c r="E7" s="38">
        <v>1</v>
      </c>
      <c r="F7" s="38">
        <v>0</v>
      </c>
      <c r="G7" s="38">
        <v>1</v>
      </c>
      <c r="H7" s="38" t="s">
        <v>93</v>
      </c>
      <c r="I7" s="38" t="s">
        <v>94</v>
      </c>
      <c r="J7" s="38" t="s">
        <v>95</v>
      </c>
      <c r="K7" s="38" t="s">
        <v>96</v>
      </c>
      <c r="L7" s="38" t="s">
        <v>97</v>
      </c>
      <c r="M7" s="38" t="s">
        <v>98</v>
      </c>
      <c r="N7" s="39" t="s">
        <v>99</v>
      </c>
      <c r="O7" s="39">
        <v>97.52</v>
      </c>
      <c r="P7" s="39">
        <v>96.42</v>
      </c>
      <c r="Q7" s="39">
        <v>1150</v>
      </c>
      <c r="R7" s="39">
        <v>43601</v>
      </c>
      <c r="S7" s="39">
        <v>26.63</v>
      </c>
      <c r="T7" s="39">
        <v>1637.29</v>
      </c>
      <c r="U7" s="39">
        <v>41967</v>
      </c>
      <c r="V7" s="39">
        <v>11.18</v>
      </c>
      <c r="W7" s="39">
        <v>3753.76</v>
      </c>
      <c r="X7" s="39">
        <v>126.05</v>
      </c>
      <c r="Y7" s="39">
        <v>133.68</v>
      </c>
      <c r="Z7" s="39">
        <v>127.48</v>
      </c>
      <c r="AA7" s="39">
        <v>132.19</v>
      </c>
      <c r="AB7" s="39">
        <v>127.3</v>
      </c>
      <c r="AC7" s="39">
        <v>110.95</v>
      </c>
      <c r="AD7" s="39">
        <v>110.68</v>
      </c>
      <c r="AE7" s="39">
        <v>110.66</v>
      </c>
      <c r="AF7" s="39">
        <v>109.01</v>
      </c>
      <c r="AG7" s="39">
        <v>108.83</v>
      </c>
      <c r="AH7" s="39">
        <v>110.27</v>
      </c>
      <c r="AI7" s="39">
        <v>0</v>
      </c>
      <c r="AJ7" s="39">
        <v>0</v>
      </c>
      <c r="AK7" s="39">
        <v>0</v>
      </c>
      <c r="AL7" s="39">
        <v>0</v>
      </c>
      <c r="AM7" s="39">
        <v>0</v>
      </c>
      <c r="AN7" s="39">
        <v>3.91</v>
      </c>
      <c r="AO7" s="39">
        <v>3.56</v>
      </c>
      <c r="AP7" s="39">
        <v>2.74</v>
      </c>
      <c r="AQ7" s="39">
        <v>3.7</v>
      </c>
      <c r="AR7" s="39">
        <v>4.34</v>
      </c>
      <c r="AS7" s="39">
        <v>1.1499999999999999</v>
      </c>
      <c r="AT7" s="39">
        <v>910.34</v>
      </c>
      <c r="AU7" s="39">
        <v>1002.95</v>
      </c>
      <c r="AV7" s="39">
        <v>1068.19</v>
      </c>
      <c r="AW7" s="39">
        <v>1234.1099999999999</v>
      </c>
      <c r="AX7" s="39">
        <v>1300.07</v>
      </c>
      <c r="AY7" s="39">
        <v>377.63</v>
      </c>
      <c r="AZ7" s="39">
        <v>357.34</v>
      </c>
      <c r="BA7" s="39">
        <v>366.03</v>
      </c>
      <c r="BB7" s="39">
        <v>365.18</v>
      </c>
      <c r="BC7" s="39">
        <v>327.77</v>
      </c>
      <c r="BD7" s="39">
        <v>260.31</v>
      </c>
      <c r="BE7" s="39">
        <v>46.47</v>
      </c>
      <c r="BF7" s="39">
        <v>35.450000000000003</v>
      </c>
      <c r="BG7" s="39">
        <v>25.07</v>
      </c>
      <c r="BH7" s="39">
        <v>15.94</v>
      </c>
      <c r="BI7" s="39">
        <v>11.49</v>
      </c>
      <c r="BJ7" s="39">
        <v>364.71</v>
      </c>
      <c r="BK7" s="39">
        <v>373.69</v>
      </c>
      <c r="BL7" s="39">
        <v>370.12</v>
      </c>
      <c r="BM7" s="39">
        <v>371.65</v>
      </c>
      <c r="BN7" s="39">
        <v>397.1</v>
      </c>
      <c r="BO7" s="39">
        <v>275.67</v>
      </c>
      <c r="BP7" s="39">
        <v>123.6</v>
      </c>
      <c r="BQ7" s="39">
        <v>130.35</v>
      </c>
      <c r="BR7" s="39">
        <v>123.84</v>
      </c>
      <c r="BS7" s="39">
        <v>126.1</v>
      </c>
      <c r="BT7" s="39">
        <v>75.81</v>
      </c>
      <c r="BU7" s="39">
        <v>100.65</v>
      </c>
      <c r="BV7" s="39">
        <v>99.87</v>
      </c>
      <c r="BW7" s="39">
        <v>100.42</v>
      </c>
      <c r="BX7" s="39">
        <v>98.77</v>
      </c>
      <c r="BY7" s="39">
        <v>95.79</v>
      </c>
      <c r="BZ7" s="39">
        <v>100.05</v>
      </c>
      <c r="CA7" s="39">
        <v>67.97</v>
      </c>
      <c r="CB7" s="39">
        <v>64.849999999999994</v>
      </c>
      <c r="CC7" s="39">
        <v>68.459999999999994</v>
      </c>
      <c r="CD7" s="39">
        <v>67.5</v>
      </c>
      <c r="CE7" s="39">
        <v>72.510000000000005</v>
      </c>
      <c r="CF7" s="39">
        <v>170.19</v>
      </c>
      <c r="CG7" s="39">
        <v>171.81</v>
      </c>
      <c r="CH7" s="39">
        <v>171.67</v>
      </c>
      <c r="CI7" s="39">
        <v>173.67</v>
      </c>
      <c r="CJ7" s="39">
        <v>171.13</v>
      </c>
      <c r="CK7" s="39">
        <v>166.4</v>
      </c>
      <c r="CL7" s="39">
        <v>72.02</v>
      </c>
      <c r="CM7" s="39">
        <v>73.209999999999994</v>
      </c>
      <c r="CN7" s="39">
        <v>72.66</v>
      </c>
      <c r="CO7" s="39">
        <v>71.94</v>
      </c>
      <c r="CP7" s="39">
        <v>70.98</v>
      </c>
      <c r="CQ7" s="39">
        <v>59.01</v>
      </c>
      <c r="CR7" s="39">
        <v>60.03</v>
      </c>
      <c r="CS7" s="39">
        <v>59.74</v>
      </c>
      <c r="CT7" s="39">
        <v>59.67</v>
      </c>
      <c r="CU7" s="39">
        <v>60.12</v>
      </c>
      <c r="CV7" s="39">
        <v>60.69</v>
      </c>
      <c r="CW7" s="39">
        <v>95.32</v>
      </c>
      <c r="CX7" s="39">
        <v>95.07</v>
      </c>
      <c r="CY7" s="39">
        <v>94.84</v>
      </c>
      <c r="CZ7" s="39">
        <v>94.44</v>
      </c>
      <c r="DA7" s="39">
        <v>99.04</v>
      </c>
      <c r="DB7" s="39">
        <v>85.37</v>
      </c>
      <c r="DC7" s="39">
        <v>84.81</v>
      </c>
      <c r="DD7" s="39">
        <v>84.8</v>
      </c>
      <c r="DE7" s="39">
        <v>84.6</v>
      </c>
      <c r="DF7" s="39">
        <v>84.24</v>
      </c>
      <c r="DG7" s="39">
        <v>89.82</v>
      </c>
      <c r="DH7" s="39">
        <v>42.48</v>
      </c>
      <c r="DI7" s="39">
        <v>44.09</v>
      </c>
      <c r="DJ7" s="39">
        <v>45.14</v>
      </c>
      <c r="DK7" s="39">
        <v>46.26</v>
      </c>
      <c r="DL7" s="39">
        <v>47.37</v>
      </c>
      <c r="DM7" s="39">
        <v>46.9</v>
      </c>
      <c r="DN7" s="39">
        <v>47.28</v>
      </c>
      <c r="DO7" s="39">
        <v>47.66</v>
      </c>
      <c r="DP7" s="39">
        <v>48.17</v>
      </c>
      <c r="DQ7" s="39">
        <v>48.83</v>
      </c>
      <c r="DR7" s="39">
        <v>50.19</v>
      </c>
      <c r="DS7" s="39">
        <v>14.47</v>
      </c>
      <c r="DT7" s="39">
        <v>15.46</v>
      </c>
      <c r="DU7" s="39">
        <v>14.26</v>
      </c>
      <c r="DV7" s="39">
        <v>18.170000000000002</v>
      </c>
      <c r="DW7" s="39">
        <v>17.5</v>
      </c>
      <c r="DX7" s="39">
        <v>12.03</v>
      </c>
      <c r="DY7" s="39">
        <v>12.19</v>
      </c>
      <c r="DZ7" s="39">
        <v>15.1</v>
      </c>
      <c r="EA7" s="39">
        <v>17.12</v>
      </c>
      <c r="EB7" s="39">
        <v>18.18</v>
      </c>
      <c r="EC7" s="39">
        <v>20.63</v>
      </c>
      <c r="ED7" s="39">
        <v>0.56000000000000005</v>
      </c>
      <c r="EE7" s="39">
        <v>0.96</v>
      </c>
      <c r="EF7" s="39">
        <v>0.73</v>
      </c>
      <c r="EG7" s="39">
        <v>1.1000000000000001</v>
      </c>
      <c r="EH7" s="39">
        <v>1.03</v>
      </c>
      <c r="EI7" s="39">
        <v>0.61</v>
      </c>
      <c r="EJ7" s="39">
        <v>0.51</v>
      </c>
      <c r="EK7" s="39">
        <v>0.57999999999999996</v>
      </c>
      <c r="EL7" s="39">
        <v>0.54</v>
      </c>
      <c r="EM7" s="39">
        <v>0.56999999999999995</v>
      </c>
      <c r="EN7" s="39">
        <v>0.69</v>
      </c>
    </row>
    <row r="8" spans="1:144" x14ac:dyDescent="0.15">
      <c r="X8" s="40"/>
      <c r="Y8" s="40"/>
      <c r="Z8" s="40"/>
      <c r="AA8" s="40"/>
      <c r="AB8" s="40"/>
      <c r="AC8" s="40"/>
      <c r="AD8" s="40"/>
      <c r="AE8" s="40"/>
      <c r="AF8" s="40"/>
      <c r="AG8" s="40"/>
      <c r="AH8" s="41"/>
      <c r="AI8" s="40"/>
      <c r="AJ8" s="40"/>
      <c r="AK8" s="40"/>
      <c r="AL8" s="40"/>
      <c r="AM8" s="40"/>
      <c r="AN8" s="40"/>
      <c r="AO8" s="40"/>
      <c r="AP8" s="40"/>
      <c r="AQ8" s="40"/>
      <c r="AR8" s="40"/>
      <c r="AS8" s="41"/>
      <c r="AT8" s="40"/>
      <c r="AU8" s="40"/>
      <c r="AV8" s="40"/>
      <c r="AW8" s="40"/>
      <c r="AX8" s="40"/>
      <c r="AY8" s="40"/>
      <c r="AZ8" s="40"/>
      <c r="BA8" s="40"/>
      <c r="BB8" s="40"/>
      <c r="BC8" s="40"/>
      <c r="BD8" s="41"/>
      <c r="BE8" s="40"/>
      <c r="BF8" s="40"/>
      <c r="BG8" s="40"/>
      <c r="BH8" s="40"/>
      <c r="BI8" s="40"/>
      <c r="BJ8" s="40"/>
      <c r="BK8" s="40"/>
      <c r="BL8" s="40"/>
      <c r="BM8" s="40"/>
      <c r="BN8" s="40"/>
      <c r="BO8" s="41"/>
      <c r="BP8" s="40"/>
      <c r="BQ8" s="40"/>
      <c r="BR8" s="40"/>
      <c r="BS8" s="40"/>
      <c r="BT8" s="40"/>
      <c r="BU8" s="40"/>
      <c r="BV8" s="40"/>
      <c r="BW8" s="40"/>
      <c r="BX8" s="40"/>
      <c r="BY8" s="40"/>
      <c r="BZ8" s="41"/>
      <c r="CA8" s="40"/>
      <c r="CB8" s="40"/>
      <c r="CC8" s="40"/>
      <c r="CD8" s="40"/>
      <c r="CE8" s="40"/>
      <c r="CF8" s="40"/>
      <c r="CG8" s="40"/>
      <c r="CH8" s="40"/>
      <c r="CI8" s="40"/>
      <c r="CJ8" s="40"/>
      <c r="CK8" s="41"/>
      <c r="CL8" s="40"/>
      <c r="CM8" s="40"/>
      <c r="CN8" s="40"/>
      <c r="CO8" s="40"/>
      <c r="CP8" s="40"/>
      <c r="CQ8" s="40"/>
      <c r="CR8" s="40"/>
      <c r="CS8" s="40"/>
      <c r="CT8" s="40"/>
      <c r="CU8" s="40"/>
      <c r="CV8" s="41"/>
      <c r="CW8" s="40"/>
      <c r="CX8" s="40"/>
      <c r="CY8" s="40"/>
      <c r="CZ8" s="40"/>
      <c r="DA8" s="40"/>
      <c r="DB8" s="40"/>
      <c r="DC8" s="40"/>
      <c r="DD8" s="40"/>
      <c r="DE8" s="40"/>
      <c r="DF8" s="40"/>
      <c r="DG8" s="41"/>
      <c r="DH8" s="40"/>
      <c r="DI8" s="40"/>
      <c r="DJ8" s="40"/>
      <c r="DK8" s="40"/>
      <c r="DL8" s="40"/>
      <c r="DM8" s="40"/>
      <c r="DN8" s="40"/>
      <c r="DO8" s="40"/>
      <c r="DP8" s="40"/>
      <c r="DQ8" s="40"/>
      <c r="DR8" s="41"/>
      <c r="DS8" s="40"/>
      <c r="DT8" s="40"/>
      <c r="DU8" s="40"/>
      <c r="DV8" s="40"/>
      <c r="DW8" s="40"/>
      <c r="DX8" s="40"/>
      <c r="DY8" s="40"/>
      <c r="DZ8" s="40"/>
      <c r="EA8" s="40"/>
      <c r="EB8" s="40"/>
      <c r="EC8" s="41"/>
      <c r="ED8" s="40"/>
      <c r="EE8" s="40"/>
      <c r="EF8" s="40"/>
      <c r="EG8" s="40"/>
      <c r="EH8" s="40"/>
      <c r="EI8" s="40"/>
      <c r="EJ8" s="40"/>
      <c r="EK8" s="40"/>
      <c r="EL8" s="40"/>
      <c r="EM8" s="40"/>
      <c r="EN8" s="41"/>
    </row>
    <row r="9" spans="1:144" x14ac:dyDescent="0.15">
      <c r="A9" s="42"/>
      <c r="B9" s="42" t="s">
        <v>100</v>
      </c>
      <c r="C9" s="42" t="s">
        <v>101</v>
      </c>
      <c r="D9" s="42" t="s">
        <v>102</v>
      </c>
      <c r="E9" s="42" t="s">
        <v>103</v>
      </c>
      <c r="F9" s="42" t="s">
        <v>104</v>
      </c>
      <c r="X9" s="40"/>
      <c r="Y9" s="40"/>
      <c r="Z9" s="40"/>
      <c r="AA9" s="40"/>
      <c r="AB9" s="40"/>
      <c r="AC9" s="40"/>
      <c r="AD9" s="40"/>
      <c r="AE9" s="40"/>
      <c r="AF9" s="40"/>
      <c r="AG9" s="40"/>
      <c r="AI9" s="40"/>
      <c r="AJ9" s="40"/>
      <c r="AK9" s="40"/>
      <c r="AL9" s="40"/>
      <c r="AM9" s="40"/>
      <c r="AN9" s="40"/>
      <c r="AO9" s="40"/>
      <c r="AP9" s="40"/>
      <c r="AQ9" s="40"/>
      <c r="AR9" s="40"/>
      <c r="AT9" s="40"/>
      <c r="AU9" s="40"/>
      <c r="AV9" s="40"/>
      <c r="AW9" s="40"/>
      <c r="AX9" s="40"/>
      <c r="AY9" s="40"/>
      <c r="AZ9" s="40"/>
      <c r="BA9" s="40"/>
      <c r="BB9" s="40"/>
      <c r="BC9" s="40"/>
      <c r="BE9" s="40"/>
      <c r="BF9" s="40"/>
      <c r="BG9" s="40"/>
      <c r="BH9" s="40"/>
      <c r="BI9" s="40"/>
      <c r="BJ9" s="40"/>
      <c r="BK9" s="40"/>
      <c r="BL9" s="40"/>
      <c r="BM9" s="40"/>
      <c r="BN9" s="40"/>
      <c r="BP9" s="40"/>
      <c r="BQ9" s="40"/>
      <c r="BR9" s="40"/>
      <c r="BS9" s="40"/>
      <c r="BT9" s="40"/>
      <c r="BU9" s="40"/>
      <c r="BV9" s="40"/>
      <c r="BW9" s="40"/>
      <c r="BX9" s="40"/>
      <c r="BY9" s="40"/>
      <c r="CA9" s="40"/>
      <c r="CB9" s="40"/>
      <c r="CC9" s="40"/>
      <c r="CD9" s="40"/>
      <c r="CE9" s="40"/>
      <c r="CF9" s="40"/>
      <c r="CG9" s="40"/>
      <c r="CH9" s="40"/>
      <c r="CI9" s="40"/>
      <c r="CJ9" s="40"/>
      <c r="CL9" s="40"/>
      <c r="CM9" s="40"/>
      <c r="CN9" s="40"/>
      <c r="CO9" s="40"/>
      <c r="CP9" s="40"/>
      <c r="CQ9" s="40"/>
      <c r="CR9" s="40"/>
      <c r="CS9" s="40"/>
      <c r="CT9" s="40"/>
      <c r="CU9" s="40"/>
      <c r="CW9" s="40"/>
      <c r="CX9" s="40"/>
      <c r="CY9" s="40"/>
      <c r="CZ9" s="40"/>
      <c r="DA9" s="40"/>
      <c r="DB9" s="40"/>
      <c r="DC9" s="40"/>
      <c r="DD9" s="40"/>
      <c r="DE9" s="40"/>
      <c r="DF9" s="40"/>
      <c r="DH9" s="40"/>
      <c r="DI9" s="40"/>
      <c r="DJ9" s="40"/>
      <c r="DK9" s="40"/>
      <c r="DL9" s="40"/>
      <c r="DM9" s="40"/>
      <c r="DN9" s="40"/>
      <c r="DO9" s="40"/>
      <c r="DP9" s="40"/>
      <c r="DQ9" s="40"/>
      <c r="DS9" s="40"/>
      <c r="DT9" s="40"/>
      <c r="DU9" s="40"/>
      <c r="DV9" s="40"/>
      <c r="DW9" s="40"/>
      <c r="DX9" s="40"/>
      <c r="DY9" s="40"/>
      <c r="DZ9" s="40"/>
      <c r="EA9" s="40"/>
      <c r="EB9" s="40"/>
      <c r="ED9" s="40"/>
      <c r="EE9" s="40"/>
      <c r="EF9" s="40"/>
      <c r="EG9" s="40"/>
      <c r="EH9" s="40"/>
      <c r="EI9" s="40"/>
      <c r="EJ9" s="40"/>
      <c r="EK9" s="40"/>
      <c r="EL9" s="40"/>
      <c r="EM9" s="40"/>
    </row>
    <row r="10" spans="1:144" x14ac:dyDescent="0.15">
      <c r="A10" s="42" t="s">
        <v>44</v>
      </c>
      <c r="B10" s="43">
        <f t="shared" ref="B10:D10" si="15">DATEVALUE($B7+12-B11&amp;"/1/"&amp;B12)</f>
        <v>46753</v>
      </c>
      <c r="C10" s="43">
        <f t="shared" si="15"/>
        <v>47119</v>
      </c>
      <c r="D10" s="43">
        <f t="shared" si="15"/>
        <v>47484</v>
      </c>
      <c r="E10" s="44">
        <f>DATEVALUE($B7+12-E11&amp;"/1/"&amp;E12)</f>
        <v>47849</v>
      </c>
      <c r="F10" s="44">
        <f>DATEVALUE($B7+12-F11&amp;"/1/"&amp;F12)</f>
        <v>48215</v>
      </c>
    </row>
    <row r="11" spans="1:144" x14ac:dyDescent="0.15">
      <c r="B11">
        <v>4</v>
      </c>
      <c r="C11">
        <v>3</v>
      </c>
      <c r="D11">
        <v>2</v>
      </c>
      <c r="E11">
        <v>1</v>
      </c>
      <c r="F11">
        <v>0</v>
      </c>
      <c r="G11" t="s">
        <v>105</v>
      </c>
    </row>
    <row r="12" spans="1:144" x14ac:dyDescent="0.15">
      <c r="B12">
        <v>1</v>
      </c>
      <c r="C12">
        <v>1</v>
      </c>
      <c r="D12">
        <v>1</v>
      </c>
      <c r="E12">
        <v>1</v>
      </c>
      <c r="F12">
        <v>2</v>
      </c>
      <c r="G12" t="s">
        <v>106</v>
      </c>
    </row>
    <row r="13" spans="1:144" x14ac:dyDescent="0.15">
      <c r="B13" t="s">
        <v>107</v>
      </c>
      <c r="C13" t="s">
        <v>107</v>
      </c>
      <c r="D13" t="s">
        <v>108</v>
      </c>
      <c r="E13" t="s">
        <v>109</v>
      </c>
      <c r="F13" t="s">
        <v>110</v>
      </c>
      <c r="G13" t="s">
        <v>111</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7690</cp:lastModifiedBy>
  <cp:lastPrinted>2022-02-09T00:26:52Z</cp:lastPrinted>
  <dcterms:created xsi:type="dcterms:W3CDTF">2021-12-03T06:51:16Z</dcterms:created>
  <dcterms:modified xsi:type="dcterms:W3CDTF">2022-02-09T00:31:50Z</dcterms:modified>
  <cp:category/>
</cp:coreProperties>
</file>