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<sst xmlns="http://schemas.openxmlformats.org/spreadsheetml/2006/main" count="220" uniqueCount="110">
  <si>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</si>
  <si>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</si>
  <si>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</si>
  <si>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</si>
  <si>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</si>
  <si>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</si>
  <si>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</si>
  <si>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</si>
  <si>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</si>
  <si>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</si>
  <si>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</si>
  <si>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</si>
  <si>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</si>
  <si>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</si>
  <si>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</si>
  <si>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</si>
  <si>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</si>
  <si>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</si>
  <si>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</si>
  <si>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</si>
  <si>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</si>
  <si>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</si>
  <si>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</si>
  <si>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</si>
  <si>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</si>
  <si>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</si>
  <si>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</si>
  <si>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</si>
  <si>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</si>
  <si>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</si>
  <si>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</si>
  <si>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</si>
  <si>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</si>
  <si>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</si>
  <si>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</si>
  <si>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</si>
  <si>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</si>
  <si>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</si>
  <si>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</si>
  <si>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</si>
  <si>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</si>
  <si>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</si>
  <si>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</si>
  <si>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</si>
  <si>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</si>
  <si>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</si>
  <si>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</si>
  <si>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</si>
  <si>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</si>
  <si>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</si>
  <si>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</si>
  <si>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</si>
  <si>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</si>
  <si>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</si>
  <si>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</si>
  <si>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</si>
  <si>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</si>
  <si>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</si>
  <si>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</si>
  <si>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</si>
  <si>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</si>
  <si>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</si>
  <si>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</si>
  <si>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</si>
  <si>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</si>
  <si>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</si>
  <si>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</si>
  <si>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</si>
  <si>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</si>
  <si>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</si>
  <si>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</si>
  <si>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</si>
  <si>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</si>
  <si>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</si>
  <si>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</si>
  <si>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</si>
  <si>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</si>
  <si>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</si>
  <si>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</si>
  <si>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</si>
  <si>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</si>
  <si>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</si>
  <si>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</si>
  <si>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</si>
  <si>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</si>
  <si>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</si>
  <si>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</si>
  <si>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</si>
  <si>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</si>
  <si>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</si>
  <si>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</si>
  <si>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</si>
  <si>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</si>
  <si>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</si>
  <si>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</si>
  <si>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</si>
  <si>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沼津市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</si>
  <si>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</si>
  <si>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</si>
  <si>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</si>
  <si>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</si>
  <si>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</si>
  <si>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</si>
  <si>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</si>
  <si>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</si>
  <si>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</si>
  <si>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</si>
  <si>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沼津市の下水道事業（公共下水道）は、これまでの営業赤字を表す②累積欠損金比率に示されるように、平成27年度末現在、約５億８千万円もの累積欠損金を有する非常に厳しい経営状況となっている。
　使用料で回収すべき経費をどの程度賄えているかを示す⑤経費回収率を見ると、平成23年度から平成25年度までは約45％、使用料改定を行い①経常収支比率が100％を超え、営業収支が黒字となっている平成26年度及び平成27年度においても約60％程度である。このことは、使用料収入だけでは維持管理経費等を賄うことができておらず、収入と経費とのバランスが非常に悪いことが示されており、厳しい経営状況の大きな要因であると考えられる。
　また、経費について見ると、1㎥あたりの汚水処理にどの程度経費を要したかを示す⑥汚水処理原価は、類似団体平均、全国平均よりも多額となっている。この要因としては、沼津市の地形的な特性から多くの処理場（市管理：5か所、県管理：1か所）を所有しなければならないなど、他市町と比べ効率的な維持管理が困難であることがあげられる。
　さらに、下水道への接続率を表す⑧水洗化率を見ると全国平均、類似団体平均より低く、整備効果を十分に発揮できていない状況であり、収入における自主財源の確保のためにも粘り強く水洗化指導を行っていかなければならない。</t>
    <rPh sb="62" eb="64">
      <t>センマン</t>
    </rPh>
    <rPh sb="84" eb="86">
      <t>ジョウキョウ</t>
    </rPh>
    <rPh sb="196" eb="197">
      <t>オヨ</t>
    </rPh>
    <rPh sb="198" eb="200">
      <t>ヘイセイ</t>
    </rPh>
    <rPh sb="202" eb="204">
      <t>ネンド</t>
    </rPh>
    <rPh sb="209" eb="210">
      <t>ヤク</t>
    </rPh>
    <rPh sb="213" eb="215">
      <t>テイド</t>
    </rPh>
    <rPh sb="298" eb="299">
      <t>カンガ</t>
    </rPh>
    <rPh sb="528" eb="530">
      <t>シュウニュウ</t>
    </rPh>
    <phoneticPr fontId="4"/>
  </si>
  <si>
    <t>　沼津市の下水道普及率は平成27年度末現在、58.3％で、普及促進の段階にある。そのため現状では②管渠老朽化率0％が示すように、老朽化により更新しなければならない管渠は存在しない。
　しかしながら、下水道事業は昭和40年代前半より本格整備を開始していることから、今後は耐用年数を経過する管渠も出てくる。そのため、普及の促進とともに長寿命化対策を積極的に行わなければならず、効率とバランスを考えた整備、維持管理をしていかなければならない。</t>
    <phoneticPr fontId="4"/>
  </si>
  <si>
    <t>　下水道事業は、子孫たちに快適で衛生的な住環境を引き継いでいくために必要な都市計画事業である。そのため、普及の促進や施設の長寿命化、更新を計画的に推進していかなければならず、強固な経営基盤の確立が不可欠である。
　このような中、沼津市の下水道事業は、平成26年4月に利用者の皆様に負担増をお願いし、使用料の改定を行ったが、この改定では経営状況の悪化を防ぐことはできたが、経営改善までには至っていない。
　今後もあらゆる経費削減策を講じるほか、水洗化指導を粘り強く行い、下水道利用者を増やしていくとともに、適正な受益者負担となるよう、定期的に使用料の見直しの検討など、財源の確保に努め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</si>
</sst>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0.13</c:v>
                </c:pt>
                <c:pt idx="1">
                  <c:v>0.08</c:v>
                </c:pt>
                <c:pt idx="2">
                  <c:v>0.03</c:v>
                </c:pt>
                <c:pt idx="3">
                  <c:v>7.0000000000000007E-2</c:v>
                </c:pt>
                <c:pt idx="4">
                  <c:v>0.12</c:v>
                </c:pt>
              </c:numCache>
            </c:numRef>
          </c:val>
        </c:ser>
        <c:dLbls>
          <c:showLegendKey val="0"/>
          <c:showVal val="0"/>
          <c:showCatName val="0"/>
          <c:showSerName val="0"/>
          <c:showPercent val="0"/>
          <c:showBubbleSize val="0"/>
        </c:dLbls>
        <c:gapWidth val="150"/>
        <c:axId val="90837760"/>
        <c:axId val="908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90837760"/>
        <c:axId val="90839680"/>
      </c:lineChart>
      <c:dateAx>
        <c:axId val="90837760"/>
        <c:scaling>
          <c:orientation val="minMax"/>
        </c:scaling>
        <c:delete val="1"/>
        <c:axPos val="b"/>
        <c:numFmt formatCode="ge" sourceLinked="1"/>
        <c:majorTickMark val="none"/>
        <c:minorTickMark val="none"/>
        <c:tickLblPos val="none"/>
        <c:crossAx val="90839680"/>
        <c:crosses val="autoZero"/>
        <c:auto val="1"/>
        <c:lblOffset val="100"/>
        <c:baseTimeUnit val="years"/>
      </c:dateAx>
      <c:valAx>
        <c:axId val="908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89.06</c:v>
                </c:pt>
                <c:pt idx="1">
                  <c:v>87.7</c:v>
                </c:pt>
                <c:pt idx="2">
                  <c:v>87.32</c:v>
                </c:pt>
                <c:pt idx="3">
                  <c:v>83.3</c:v>
                </c:pt>
                <c:pt idx="4">
                  <c:v>137.9</c:v>
                </c:pt>
              </c:numCache>
            </c:numRef>
          </c:val>
        </c:ser>
        <c:dLbls>
          <c:showLegendKey val="0"/>
          <c:showVal val="0"/>
          <c:showCatName val="0"/>
          <c:showSerName val="0"/>
          <c:showPercent val="0"/>
          <c:showBubbleSize val="0"/>
        </c:dLbls>
        <c:gapWidth val="150"/>
        <c:axId val="94995584"/>
        <c:axId val="9499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94995584"/>
        <c:axId val="94997504"/>
      </c:lineChart>
      <c:dateAx>
        <c:axId val="94995584"/>
        <c:scaling>
          <c:orientation val="minMax"/>
        </c:scaling>
        <c:delete val="1"/>
        <c:axPos val="b"/>
        <c:numFmt formatCode="ge" sourceLinked="1"/>
        <c:majorTickMark val="none"/>
        <c:minorTickMark val="none"/>
        <c:tickLblPos val="none"/>
        <c:crossAx val="94997504"/>
        <c:crosses val="autoZero"/>
        <c:auto val="1"/>
        <c:lblOffset val="100"/>
        <c:baseTimeUnit val="years"/>
      </c:dateAx>
      <c:valAx>
        <c:axId val="949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85.63</c:v>
                </c:pt>
                <c:pt idx="1">
                  <c:v>87.67</c:v>
                </c:pt>
                <c:pt idx="2">
                  <c:v>87.26</c:v>
                </c:pt>
                <c:pt idx="3">
                  <c:v>87.77</c:v>
                </c:pt>
                <c:pt idx="4">
                  <c:v>88.39</c:v>
                </c:pt>
              </c:numCache>
            </c:numRef>
          </c:val>
        </c:ser>
        <c:dLbls>
          <c:showLegendKey val="0"/>
          <c:showVal val="0"/>
          <c:showCatName val="0"/>
          <c:showSerName val="0"/>
          <c:showPercent val="0"/>
          <c:showBubbleSize val="0"/>
        </c:dLbls>
        <c:gapWidth val="150"/>
        <c:axId val="95027968"/>
        <c:axId val="950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95027968"/>
        <c:axId val="95029888"/>
      </c:lineChart>
      <c:dateAx>
        <c:axId val="95027968"/>
        <c:scaling>
          <c:orientation val="minMax"/>
        </c:scaling>
        <c:delete val="1"/>
        <c:axPos val="b"/>
        <c:numFmt formatCode="ge" sourceLinked="1"/>
        <c:majorTickMark val="none"/>
        <c:minorTickMark val="none"/>
        <c:tickLblPos val="none"/>
        <c:crossAx val="95029888"/>
        <c:crosses val="autoZero"/>
        <c:auto val="1"/>
        <c:lblOffset val="100"/>
        <c:baseTimeUnit val="years"/>
      </c:dateAx>
      <c:valAx>
        <c:axId val="950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98.34</c:v>
                </c:pt>
                <c:pt idx="1">
                  <c:v>93.57</c:v>
                </c:pt>
                <c:pt idx="2">
                  <c:v>89.88</c:v>
                </c:pt>
                <c:pt idx="3">
                  <c:v>100.97</c:v>
                </c:pt>
                <c:pt idx="4">
                  <c:v>102.77</c:v>
                </c:pt>
              </c:numCache>
            </c:numRef>
          </c:val>
        </c:ser>
        <c:dLbls>
          <c:showLegendKey val="0"/>
          <c:showVal val="0"/>
          <c:showCatName val="0"/>
          <c:showSerName val="0"/>
          <c:showPercent val="0"/>
          <c:showBubbleSize val="0"/>
        </c:dLbls>
        <c:gapWidth val="150"/>
        <c:axId val="90878336"/>
        <c:axId val="9088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103.11</c:v>
                </c:pt>
                <c:pt idx="1">
                  <c:v>102.74</c:v>
                </c:pt>
                <c:pt idx="2">
                  <c:v>103.51</c:v>
                </c:pt>
                <c:pt idx="3">
                  <c:v>105.47</c:v>
                </c:pt>
                <c:pt idx="4">
                  <c:v>106.67</c:v>
                </c:pt>
              </c:numCache>
            </c:numRef>
          </c:val>
          <c:smooth val="0"/>
        </c:ser>
        <c:dLbls>
          <c:showLegendKey val="0"/>
          <c:showVal val="0"/>
          <c:showCatName val="0"/>
          <c:showSerName val="0"/>
          <c:showPercent val="0"/>
          <c:showBubbleSize val="0"/>
        </c:dLbls>
        <c:marker val="1"/>
        <c:smooth val="0"/>
        <c:axId val="90878336"/>
        <c:axId val="90880256"/>
      </c:lineChart>
      <c:dateAx>
        <c:axId val="90878336"/>
        <c:scaling>
          <c:orientation val="minMax"/>
        </c:scaling>
        <c:delete val="1"/>
        <c:axPos val="b"/>
        <c:numFmt formatCode="ge" sourceLinked="1"/>
        <c:majorTickMark val="none"/>
        <c:minorTickMark val="none"/>
        <c:tickLblPos val="none"/>
        <c:crossAx val="90880256"/>
        <c:crosses val="autoZero"/>
        <c:auto val="1"/>
        <c:lblOffset val="100"/>
        <c:baseTimeUnit val="years"/>
      </c:dateAx>
      <c:valAx>
        <c:axId val="9088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8.73</c:v>
                </c:pt>
                <c:pt idx="1">
                  <c:v>10.18</c:v>
                </c:pt>
                <c:pt idx="2">
                  <c:v>11.62</c:v>
                </c:pt>
                <c:pt idx="3">
                  <c:v>21.33</c:v>
                </c:pt>
                <c:pt idx="4">
                  <c:v>23.47</c:v>
                </c:pt>
              </c:numCache>
            </c:numRef>
          </c:val>
        </c:ser>
        <c:dLbls>
          <c:showLegendKey val="0"/>
          <c:showVal val="0"/>
          <c:showCatName val="0"/>
          <c:showSerName val="0"/>
          <c:showPercent val="0"/>
          <c:showBubbleSize val="0"/>
        </c:dLbls>
        <c:gapWidth val="150"/>
        <c:axId val="90914816"/>
        <c:axId val="909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14.17</c:v>
                </c:pt>
                <c:pt idx="1">
                  <c:v>15.36</c:v>
                </c:pt>
                <c:pt idx="2">
                  <c:v>16.57</c:v>
                </c:pt>
                <c:pt idx="3">
                  <c:v>28.06</c:v>
                </c:pt>
                <c:pt idx="4">
                  <c:v>29.48</c:v>
                </c:pt>
              </c:numCache>
            </c:numRef>
          </c:val>
          <c:smooth val="0"/>
        </c:ser>
        <c:dLbls>
          <c:showLegendKey val="0"/>
          <c:showVal val="0"/>
          <c:showCatName val="0"/>
          <c:showSerName val="0"/>
          <c:showPercent val="0"/>
          <c:showBubbleSize val="0"/>
        </c:dLbls>
        <c:marker val="1"/>
        <c:smooth val="0"/>
        <c:axId val="90914816"/>
        <c:axId val="90916736"/>
      </c:lineChart>
      <c:dateAx>
        <c:axId val="90914816"/>
        <c:scaling>
          <c:orientation val="minMax"/>
        </c:scaling>
        <c:delete val="1"/>
        <c:axPos val="b"/>
        <c:numFmt formatCode="ge" sourceLinked="1"/>
        <c:majorTickMark val="none"/>
        <c:minorTickMark val="none"/>
        <c:tickLblPos val="none"/>
        <c:crossAx val="90916736"/>
        <c:crosses val="autoZero"/>
        <c:auto val="1"/>
        <c:lblOffset val="100"/>
        <c:baseTimeUnit val="years"/>
      </c:dateAx>
      <c:valAx>
        <c:axId val="909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955136"/>
        <c:axId val="909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2.36</c:v>
                </c:pt>
                <c:pt idx="1">
                  <c:v>2.81</c:v>
                </c:pt>
                <c:pt idx="2">
                  <c:v>3.11</c:v>
                </c:pt>
                <c:pt idx="3">
                  <c:v>3.32</c:v>
                </c:pt>
                <c:pt idx="4">
                  <c:v>3.89</c:v>
                </c:pt>
              </c:numCache>
            </c:numRef>
          </c:val>
          <c:smooth val="0"/>
        </c:ser>
        <c:dLbls>
          <c:showLegendKey val="0"/>
          <c:showVal val="0"/>
          <c:showCatName val="0"/>
          <c:showSerName val="0"/>
          <c:showPercent val="0"/>
          <c:showBubbleSize val="0"/>
        </c:dLbls>
        <c:marker val="1"/>
        <c:smooth val="0"/>
        <c:axId val="90955136"/>
        <c:axId val="90961408"/>
      </c:lineChart>
      <c:dateAx>
        <c:axId val="90955136"/>
        <c:scaling>
          <c:orientation val="minMax"/>
        </c:scaling>
        <c:delete val="1"/>
        <c:axPos val="b"/>
        <c:numFmt formatCode="ge" sourceLinked="1"/>
        <c:majorTickMark val="none"/>
        <c:minorTickMark val="none"/>
        <c:tickLblPos val="none"/>
        <c:crossAx val="90961408"/>
        <c:crosses val="autoZero"/>
        <c:auto val="1"/>
        <c:lblOffset val="100"/>
        <c:baseTimeUnit val="years"/>
      </c:dateAx>
      <c:valAx>
        <c:axId val="909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10.199999999999999</c:v>
                </c:pt>
                <c:pt idx="1">
                  <c:v>25.7</c:v>
                </c:pt>
                <c:pt idx="2">
                  <c:v>50.39</c:v>
                </c:pt>
                <c:pt idx="3">
                  <c:v>37.58</c:v>
                </c:pt>
                <c:pt idx="4">
                  <c:v>30.38</c:v>
                </c:pt>
              </c:numCache>
            </c:numRef>
          </c:val>
        </c:ser>
        <c:dLbls>
          <c:showLegendKey val="0"/>
          <c:showVal val="0"/>
          <c:showCatName val="0"/>
          <c:showSerName val="0"/>
          <c:showPercent val="0"/>
          <c:showBubbleSize val="0"/>
        </c:dLbls>
        <c:gapWidth val="150"/>
        <c:axId val="93674880"/>
        <c:axId val="936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14.03</c:v>
                </c:pt>
                <c:pt idx="1">
                  <c:v>15.05</c:v>
                </c:pt>
                <c:pt idx="2">
                  <c:v>11.76</c:v>
                </c:pt>
                <c:pt idx="3">
                  <c:v>13.3</c:v>
                </c:pt>
                <c:pt idx="4">
                  <c:v>12.51</c:v>
                </c:pt>
              </c:numCache>
            </c:numRef>
          </c:val>
          <c:smooth val="0"/>
        </c:ser>
        <c:dLbls>
          <c:showLegendKey val="0"/>
          <c:showVal val="0"/>
          <c:showCatName val="0"/>
          <c:showSerName val="0"/>
          <c:showPercent val="0"/>
          <c:showBubbleSize val="0"/>
        </c:dLbls>
        <c:marker val="1"/>
        <c:smooth val="0"/>
        <c:axId val="93674880"/>
        <c:axId val="93689344"/>
      </c:lineChart>
      <c:dateAx>
        <c:axId val="93674880"/>
        <c:scaling>
          <c:orientation val="minMax"/>
        </c:scaling>
        <c:delete val="1"/>
        <c:axPos val="b"/>
        <c:numFmt formatCode="ge" sourceLinked="1"/>
        <c:majorTickMark val="none"/>
        <c:minorTickMark val="none"/>
        <c:tickLblPos val="none"/>
        <c:crossAx val="93689344"/>
        <c:crosses val="autoZero"/>
        <c:auto val="1"/>
        <c:lblOffset val="100"/>
        <c:baseTimeUnit val="years"/>
      </c:dateAx>
      <c:valAx>
        <c:axId val="936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115.95</c:v>
                </c:pt>
                <c:pt idx="1">
                  <c:v>110.05</c:v>
                </c:pt>
                <c:pt idx="2">
                  <c:v>101.2</c:v>
                </c:pt>
                <c:pt idx="3">
                  <c:v>20.89</c:v>
                </c:pt>
                <c:pt idx="4">
                  <c:v>21.46</c:v>
                </c:pt>
              </c:numCache>
            </c:numRef>
          </c:val>
        </c:ser>
        <c:dLbls>
          <c:showLegendKey val="0"/>
          <c:showVal val="0"/>
          <c:showCatName val="0"/>
          <c:showSerName val="0"/>
          <c:showPercent val="0"/>
          <c:showBubbleSize val="0"/>
        </c:dLbls>
        <c:gapWidth val="150"/>
        <c:axId val="93721728"/>
        <c:axId val="937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191.62</c:v>
                </c:pt>
                <c:pt idx="1">
                  <c:v>184.15</c:v>
                </c:pt>
                <c:pt idx="2">
                  <c:v>205.35</c:v>
                </c:pt>
                <c:pt idx="3">
                  <c:v>52.63</c:v>
                </c:pt>
                <c:pt idx="4">
                  <c:v>54.09</c:v>
                </c:pt>
              </c:numCache>
            </c:numRef>
          </c:val>
          <c:smooth val="0"/>
        </c:ser>
        <c:dLbls>
          <c:showLegendKey val="0"/>
          <c:showVal val="0"/>
          <c:showCatName val="0"/>
          <c:showSerName val="0"/>
          <c:showPercent val="0"/>
          <c:showBubbleSize val="0"/>
        </c:dLbls>
        <c:marker val="1"/>
        <c:smooth val="0"/>
        <c:axId val="93721728"/>
        <c:axId val="93723648"/>
      </c:lineChart>
      <c:dateAx>
        <c:axId val="93721728"/>
        <c:scaling>
          <c:orientation val="minMax"/>
        </c:scaling>
        <c:delete val="1"/>
        <c:axPos val="b"/>
        <c:numFmt formatCode="ge" sourceLinked="1"/>
        <c:majorTickMark val="none"/>
        <c:minorTickMark val="none"/>
        <c:tickLblPos val="none"/>
        <c:crossAx val="93723648"/>
        <c:crosses val="autoZero"/>
        <c:auto val="1"/>
        <c:lblOffset val="100"/>
        <c:baseTimeUnit val="years"/>
      </c:dateAx>
      <c:valAx>
        <c:axId val="937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2978.57</c:v>
                </c:pt>
                <c:pt idx="1">
                  <c:v>2936.04</c:v>
                </c:pt>
                <c:pt idx="2">
                  <c:v>2884.92</c:v>
                </c:pt>
                <c:pt idx="3">
                  <c:v>2196.77</c:v>
                </c:pt>
                <c:pt idx="4">
                  <c:v>2471.4</c:v>
                </c:pt>
              </c:numCache>
            </c:numRef>
          </c:val>
        </c:ser>
        <c:dLbls>
          <c:showLegendKey val="0"/>
          <c:showVal val="0"/>
          <c:showCatName val="0"/>
          <c:showSerName val="0"/>
          <c:showPercent val="0"/>
          <c:showBubbleSize val="0"/>
        </c:dLbls>
        <c:gapWidth val="150"/>
        <c:axId val="93735552"/>
        <c:axId val="937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93735552"/>
        <c:axId val="93762304"/>
      </c:lineChart>
      <c:dateAx>
        <c:axId val="93735552"/>
        <c:scaling>
          <c:orientation val="minMax"/>
        </c:scaling>
        <c:delete val="1"/>
        <c:axPos val="b"/>
        <c:numFmt formatCode="ge" sourceLinked="1"/>
        <c:majorTickMark val="none"/>
        <c:minorTickMark val="none"/>
        <c:tickLblPos val="none"/>
        <c:crossAx val="93762304"/>
        <c:crosses val="autoZero"/>
        <c:auto val="1"/>
        <c:lblOffset val="100"/>
        <c:baseTimeUnit val="years"/>
      </c:dateAx>
      <c:valAx>
        <c:axId val="937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45.83</c:v>
                </c:pt>
                <c:pt idx="1">
                  <c:v>46.3</c:v>
                </c:pt>
                <c:pt idx="2">
                  <c:v>45.35</c:v>
                </c:pt>
                <c:pt idx="3">
                  <c:v>62.01</c:v>
                </c:pt>
                <c:pt idx="4">
                  <c:v>63.62</c:v>
                </c:pt>
              </c:numCache>
            </c:numRef>
          </c:val>
        </c:ser>
        <c:dLbls>
          <c:showLegendKey val="0"/>
          <c:showVal val="0"/>
          <c:showCatName val="0"/>
          <c:showSerName val="0"/>
          <c:showPercent val="0"/>
          <c:showBubbleSize val="0"/>
        </c:dLbls>
        <c:gapWidth val="150"/>
        <c:axId val="93817088"/>
        <c:axId val="938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93817088"/>
        <c:axId val="93819264"/>
      </c:lineChart>
      <c:dateAx>
        <c:axId val="93817088"/>
        <c:scaling>
          <c:orientation val="minMax"/>
        </c:scaling>
        <c:delete val="1"/>
        <c:axPos val="b"/>
        <c:numFmt formatCode="ge" sourceLinked="1"/>
        <c:majorTickMark val="none"/>
        <c:minorTickMark val="none"/>
        <c:tickLblPos val="none"/>
        <c:crossAx val="93819264"/>
        <c:crosses val="autoZero"/>
        <c:auto val="1"/>
        <c:lblOffset val="100"/>
        <c:baseTimeUnit val="years"/>
      </c:dateAx>
      <c:valAx>
        <c:axId val="938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169.84</c:v>
                </c:pt>
                <c:pt idx="1">
                  <c:v>168.43</c:v>
                </c:pt>
                <c:pt idx="2">
                  <c:v>172.27</c:v>
                </c:pt>
                <c:pt idx="3">
                  <c:v>166.36</c:v>
                </c:pt>
                <c:pt idx="4">
                  <c:v>167.58</c:v>
                </c:pt>
              </c:numCache>
            </c:numRef>
          </c:val>
        </c:ser>
        <c:dLbls>
          <c:showLegendKey val="0"/>
          <c:showVal val="0"/>
          <c:showCatName val="0"/>
          <c:showSerName val="0"/>
          <c:showPercent val="0"/>
          <c:showBubbleSize val="0"/>
        </c:dLbls>
        <c:gapWidth val="150"/>
        <c:axId val="94967296"/>
        <c:axId val="949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94967296"/>
        <c:axId val="94969216"/>
      </c:lineChart>
      <c:dateAx>
        <c:axId val="94967296"/>
        <c:scaling>
          <c:orientation val="minMax"/>
        </c:scaling>
        <c:delete val="1"/>
        <c:axPos val="b"/>
        <c:numFmt formatCode="ge" sourceLinked="1"/>
        <c:majorTickMark val="none"/>
        <c:minorTickMark val="none"/>
        <c:tickLblPos val="none"/>
        <c:crossAx val="94969216"/>
        <c:crosses val="autoZero"/>
        <c:auto val="1"/>
        <c:lblOffset val="100"/>
        <c:baseTimeUnit val="years"/>
      </c:dateAx>
      <c:valAx>
        <c:axId val="949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沼津市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3"/>
      <c r="AE8" s="3"/>
      <c r="AF8" s="3"/>
      <c r="AG8" s="3"/>
      <c r="AH8" s="3"/>
      <c r="AI8" s="3"/>
      <c r="AJ8" s="3"/>
      <c r="AK8" s="3"/>
      <c r="AL8" s="64">
        <f>データ!R6</f>
        <v>200704</v>
      </c>
      <c r="AM8" s="64"/>
      <c r="AN8" s="64"/>
      <c r="AO8" s="64"/>
      <c r="AP8" s="64"/>
      <c r="AQ8" s="64"/>
      <c r="AR8" s="64"/>
      <c r="AS8" s="64"/>
      <c r="AT8" s="63">
        <f>データ!S6</f>
        <v>186.96</v>
      </c>
      <c r="AU8" s="63"/>
      <c r="AV8" s="63"/>
      <c r="AW8" s="63"/>
      <c r="AX8" s="63"/>
      <c r="AY8" s="63"/>
      <c r="AZ8" s="63"/>
      <c r="BA8" s="63"/>
      <c r="BB8" s="63">
        <f>データ!T6</f>
        <v>1073.51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47.68</v>
      </c>
      <c r="J10" s="63"/>
      <c r="K10" s="63"/>
      <c r="L10" s="63"/>
      <c r="M10" s="63"/>
      <c r="N10" s="63"/>
      <c r="O10" s="63"/>
      <c r="P10" s="63">
        <f>データ!O6</f>
        <v>53.41</v>
      </c>
      <c r="Q10" s="63"/>
      <c r="R10" s="63"/>
      <c r="S10" s="63"/>
      <c r="T10" s="63"/>
      <c r="U10" s="63"/>
      <c r="V10" s="63"/>
      <c r="W10" s="63">
        <f>データ!P6</f>
        <v>58.29</v>
      </c>
      <c r="X10" s="63"/>
      <c r="Y10" s="63"/>
      <c r="Z10" s="63"/>
      <c r="AA10" s="63"/>
      <c r="AB10" s="63"/>
      <c r="AC10" s="63"/>
      <c r="AD10" s="64">
        <f>データ!Q6</f>
        <v>2100</v>
      </c>
      <c r="AE10" s="64"/>
      <c r="AF10" s="64"/>
      <c r="AG10" s="64"/>
      <c r="AH10" s="64"/>
      <c r="AI10" s="64"/>
      <c r="AJ10" s="64"/>
      <c r="AK10" s="2"/>
      <c r="AL10" s="64">
        <f>データ!U6</f>
        <v>106765</v>
      </c>
      <c r="AM10" s="64"/>
      <c r="AN10" s="64"/>
      <c r="AO10" s="64"/>
      <c r="AP10" s="64"/>
      <c r="AQ10" s="64"/>
      <c r="AR10" s="64"/>
      <c r="AS10" s="64"/>
      <c r="AT10" s="63">
        <f>データ!V6</f>
        <v>16</v>
      </c>
      <c r="AU10" s="63"/>
      <c r="AV10" s="63"/>
      <c r="AW10" s="63"/>
      <c r="AX10" s="63"/>
      <c r="AY10" s="63"/>
      <c r="AZ10" s="63"/>
      <c r="BA10" s="63"/>
      <c r="BB10" s="63">
        <f>データ!W6</f>
        <v>6672.81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222038</v>
      </c>
      <c r="D6" s="31">
        <f t="shared" si="3"/>
        <v>46</v>
      </c>
      <c r="E6" s="31">
        <f t="shared" si="3"/>
        <v>17</v>
      </c>
      <c r="F6" s="31">
        <f t="shared" si="3"/>
        <v>1</v>
      </c>
      <c r="G6" s="31">
        <f t="shared" si="3"/>
        <v>0</v>
      </c>
      <c r="H6" s="31" t="str">
        <f t="shared" si="3"/>
        <v>静岡県　沼津市</v>
      </c>
      <c r="I6" s="31" t="str">
        <f t="shared" si="3"/>
        <v>法適用</v>
      </c>
      <c r="J6" s="31" t="str">
        <f t="shared" si="3"/>
        <v>下水道事業</v>
      </c>
      <c r="K6" s="31" t="str">
        <f t="shared" si="3"/>
        <v>公共下水道</v>
      </c>
      <c r="L6" s="31" t="str">
        <f t="shared" si="3"/>
        <v>Ac1</v>
      </c>
      <c r="M6" s="32" t="str">
        <f t="shared" si="3"/>
        <v>-</v>
      </c>
      <c r="N6" s="32">
        <f t="shared" si="3"/>
        <v>47.68</v>
      </c>
      <c r="O6" s="32">
        <f t="shared" si="3"/>
        <v>53.41</v>
      </c>
      <c r="P6" s="32">
        <f t="shared" si="3"/>
        <v>58.29</v>
      </c>
      <c r="Q6" s="32">
        <f t="shared" si="3"/>
        <v>2100</v>
      </c>
      <c r="R6" s="32">
        <f t="shared" si="3"/>
        <v>200704</v>
      </c>
      <c r="S6" s="32">
        <f t="shared" si="3"/>
        <v>186.96</v>
      </c>
      <c r="T6" s="32">
        <f t="shared" si="3"/>
        <v>1073.51</v>
      </c>
      <c r="U6" s="32">
        <f t="shared" si="3"/>
        <v>106765</v>
      </c>
      <c r="V6" s="32">
        <f t="shared" si="3"/>
        <v>16</v>
      </c>
      <c r="W6" s="32">
        <f t="shared" si="3"/>
        <v>6672.81</v>
      </c>
      <c r="X6" s="33">
        <f>IF(X7="",NA(),X7)</f>
        <v>98.34</v>
      </c>
      <c r="Y6" s="33">
        <f t="shared" ref="Y6:AG6" si="4">IF(Y7="",NA(),Y7)</f>
        <v>93.57</v>
      </c>
      <c r="Z6" s="33">
        <f t="shared" si="4"/>
        <v>89.88</v>
      </c>
      <c r="AA6" s="33">
        <f t="shared" si="4"/>
        <v>100.97</v>
      </c>
      <c r="AB6" s="33">
        <f t="shared" si="4"/>
        <v>102.77</v>
      </c>
      <c r="AC6" s="33">
        <f t="shared" si="4"/>
        <v>103.11</v>
      </c>
      <c r="AD6" s="33">
        <f t="shared" si="4"/>
        <v>102.74</v>
      </c>
      <c r="AE6" s="33">
        <f t="shared" si="4"/>
        <v>103.51</v>
      </c>
      <c r="AF6" s="33">
        <f t="shared" si="4"/>
        <v>105.47</v>
      </c>
      <c r="AG6" s="33">
        <f t="shared" si="4"/>
        <v>106.67</v>
      </c>
      <c r="AH6" s="32" t="str">
        <f>IF(AH7="","",IF(AH7="-","【-】","【"&amp;SUBSTITUTE(TEXT(AH7,"#,##0.00"),"-","△")&amp;"】"))</f>
        <v>【108.23】</v>
      </c>
      <c r="AI6" s="33">
        <f>IF(AI7="",NA(),AI7)</f>
        <v>10.199999999999999</v>
      </c>
      <c r="AJ6" s="33">
        <f t="shared" ref="AJ6:AR6" si="5">IF(AJ7="",NA(),AJ7)</f>
        <v>25.7</v>
      </c>
      <c r="AK6" s="33">
        <f t="shared" si="5"/>
        <v>50.39</v>
      </c>
      <c r="AL6" s="33">
        <f t="shared" si="5"/>
        <v>37.58</v>
      </c>
      <c r="AM6" s="33">
        <f t="shared" si="5"/>
        <v>30.38</v>
      </c>
      <c r="AN6" s="33">
        <f t="shared" si="5"/>
        <v>14.03</v>
      </c>
      <c r="AO6" s="33">
        <f t="shared" si="5"/>
        <v>15.05</v>
      </c>
      <c r="AP6" s="33">
        <f t="shared" si="5"/>
        <v>11.76</v>
      </c>
      <c r="AQ6" s="33">
        <f t="shared" si="5"/>
        <v>13.3</v>
      </c>
      <c r="AR6" s="33">
        <f t="shared" si="5"/>
        <v>12.51</v>
      </c>
      <c r="AS6" s="32" t="str">
        <f>IF(AS7="","",IF(AS7="-","【-】","【"&amp;SUBSTITUTE(TEXT(AS7,"#,##0.00"),"-","△")&amp;"】"))</f>
        <v>【4.45】</v>
      </c>
      <c r="AT6" s="33">
        <f>IF(AT7="",NA(),AT7)</f>
        <v>115.95</v>
      </c>
      <c r="AU6" s="33">
        <f t="shared" ref="AU6:BC6" si="6">IF(AU7="",NA(),AU7)</f>
        <v>110.05</v>
      </c>
      <c r="AV6" s="33">
        <f t="shared" si="6"/>
        <v>101.2</v>
      </c>
      <c r="AW6" s="33">
        <f t="shared" si="6"/>
        <v>20.89</v>
      </c>
      <c r="AX6" s="33">
        <f t="shared" si="6"/>
        <v>21.46</v>
      </c>
      <c r="AY6" s="33">
        <f t="shared" si="6"/>
        <v>191.62</v>
      </c>
      <c r="AZ6" s="33">
        <f t="shared" si="6"/>
        <v>184.15</v>
      </c>
      <c r="BA6" s="33">
        <f t="shared" si="6"/>
        <v>205.35</v>
      </c>
      <c r="BB6" s="33">
        <f t="shared" si="6"/>
        <v>52.63</v>
      </c>
      <c r="BC6" s="33">
        <f t="shared" si="6"/>
        <v>54.09</v>
      </c>
      <c r="BD6" s="32" t="str">
        <f>IF(BD7="","",IF(BD7="-","【-】","【"&amp;SUBSTITUTE(TEXT(BD7,"#,##0.00"),"-","△")&amp;"】"))</f>
        <v>【57.41】</v>
      </c>
      <c r="BE6" s="33">
        <f>IF(BE7="",NA(),BE7)</f>
        <v>2978.57</v>
      </c>
      <c r="BF6" s="33">
        <f t="shared" ref="BF6:BN6" si="7">IF(BF7="",NA(),BF7)</f>
        <v>2936.04</v>
      </c>
      <c r="BG6" s="33">
        <f t="shared" si="7"/>
        <v>2884.92</v>
      </c>
      <c r="BH6" s="33">
        <f t="shared" si="7"/>
        <v>2196.77</v>
      </c>
      <c r="BI6" s="33">
        <f t="shared" si="7"/>
        <v>2471.4</v>
      </c>
      <c r="BJ6" s="33">
        <f t="shared" si="7"/>
        <v>959.1</v>
      </c>
      <c r="BK6" s="33">
        <f t="shared" si="7"/>
        <v>941.18</v>
      </c>
      <c r="BL6" s="33">
        <f t="shared" si="7"/>
        <v>893.45</v>
      </c>
      <c r="BM6" s="33">
        <f t="shared" si="7"/>
        <v>843.57</v>
      </c>
      <c r="BN6" s="33">
        <f t="shared" si="7"/>
        <v>845.86</v>
      </c>
      <c r="BO6" s="32" t="str">
        <f>IF(BO7="","",IF(BO7="-","【-】","【"&amp;SUBSTITUTE(TEXT(BO7,"#,##0.00"),"-","△")&amp;"】"))</f>
        <v>【763.62】</v>
      </c>
      <c r="BP6" s="33">
        <f>IF(BP7="",NA(),BP7)</f>
        <v>45.83</v>
      </c>
      <c r="BQ6" s="33">
        <f t="shared" ref="BQ6:BY6" si="8">IF(BQ7="",NA(),BQ7)</f>
        <v>46.3</v>
      </c>
      <c r="BR6" s="33">
        <f t="shared" si="8"/>
        <v>45.35</v>
      </c>
      <c r="BS6" s="33">
        <f t="shared" si="8"/>
        <v>62.01</v>
      </c>
      <c r="BT6" s="33">
        <f t="shared" si="8"/>
        <v>63.62</v>
      </c>
      <c r="BU6" s="33">
        <f t="shared" si="8"/>
        <v>93.53</v>
      </c>
      <c r="BV6" s="33">
        <f t="shared" si="8"/>
        <v>93.55</v>
      </c>
      <c r="BW6" s="33">
        <f t="shared" si="8"/>
        <v>95.24</v>
      </c>
      <c r="BX6" s="33">
        <f t="shared" si="8"/>
        <v>99.86</v>
      </c>
      <c r="BY6" s="33">
        <f t="shared" si="8"/>
        <v>101.88</v>
      </c>
      <c r="BZ6" s="32" t="str">
        <f>IF(BZ7="","",IF(BZ7="-","【-】","【"&amp;SUBSTITUTE(TEXT(BZ7,"#,##0.00"),"-","△")&amp;"】"))</f>
        <v>【98.53】</v>
      </c>
      <c r="CA6" s="33">
        <f>IF(CA7="",NA(),CA7)</f>
        <v>169.84</v>
      </c>
      <c r="CB6" s="33">
        <f t="shared" ref="CB6:CJ6" si="9">IF(CB7="",NA(),CB7)</f>
        <v>168.43</v>
      </c>
      <c r="CC6" s="33">
        <f t="shared" si="9"/>
        <v>172.27</v>
      </c>
      <c r="CD6" s="33">
        <f t="shared" si="9"/>
        <v>166.36</v>
      </c>
      <c r="CE6" s="33">
        <f t="shared" si="9"/>
        <v>167.58</v>
      </c>
      <c r="CF6" s="33">
        <f t="shared" si="9"/>
        <v>152.28</v>
      </c>
      <c r="CG6" s="33">
        <f t="shared" si="9"/>
        <v>153.24</v>
      </c>
      <c r="CH6" s="33">
        <f t="shared" si="9"/>
        <v>150.75</v>
      </c>
      <c r="CI6" s="33">
        <f t="shared" si="9"/>
        <v>147.29</v>
      </c>
      <c r="CJ6" s="33">
        <f t="shared" si="9"/>
        <v>143.15</v>
      </c>
      <c r="CK6" s="32" t="str">
        <f>IF(CK7="","",IF(CK7="-","【-】","【"&amp;SUBSTITUTE(TEXT(CK7,"#,##0.00"),"-","△")&amp;"】"))</f>
        <v>【139.70】</v>
      </c>
      <c r="CL6" s="33">
        <f>IF(CL7="",NA(),CL7)</f>
        <v>89.06</v>
      </c>
      <c r="CM6" s="33">
        <f t="shared" ref="CM6:CU6" si="10">IF(CM7="",NA(),CM7)</f>
        <v>87.7</v>
      </c>
      <c r="CN6" s="33">
        <f t="shared" si="10"/>
        <v>87.32</v>
      </c>
      <c r="CO6" s="33">
        <f t="shared" si="10"/>
        <v>83.3</v>
      </c>
      <c r="CP6" s="33">
        <f t="shared" si="10"/>
        <v>137.9</v>
      </c>
      <c r="CQ6" s="33">
        <f t="shared" si="10"/>
        <v>61.64</v>
      </c>
      <c r="CR6" s="33">
        <f t="shared" si="10"/>
        <v>61.73</v>
      </c>
      <c r="CS6" s="33">
        <f t="shared" si="10"/>
        <v>61.1</v>
      </c>
      <c r="CT6" s="33">
        <f t="shared" si="10"/>
        <v>61.03</v>
      </c>
      <c r="CU6" s="33">
        <f t="shared" si="10"/>
        <v>62.5</v>
      </c>
      <c r="CV6" s="32" t="str">
        <f>IF(CV7="","",IF(CV7="-","【-】","【"&amp;SUBSTITUTE(TEXT(CV7,"#,##0.00"),"-","△")&amp;"】"))</f>
        <v>【60.01】</v>
      </c>
      <c r="CW6" s="33">
        <f>IF(CW7="",NA(),CW7)</f>
        <v>85.63</v>
      </c>
      <c r="CX6" s="33">
        <f t="shared" ref="CX6:DF6" si="11">IF(CX7="",NA(),CX7)</f>
        <v>87.67</v>
      </c>
      <c r="CY6" s="33">
        <f t="shared" si="11"/>
        <v>87.26</v>
      </c>
      <c r="CZ6" s="33">
        <f t="shared" si="11"/>
        <v>87.77</v>
      </c>
      <c r="DA6" s="33">
        <f t="shared" si="11"/>
        <v>88.39</v>
      </c>
      <c r="DB6" s="33">
        <f t="shared" si="11"/>
        <v>93.1</v>
      </c>
      <c r="DC6" s="33">
        <f t="shared" si="11"/>
        <v>93.1</v>
      </c>
      <c r="DD6" s="33">
        <f t="shared" si="11"/>
        <v>93.47</v>
      </c>
      <c r="DE6" s="33">
        <f t="shared" si="11"/>
        <v>93.83</v>
      </c>
      <c r="DF6" s="33">
        <f t="shared" si="11"/>
        <v>93.88</v>
      </c>
      <c r="DG6" s="32" t="str">
        <f>IF(DG7="","",IF(DG7="-","【-】","【"&amp;SUBSTITUTE(TEXT(DG7,"#,##0.00"),"-","△")&amp;"】"))</f>
        <v>【94.73】</v>
      </c>
      <c r="DH6" s="33">
        <f>IF(DH7="",NA(),DH7)</f>
        <v>8.73</v>
      </c>
      <c r="DI6" s="33">
        <f t="shared" ref="DI6:DQ6" si="12">IF(DI7="",NA(),DI7)</f>
        <v>10.18</v>
      </c>
      <c r="DJ6" s="33">
        <f t="shared" si="12"/>
        <v>11.62</v>
      </c>
      <c r="DK6" s="33">
        <f t="shared" si="12"/>
        <v>21.33</v>
      </c>
      <c r="DL6" s="33">
        <f t="shared" si="12"/>
        <v>23.47</v>
      </c>
      <c r="DM6" s="33">
        <f t="shared" si="12"/>
        <v>14.17</v>
      </c>
      <c r="DN6" s="33">
        <f t="shared" si="12"/>
        <v>15.36</v>
      </c>
      <c r="DO6" s="33">
        <f t="shared" si="12"/>
        <v>16.57</v>
      </c>
      <c r="DP6" s="33">
        <f t="shared" si="12"/>
        <v>28.06</v>
      </c>
      <c r="DQ6" s="33">
        <f t="shared" si="12"/>
        <v>29.48</v>
      </c>
      <c r="DR6" s="32" t="str">
        <f>IF(DR7="","",IF(DR7="-","【-】","【"&amp;SUBSTITUTE(TEXT(DR7,"#,##0.00"),"-","△")&amp;"】"))</f>
        <v>【36.85】</v>
      </c>
      <c r="DS6" s="32">
        <f>IF(DS7="",NA(),DS7)</f>
        <v>0</v>
      </c>
      <c r="DT6" s="32">
        <f t="shared" ref="DT6:EB6" si="13">IF(DT7="",NA(),DT7)</f>
        <v>0</v>
      </c>
      <c r="DU6" s="32">
        <f t="shared" si="13"/>
        <v>0</v>
      </c>
      <c r="DV6" s="32">
        <f t="shared" si="13"/>
        <v>0</v>
      </c>
      <c r="DW6" s="32">
        <f t="shared" si="13"/>
        <v>0</v>
      </c>
      <c r="DX6" s="33">
        <f t="shared" si="13"/>
        <v>2.36</v>
      </c>
      <c r="DY6" s="33">
        <f t="shared" si="13"/>
        <v>2.81</v>
      </c>
      <c r="DZ6" s="33">
        <f t="shared" si="13"/>
        <v>3.11</v>
      </c>
      <c r="EA6" s="33">
        <f t="shared" si="13"/>
        <v>3.32</v>
      </c>
      <c r="EB6" s="33">
        <f t="shared" si="13"/>
        <v>3.89</v>
      </c>
      <c r="EC6" s="32" t="str">
        <f>IF(EC7="","",IF(EC7="-","【-】","【"&amp;SUBSTITUTE(TEXT(EC7,"#,##0.00"),"-","△")&amp;"】"))</f>
        <v>【4.56】</v>
      </c>
      <c r="ED6" s="33">
        <f>IF(ED7="",NA(),ED7)</f>
        <v>0.13</v>
      </c>
      <c r="EE6" s="33">
        <f t="shared" ref="EE6:EM6" si="14">IF(EE7="",NA(),EE7)</f>
        <v>0.08</v>
      </c>
      <c r="EF6" s="33">
        <f t="shared" si="14"/>
        <v>0.03</v>
      </c>
      <c r="EG6" s="33">
        <f t="shared" si="14"/>
        <v>7.0000000000000007E-2</v>
      </c>
      <c r="EH6" s="33">
        <f t="shared" si="14"/>
        <v>0.12</v>
      </c>
      <c r="EI6" s="33">
        <f t="shared" si="14"/>
        <v>0.08</v>
      </c>
      <c r="EJ6" s="33">
        <f t="shared" si="14"/>
        <v>0.1</v>
      </c>
      <c r="EK6" s="33">
        <f t="shared" si="14"/>
        <v>0.1</v>
      </c>
      <c r="EL6" s="33">
        <f t="shared" si="14"/>
        <v>0.11</v>
      </c>
      <c r="EM6" s="33">
        <f t="shared" si="14"/>
        <v>0.12</v>
      </c>
      <c r="EN6" s="32" t="str">
        <f>IF(EN7="","",IF(EN7="-","【-】","【"&amp;SUBSTITUTE(TEXT(EN7,"#,##0.00"),"-","△")&amp;"】"))</f>
        <v>【0.23】</v>
      </c>
    </row>
    <row r="7" spans="1:147" s="34" customFormat="1">
      <c r="A7" s="26"/>
      <c r="B7" s="35">
        <v>2015</v>
      </c>
      <c r="C7" s="35">
        <v>222038</v>
      </c>
      <c r="D7" s="35">
        <v>46</v>
      </c>
      <c r="E7" s="35">
        <v>17</v>
      </c>
      <c r="F7" s="35">
        <v>1</v>
      </c>
      <c r="G7" s="35">
        <v>0</v>
      </c>
      <c r="H7" s="35" t="s">
        <v>96</v>
      </c>
      <c r="I7" s="35" t="s">
        <v>97</v>
      </c>
      <c r="J7" s="35" t="s">
        <v>98</v>
      </c>
      <c r="K7" s="35" t="s">
        <v>99</v>
      </c>
      <c r="L7" s="35" t="s">
        <v>100</v>
      </c>
      <c r="M7" s="36" t="s">
        <v>101</v>
      </c>
      <c r="N7" s="36">
        <v>47.68</v>
      </c>
      <c r="O7" s="36">
        <v>53.41</v>
      </c>
      <c r="P7" s="36">
        <v>58.29</v>
      </c>
      <c r="Q7" s="36">
        <v>2100</v>
      </c>
      <c r="R7" s="36">
        <v>200704</v>
      </c>
      <c r="S7" s="36">
        <v>186.96</v>
      </c>
      <c r="T7" s="36">
        <v>1073.51</v>
      </c>
      <c r="U7" s="36">
        <v>106765</v>
      </c>
      <c r="V7" s="36">
        <v>16</v>
      </c>
      <c r="W7" s="36">
        <v>6672.81</v>
      </c>
      <c r="X7" s="36">
        <v>98.34</v>
      </c>
      <c r="Y7" s="36">
        <v>93.57</v>
      </c>
      <c r="Z7" s="36">
        <v>89.88</v>
      </c>
      <c r="AA7" s="36">
        <v>100.97</v>
      </c>
      <c r="AB7" s="36">
        <v>102.77</v>
      </c>
      <c r="AC7" s="36">
        <v>103.11</v>
      </c>
      <c r="AD7" s="36">
        <v>102.74</v>
      </c>
      <c r="AE7" s="36">
        <v>103.51</v>
      </c>
      <c r="AF7" s="36">
        <v>105.47</v>
      </c>
      <c r="AG7" s="36">
        <v>106.67</v>
      </c>
      <c r="AH7" s="36">
        <v>108.23</v>
      </c>
      <c r="AI7" s="36">
        <v>10.199999999999999</v>
      </c>
      <c r="AJ7" s="36">
        <v>25.7</v>
      </c>
      <c r="AK7" s="36">
        <v>50.39</v>
      </c>
      <c r="AL7" s="36">
        <v>37.58</v>
      </c>
      <c r="AM7" s="36">
        <v>30.38</v>
      </c>
      <c r="AN7" s="36">
        <v>14.03</v>
      </c>
      <c r="AO7" s="36">
        <v>15.05</v>
      </c>
      <c r="AP7" s="36">
        <v>11.76</v>
      </c>
      <c r="AQ7" s="36">
        <v>13.3</v>
      </c>
      <c r="AR7" s="36">
        <v>12.51</v>
      </c>
      <c r="AS7" s="36">
        <v>4.45</v>
      </c>
      <c r="AT7" s="36">
        <v>115.95</v>
      </c>
      <c r="AU7" s="36">
        <v>110.05</v>
      </c>
      <c r="AV7" s="36">
        <v>101.2</v>
      </c>
      <c r="AW7" s="36">
        <v>20.89</v>
      </c>
      <c r="AX7" s="36">
        <v>21.46</v>
      </c>
      <c r="AY7" s="36">
        <v>191.62</v>
      </c>
      <c r="AZ7" s="36">
        <v>184.15</v>
      </c>
      <c r="BA7" s="36">
        <v>205.35</v>
      </c>
      <c r="BB7" s="36">
        <v>52.63</v>
      </c>
      <c r="BC7" s="36">
        <v>54.09</v>
      </c>
      <c r="BD7" s="36">
        <v>57.41</v>
      </c>
      <c r="BE7" s="36">
        <v>2978.57</v>
      </c>
      <c r="BF7" s="36">
        <v>2936.04</v>
      </c>
      <c r="BG7" s="36">
        <v>2884.92</v>
      </c>
      <c r="BH7" s="36">
        <v>2196.77</v>
      </c>
      <c r="BI7" s="36">
        <v>2471.4</v>
      </c>
      <c r="BJ7" s="36">
        <v>959.1</v>
      </c>
      <c r="BK7" s="36">
        <v>941.18</v>
      </c>
      <c r="BL7" s="36">
        <v>893.45</v>
      </c>
      <c r="BM7" s="36">
        <v>843.57</v>
      </c>
      <c r="BN7" s="36">
        <v>845.86</v>
      </c>
      <c r="BO7" s="36">
        <v>763.62</v>
      </c>
      <c r="BP7" s="36">
        <v>45.83</v>
      </c>
      <c r="BQ7" s="36">
        <v>46.3</v>
      </c>
      <c r="BR7" s="36">
        <v>45.35</v>
      </c>
      <c r="BS7" s="36">
        <v>62.01</v>
      </c>
      <c r="BT7" s="36">
        <v>63.62</v>
      </c>
      <c r="BU7" s="36">
        <v>93.53</v>
      </c>
      <c r="BV7" s="36">
        <v>93.55</v>
      </c>
      <c r="BW7" s="36">
        <v>95.24</v>
      </c>
      <c r="BX7" s="36">
        <v>99.86</v>
      </c>
      <c r="BY7" s="36">
        <v>101.88</v>
      </c>
      <c r="BZ7" s="36">
        <v>98.53</v>
      </c>
      <c r="CA7" s="36">
        <v>169.84</v>
      </c>
      <c r="CB7" s="36">
        <v>168.43</v>
      </c>
      <c r="CC7" s="36">
        <v>172.27</v>
      </c>
      <c r="CD7" s="36">
        <v>166.36</v>
      </c>
      <c r="CE7" s="36">
        <v>167.58</v>
      </c>
      <c r="CF7" s="36">
        <v>152.28</v>
      </c>
      <c r="CG7" s="36">
        <v>153.24</v>
      </c>
      <c r="CH7" s="36">
        <v>150.75</v>
      </c>
      <c r="CI7" s="36">
        <v>147.29</v>
      </c>
      <c r="CJ7" s="36">
        <v>143.15</v>
      </c>
      <c r="CK7" s="36">
        <v>139.69999999999999</v>
      </c>
      <c r="CL7" s="36">
        <v>89.06</v>
      </c>
      <c r="CM7" s="36">
        <v>87.7</v>
      </c>
      <c r="CN7" s="36">
        <v>87.32</v>
      </c>
      <c r="CO7" s="36">
        <v>83.3</v>
      </c>
      <c r="CP7" s="36">
        <v>137.9</v>
      </c>
      <c r="CQ7" s="36">
        <v>61.64</v>
      </c>
      <c r="CR7" s="36">
        <v>61.73</v>
      </c>
      <c r="CS7" s="36">
        <v>61.1</v>
      </c>
      <c r="CT7" s="36">
        <v>61.03</v>
      </c>
      <c r="CU7" s="36">
        <v>62.5</v>
      </c>
      <c r="CV7" s="36">
        <v>60.01</v>
      </c>
      <c r="CW7" s="36">
        <v>85.63</v>
      </c>
      <c r="CX7" s="36">
        <v>87.67</v>
      </c>
      <c r="CY7" s="36">
        <v>87.26</v>
      </c>
      <c r="CZ7" s="36">
        <v>87.77</v>
      </c>
      <c r="DA7" s="36">
        <v>88.39</v>
      </c>
      <c r="DB7" s="36">
        <v>93.1</v>
      </c>
      <c r="DC7" s="36">
        <v>93.1</v>
      </c>
      <c r="DD7" s="36">
        <v>93.47</v>
      </c>
      <c r="DE7" s="36">
        <v>93.83</v>
      </c>
      <c r="DF7" s="36">
        <v>93.88</v>
      </c>
      <c r="DG7" s="36">
        <v>94.73</v>
      </c>
      <c r="DH7" s="36">
        <v>8.73</v>
      </c>
      <c r="DI7" s="36">
        <v>10.18</v>
      </c>
      <c r="DJ7" s="36">
        <v>11.62</v>
      </c>
      <c r="DK7" s="36">
        <v>21.33</v>
      </c>
      <c r="DL7" s="36">
        <v>23.47</v>
      </c>
      <c r="DM7" s="36">
        <v>14.17</v>
      </c>
      <c r="DN7" s="36">
        <v>15.36</v>
      </c>
      <c r="DO7" s="36">
        <v>16.57</v>
      </c>
      <c r="DP7" s="36">
        <v>28.06</v>
      </c>
      <c r="DQ7" s="36">
        <v>29.48</v>
      </c>
      <c r="DR7" s="36">
        <v>36.85</v>
      </c>
      <c r="DS7" s="36">
        <v>0</v>
      </c>
      <c r="DT7" s="36">
        <v>0</v>
      </c>
      <c r="DU7" s="36">
        <v>0</v>
      </c>
      <c r="DV7" s="36">
        <v>0</v>
      </c>
      <c r="DW7" s="36">
        <v>0</v>
      </c>
      <c r="DX7" s="36">
        <v>2.36</v>
      </c>
      <c r="DY7" s="36">
        <v>2.81</v>
      </c>
      <c r="DZ7" s="36">
        <v>3.11</v>
      </c>
      <c r="EA7" s="36">
        <v>3.32</v>
      </c>
      <c r="EB7" s="36">
        <v>3.89</v>
      </c>
      <c r="EC7" s="36">
        <v>4.5599999999999996</v>
      </c>
      <c r="ED7" s="36">
        <v>0.13</v>
      </c>
      <c r="EE7" s="36">
        <v>0.08</v>
      </c>
      <c r="EF7" s="36">
        <v>0.03</v>
      </c>
      <c r="EG7" s="36">
        <v>7.0000000000000007E-2</v>
      </c>
      <c r="EH7" s="36">
        <v>0.12</v>
      </c>
      <c r="EI7" s="36">
        <v>0.08</v>
      </c>
      <c r="EJ7" s="36">
        <v>0.1</v>
      </c>
      <c r="EK7" s="36">
        <v>0.1</v>
      </c>
      <c r="EL7" s="36">
        <v>0.11</v>
      </c>
      <c r="EM7" s="36">
        <v>0.12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2017-02-23T15:26:32Z</cp:lastPrinted>
  <dcterms:created xsi:type="dcterms:W3CDTF">2017-02-08T02:35:52Z</dcterms:created>
  <dcterms:modified xsi:type="dcterms:W3CDTF">2017-02-23T15:26:35Z</dcterms:modified>
  <cp:category/>
</cp:coreProperties>
</file>