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<sst xmlns="http://schemas.openxmlformats.org/spreadsheetml/2006/main" count="218" uniqueCount="108">
  <si>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</si>
  <si>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</si>
  <si>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</si>
  <si>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</si>
  <si>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</si>
  <si>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</si>
  <si>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</si>
  <si>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</si>
  <si>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</si>
  <si>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</si>
  <si>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</si>
  <si>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</si>
  <si>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</si>
  <si>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</si>
  <si>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</si>
  <si>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</si>
  <si>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</si>
  <si>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</si>
  <si>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</si>
  <si>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</si>
  <si>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</si>
  <si>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</si>
  <si>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</si>
  <si>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</si>
  <si>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</si>
  <si>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</si>
  <si>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</si>
  <si>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</si>
  <si>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</si>
  <si>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</si>
  <si>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</si>
  <si>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</si>
  <si>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</si>
  <si>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</si>
  <si>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</si>
  <si>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</si>
  <si>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</si>
  <si>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</si>
  <si>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</si>
  <si>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</si>
  <si>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</si>
  <si>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</si>
  <si>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</si>
  <si>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</si>
  <si>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</si>
  <si>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</si>
  <si>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</si>
  <si>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</si>
  <si>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</si>
  <si>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</si>
  <si>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</si>
  <si>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</si>
  <si>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</si>
  <si>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</si>
  <si>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</si>
  <si>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</si>
  <si>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</si>
  <si>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</si>
  <si>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</si>
  <si>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</si>
  <si>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</si>
  <si>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</si>
  <si>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</si>
  <si>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</si>
  <si>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</si>
  <si>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</si>
  <si>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</si>
  <si>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</si>
  <si>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</si>
  <si>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</si>
  <si>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</si>
  <si>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</si>
  <si>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</si>
  <si>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</si>
  <si>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</si>
  <si>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</si>
  <si>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</si>
  <si>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</si>
  <si>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</si>
  <si>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</si>
  <si>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</si>
  <si>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</si>
  <si>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</si>
  <si>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</si>
  <si>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</si>
  <si>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</si>
  <si>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</si>
  <si>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</si>
  <si>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</si>
  <si>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</si>
  <si>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</si>
  <si>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</si>
  <si>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</si>
  <si>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掛川市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</si>
  <si>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</si>
  <si>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</si>
  <si>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</si>
  <si>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</si>
  <si>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</si>
  <si>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</si>
  <si>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</si>
  <si>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</si>
  <si>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</si>
  <si>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</si>
  <si>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</si>
  <si>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(1) 経営比較
　左表①収益的収支比率、⑤料金回収率とも類似団体及び全国平均と比較した場合、数値が上回っている。
(2) 経営のの健全性
　左表⑤料金回収率が100％を越えていないのは、給水使用料だけの経営は困難であり、一般会計からの繰入金（赤字補填）、各簡易水道組合の基金繰入金（積立基金取崩）等で足りない管理費を賄っているためである。</t>
    <rPh sb="5" eb="7">
      <t>ケイエイ</t>
    </rPh>
    <rPh sb="7" eb="9">
      <t>ヒカク</t>
    </rPh>
    <rPh sb="11" eb="13">
      <t>サヒョウ</t>
    </rPh>
    <rPh sb="14" eb="17">
      <t>シュウエキテキ</t>
    </rPh>
    <rPh sb="17" eb="19">
      <t>シュウシ</t>
    </rPh>
    <rPh sb="19" eb="21">
      <t>ヒリツ</t>
    </rPh>
    <rPh sb="23" eb="25">
      <t>リョウキン</t>
    </rPh>
    <rPh sb="25" eb="27">
      <t>カイシュウ</t>
    </rPh>
    <rPh sb="27" eb="28">
      <t>リツ</t>
    </rPh>
    <rPh sb="30" eb="32">
      <t>ルイジ</t>
    </rPh>
    <rPh sb="32" eb="34">
      <t>ダンタイ</t>
    </rPh>
    <rPh sb="34" eb="35">
      <t>オヨ</t>
    </rPh>
    <rPh sb="36" eb="38">
      <t>ゼンコク</t>
    </rPh>
    <rPh sb="38" eb="40">
      <t>ヘイキン</t>
    </rPh>
    <rPh sb="41" eb="43">
      <t>ヒカク</t>
    </rPh>
    <rPh sb="45" eb="47">
      <t>バアイ</t>
    </rPh>
    <rPh sb="48" eb="50">
      <t>スウチ</t>
    </rPh>
    <rPh sb="51" eb="53">
      <t>ウワマワ</t>
    </rPh>
    <rPh sb="64" eb="66">
      <t>ケイエイ</t>
    </rPh>
    <phoneticPr fontId="4"/>
  </si>
  <si>
    <t xml:space="preserve">
　施設については、40年以上経過しているものもあり、老朽化が進んでいる。
　現在の対策として、維持管理計画に基づいた施設の点検、部品交換等を実施することで施設の維持に努めている。</t>
    <rPh sb="2" eb="4">
      <t>シセツ</t>
    </rPh>
    <rPh sb="12" eb="15">
      <t>ネンイジョウ</t>
    </rPh>
    <rPh sb="15" eb="17">
      <t>ケイカ</t>
    </rPh>
    <rPh sb="27" eb="30">
      <t>ロウキュウカ</t>
    </rPh>
    <rPh sb="31" eb="32">
      <t>スス</t>
    </rPh>
    <rPh sb="39" eb="41">
      <t>ゲンザイ</t>
    </rPh>
    <rPh sb="42" eb="44">
      <t>タイサク</t>
    </rPh>
    <rPh sb="48" eb="50">
      <t>イジ</t>
    </rPh>
    <rPh sb="50" eb="52">
      <t>カンリ</t>
    </rPh>
    <rPh sb="52" eb="54">
      <t>ケイカク</t>
    </rPh>
    <rPh sb="55" eb="56">
      <t>モト</t>
    </rPh>
    <rPh sb="59" eb="61">
      <t>シセツ</t>
    </rPh>
    <rPh sb="62" eb="64">
      <t>テンケン</t>
    </rPh>
    <rPh sb="65" eb="67">
      <t>ブヒン</t>
    </rPh>
    <rPh sb="67" eb="69">
      <t>コウカン</t>
    </rPh>
    <rPh sb="69" eb="70">
      <t>トウ</t>
    </rPh>
    <rPh sb="71" eb="73">
      <t>ジッシ</t>
    </rPh>
    <rPh sb="78" eb="80">
      <t>シセツ</t>
    </rPh>
    <rPh sb="81" eb="83">
      <t>イジ</t>
    </rPh>
    <rPh sb="84" eb="85">
      <t>ツト</t>
    </rPh>
    <phoneticPr fontId="4"/>
  </si>
  <si>
    <t>　掛川市の簡易水道特別会計は、５つの簡易水道、１つの飲料水供給施設で実施されているが、現状は各簡易水道組合があり、収支は個別で管理運営し、給水使用料の料金体系の別々である。
　また、立地条件も中山間地であることから、新規開栓は見込まれず、高齢化も進み、人口減少に伴う給水使用料が減少している。
　そのため施設の大規模な破損や更新は経営状況を悪化させるため、維持管理を計画的に実施する必要がある。
　一般会計からの繰入金（赤字補填）がなければ運営が困難である簡易水道については今後、料金体系の改定が必要であるが、それでも運営が困難と考えるため、将来的には上水道へのソフト統合が必要である。</t>
    <rPh sb="1" eb="4">
      <t>カケガワシ</t>
    </rPh>
    <rPh sb="5" eb="7">
      <t>カンイ</t>
    </rPh>
    <rPh sb="7" eb="9">
      <t>スイドウ</t>
    </rPh>
    <rPh sb="9" eb="11">
      <t>トクベツ</t>
    </rPh>
    <rPh sb="11" eb="13">
      <t>カイケイ</t>
    </rPh>
    <rPh sb="18" eb="20">
      <t>カンイ</t>
    </rPh>
    <rPh sb="20" eb="22">
      <t>スイドウ</t>
    </rPh>
    <rPh sb="26" eb="29">
      <t>インリョウスイ</t>
    </rPh>
    <rPh sb="29" eb="31">
      <t>キョウキュウ</t>
    </rPh>
    <rPh sb="31" eb="33">
      <t>シセツ</t>
    </rPh>
    <rPh sb="34" eb="36">
      <t>ジッシ</t>
    </rPh>
    <rPh sb="43" eb="45">
      <t>ゲンジョウ</t>
    </rPh>
    <rPh sb="46" eb="47">
      <t>カク</t>
    </rPh>
    <rPh sb="47" eb="49">
      <t>カンイ</t>
    </rPh>
    <rPh sb="49" eb="51">
      <t>スイドウ</t>
    </rPh>
    <rPh sb="51" eb="53">
      <t>クミアイ</t>
    </rPh>
    <rPh sb="57" eb="59">
      <t>シュウシ</t>
    </rPh>
    <rPh sb="60" eb="62">
      <t>コベツ</t>
    </rPh>
    <rPh sb="63" eb="65">
      <t>カンリ</t>
    </rPh>
    <rPh sb="65" eb="67">
      <t>ウンエイ</t>
    </rPh>
    <rPh sb="69" eb="71">
      <t>キュウスイ</t>
    </rPh>
    <rPh sb="71" eb="74">
      <t>シヨウリョウ</t>
    </rPh>
    <rPh sb="75" eb="77">
      <t>リョウキン</t>
    </rPh>
    <rPh sb="77" eb="79">
      <t>タイケイ</t>
    </rPh>
    <rPh sb="80" eb="82">
      <t>ベツベツ</t>
    </rPh>
    <rPh sb="91" eb="93">
      <t>リッチ</t>
    </rPh>
    <rPh sb="93" eb="95">
      <t>ジョウケン</t>
    </rPh>
    <rPh sb="96" eb="97">
      <t>チュウ</t>
    </rPh>
    <rPh sb="97" eb="100">
      <t>サンカンチ</t>
    </rPh>
    <rPh sb="108" eb="110">
      <t>シンキ</t>
    </rPh>
    <rPh sb="110" eb="112">
      <t>カイセン</t>
    </rPh>
    <rPh sb="113" eb="115">
      <t>ミコ</t>
    </rPh>
    <rPh sb="119" eb="122">
      <t>コウレイカ</t>
    </rPh>
    <rPh sb="123" eb="124">
      <t>スス</t>
    </rPh>
    <rPh sb="126" eb="128">
      <t>ジンコウ</t>
    </rPh>
    <rPh sb="128" eb="130">
      <t>ゲンショウ</t>
    </rPh>
    <rPh sb="131" eb="132">
      <t>トモナ</t>
    </rPh>
    <rPh sb="133" eb="135">
      <t>キュウスイ</t>
    </rPh>
    <rPh sb="135" eb="138">
      <t>シヨウリョウ</t>
    </rPh>
    <rPh sb="139" eb="141">
      <t>ゲンショウ</t>
    </rPh>
    <rPh sb="152" eb="154">
      <t>シセツ</t>
    </rPh>
    <rPh sb="155" eb="158">
      <t>ダイキボ</t>
    </rPh>
    <rPh sb="159" eb="161">
      <t>ハソン</t>
    </rPh>
    <rPh sb="162" eb="164">
      <t>コウシン</t>
    </rPh>
    <rPh sb="165" eb="167">
      <t>ケイエイ</t>
    </rPh>
    <rPh sb="167" eb="169">
      <t>ジョウキョウ</t>
    </rPh>
    <rPh sb="170" eb="172">
      <t>アッカ</t>
    </rPh>
    <rPh sb="178" eb="180">
      <t>イジ</t>
    </rPh>
    <rPh sb="180" eb="182">
      <t>カンリ</t>
    </rPh>
    <rPh sb="183" eb="186">
      <t>ケイカクテキ</t>
    </rPh>
    <rPh sb="187" eb="189">
      <t>ジッシ</t>
    </rPh>
    <rPh sb="191" eb="193">
      <t>ヒツヨウ</t>
    </rPh>
    <rPh sb="200" eb="202">
      <t>イッパン</t>
    </rPh>
    <rPh sb="202" eb="204">
      <t>カイケイ</t>
    </rPh>
    <rPh sb="207" eb="210">
      <t>クリイレキン</t>
    </rPh>
    <rPh sb="211" eb="213">
      <t>アカジ</t>
    </rPh>
    <rPh sb="213" eb="215">
      <t>ホテン</t>
    </rPh>
    <rPh sb="221" eb="223">
      <t>ウンエイ</t>
    </rPh>
    <rPh sb="224" eb="226">
      <t>コンナン</t>
    </rPh>
    <rPh sb="229" eb="231">
      <t>カンイ</t>
    </rPh>
    <rPh sb="231" eb="233">
      <t>スイドウ</t>
    </rPh>
    <rPh sb="238" eb="240">
      <t>コンゴ</t>
    </rPh>
    <rPh sb="241" eb="243">
      <t>リョウキン</t>
    </rPh>
    <rPh sb="243" eb="245">
      <t>タイケイ</t>
    </rPh>
    <rPh sb="246" eb="248">
      <t>カイテイ</t>
    </rPh>
    <rPh sb="249" eb="251">
      <t>ヒツヨウ</t>
    </rPh>
    <rPh sb="260" eb="262">
      <t>ウンエイ</t>
    </rPh>
    <rPh sb="263" eb="265">
      <t>コンナン</t>
    </rPh>
    <rPh sb="266" eb="267">
      <t>カンガ</t>
    </rPh>
    <rPh sb="272" eb="275">
      <t>ショウライテキ</t>
    </rPh>
    <rPh sb="277" eb="280">
      <t>ジョウスイドウ</t>
    </rPh>
    <rPh sb="285" eb="287">
      <t>トウゴウ</t>
    </rPh>
    <rPh sb="288" eb="29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</si>
</sst>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13984"/>
        <c:axId val="439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13984"/>
        <c:axId val="43915904"/>
      </c:lineChart>
      <c:dateAx>
        <c:axId val="4391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15904"/>
        <c:crosses val="autoZero"/>
        <c:auto val="1"/>
        <c:lblOffset val="100"/>
        <c:baseTimeUnit val="years"/>
      </c:dateAx>
      <c:valAx>
        <c:axId val="4391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1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63.47</c:v>
                </c:pt>
                <c:pt idx="1">
                  <c:v>64.239999999999995</c:v>
                </c:pt>
                <c:pt idx="2">
                  <c:v>67.48</c:v>
                </c:pt>
                <c:pt idx="3">
                  <c:v>67.64</c:v>
                </c:pt>
                <c:pt idx="4">
                  <c:v>68.25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76352"/>
        <c:axId val="4587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6352"/>
        <c:axId val="45878272"/>
      </c:lineChart>
      <c:dateAx>
        <c:axId val="458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78272"/>
        <c:crosses val="autoZero"/>
        <c:auto val="1"/>
        <c:lblOffset val="100"/>
        <c:baseTimeUnit val="years"/>
      </c:dateAx>
      <c:valAx>
        <c:axId val="4587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7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86.75</c:v>
                </c:pt>
                <c:pt idx="1">
                  <c:v>85.31</c:v>
                </c:pt>
                <c:pt idx="2">
                  <c:v>83.74</c:v>
                </c:pt>
                <c:pt idx="3">
                  <c:v>82.9</c:v>
                </c:pt>
                <c:pt idx="4">
                  <c:v>81.96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8736"/>
        <c:axId val="4591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8736"/>
        <c:axId val="45910656"/>
      </c:lineChart>
      <c:dateAx>
        <c:axId val="4590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10656"/>
        <c:crosses val="autoZero"/>
        <c:auto val="1"/>
        <c:lblOffset val="100"/>
        <c:baseTimeUnit val="years"/>
      </c:dateAx>
      <c:valAx>
        <c:axId val="4591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0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116.98</c:v>
                </c:pt>
                <c:pt idx="1">
                  <c:v>105.43</c:v>
                </c:pt>
                <c:pt idx="2">
                  <c:v>111.55</c:v>
                </c:pt>
                <c:pt idx="3">
                  <c:v>87.86</c:v>
                </c:pt>
                <c:pt idx="4">
                  <c:v>116.03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58656"/>
        <c:axId val="4396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656"/>
        <c:axId val="43960576"/>
      </c:lineChart>
      <c:dateAx>
        <c:axId val="4395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60576"/>
        <c:crosses val="autoZero"/>
        <c:auto val="1"/>
        <c:lblOffset val="100"/>
        <c:baseTimeUnit val="years"/>
      </c:dateAx>
      <c:valAx>
        <c:axId val="4396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5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23808"/>
        <c:axId val="4402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3808"/>
        <c:axId val="44025728"/>
      </c:lineChart>
      <c:dateAx>
        <c:axId val="440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25728"/>
        <c:crosses val="autoZero"/>
        <c:auto val="1"/>
        <c:lblOffset val="100"/>
        <c:baseTimeUnit val="years"/>
      </c:dateAx>
      <c:valAx>
        <c:axId val="4402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0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36992"/>
        <c:axId val="456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36992"/>
        <c:axId val="45643264"/>
      </c:lineChart>
      <c:dateAx>
        <c:axId val="456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43264"/>
        <c:crosses val="autoZero"/>
        <c:auto val="1"/>
        <c:lblOffset val="100"/>
        <c:baseTimeUnit val="years"/>
      </c:dateAx>
      <c:valAx>
        <c:axId val="456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1936"/>
        <c:axId val="4567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71936"/>
        <c:axId val="45673856"/>
      </c:lineChart>
      <c:dateAx>
        <c:axId val="4567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73856"/>
        <c:crosses val="autoZero"/>
        <c:auto val="1"/>
        <c:lblOffset val="100"/>
        <c:baseTimeUnit val="years"/>
      </c:dateAx>
      <c:valAx>
        <c:axId val="4567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7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86240"/>
        <c:axId val="4578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86240"/>
        <c:axId val="45788160"/>
      </c:lineChart>
      <c:dateAx>
        <c:axId val="4578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88160"/>
        <c:crosses val="autoZero"/>
        <c:auto val="1"/>
        <c:lblOffset val="100"/>
        <c:baseTimeUnit val="years"/>
      </c:dateAx>
      <c:valAx>
        <c:axId val="4578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8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215.88</c:v>
                </c:pt>
                <c:pt idx="1">
                  <c:v>206.3</c:v>
                </c:pt>
                <c:pt idx="2">
                  <c:v>202.54</c:v>
                </c:pt>
                <c:pt idx="3">
                  <c:v>185.8</c:v>
                </c:pt>
                <c:pt idx="4">
                  <c:v>178.87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00064"/>
        <c:axId val="460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0064"/>
        <c:axId val="46084864"/>
      </c:lineChart>
      <c:dateAx>
        <c:axId val="458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84864"/>
        <c:crosses val="autoZero"/>
        <c:auto val="1"/>
        <c:lblOffset val="100"/>
        <c:baseTimeUnit val="years"/>
      </c:dateAx>
      <c:valAx>
        <c:axId val="460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0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104.35</c:v>
                </c:pt>
                <c:pt idx="1">
                  <c:v>99.02</c:v>
                </c:pt>
                <c:pt idx="2">
                  <c:v>78.63</c:v>
                </c:pt>
                <c:pt idx="3">
                  <c:v>75.739999999999995</c:v>
                </c:pt>
                <c:pt idx="4">
                  <c:v>92.27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6064"/>
        <c:axId val="4581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16064"/>
        <c:axId val="45818240"/>
      </c:lineChart>
      <c:dateAx>
        <c:axId val="4581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18240"/>
        <c:crosses val="autoZero"/>
        <c:auto val="1"/>
        <c:lblOffset val="100"/>
        <c:baseTimeUnit val="years"/>
      </c:dateAx>
      <c:valAx>
        <c:axId val="4581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1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130.71</c:v>
                </c:pt>
                <c:pt idx="1">
                  <c:v>138.16</c:v>
                </c:pt>
                <c:pt idx="2">
                  <c:v>163</c:v>
                </c:pt>
                <c:pt idx="3">
                  <c:v>175.55</c:v>
                </c:pt>
                <c:pt idx="4">
                  <c:v>140.69999999999999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3968"/>
        <c:axId val="4584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43968"/>
        <c:axId val="45845888"/>
      </c:lineChart>
      <c:dateAx>
        <c:axId val="4584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45888"/>
        <c:crosses val="autoZero"/>
        <c:auto val="1"/>
        <c:lblOffset val="100"/>
        <c:baseTimeUnit val="years"/>
      </c:dateAx>
      <c:valAx>
        <c:axId val="4584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4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I72" sqref="BI7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静岡県　掛川市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117609</v>
      </c>
      <c r="AJ8" s="55"/>
      <c r="AK8" s="55"/>
      <c r="AL8" s="55"/>
      <c r="AM8" s="55"/>
      <c r="AN8" s="55"/>
      <c r="AO8" s="55"/>
      <c r="AP8" s="56"/>
      <c r="AQ8" s="46">
        <f>データ!R6</f>
        <v>265.69</v>
      </c>
      <c r="AR8" s="46"/>
      <c r="AS8" s="46"/>
      <c r="AT8" s="46"/>
      <c r="AU8" s="46"/>
      <c r="AV8" s="46"/>
      <c r="AW8" s="46"/>
      <c r="AX8" s="46"/>
      <c r="AY8" s="46">
        <f>データ!S6</f>
        <v>442.65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0.55000000000000004</v>
      </c>
      <c r="S10" s="46"/>
      <c r="T10" s="46"/>
      <c r="U10" s="46"/>
      <c r="V10" s="46"/>
      <c r="W10" s="46"/>
      <c r="X10" s="46"/>
      <c r="Y10" s="46"/>
      <c r="Z10" s="80">
        <f>データ!P6</f>
        <v>1944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650</v>
      </c>
      <c r="AJ10" s="80"/>
      <c r="AK10" s="80"/>
      <c r="AL10" s="80"/>
      <c r="AM10" s="80"/>
      <c r="AN10" s="80"/>
      <c r="AO10" s="80"/>
      <c r="AP10" s="80"/>
      <c r="AQ10" s="46">
        <f>データ!U6</f>
        <v>3.91</v>
      </c>
      <c r="AR10" s="46"/>
      <c r="AS10" s="46"/>
      <c r="AT10" s="46"/>
      <c r="AU10" s="46"/>
      <c r="AV10" s="46"/>
      <c r="AW10" s="46"/>
      <c r="AX10" s="46"/>
      <c r="AY10" s="46">
        <f>データ!V6</f>
        <v>166.24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222135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静岡県　掛川市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0.55000000000000004</v>
      </c>
      <c r="P6" s="32">
        <f t="shared" si="3"/>
        <v>1944</v>
      </c>
      <c r="Q6" s="32">
        <f t="shared" si="3"/>
        <v>117609</v>
      </c>
      <c r="R6" s="32">
        <f t="shared" si="3"/>
        <v>265.69</v>
      </c>
      <c r="S6" s="32">
        <f t="shared" si="3"/>
        <v>442.65</v>
      </c>
      <c r="T6" s="32">
        <f t="shared" si="3"/>
        <v>650</v>
      </c>
      <c r="U6" s="32">
        <f t="shared" si="3"/>
        <v>3.91</v>
      </c>
      <c r="V6" s="32">
        <f t="shared" si="3"/>
        <v>166.24</v>
      </c>
      <c r="W6" s="33">
        <f>IF(W7="",NA(),W7)</f>
        <v>116.98</v>
      </c>
      <c r="X6" s="33">
        <f t="shared" ref="X6:AF6" si="4">IF(X7="",NA(),X7)</f>
        <v>105.43</v>
      </c>
      <c r="Y6" s="33">
        <f t="shared" si="4"/>
        <v>111.55</v>
      </c>
      <c r="Z6" s="33">
        <f t="shared" si="4"/>
        <v>87.86</v>
      </c>
      <c r="AA6" s="33">
        <f t="shared" si="4"/>
        <v>116.03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215.88</v>
      </c>
      <c r="BE6" s="33">
        <f t="shared" ref="BE6:BM6" si="7">IF(BE7="",NA(),BE7)</f>
        <v>206.3</v>
      </c>
      <c r="BF6" s="33">
        <f t="shared" si="7"/>
        <v>202.54</v>
      </c>
      <c r="BG6" s="33">
        <f t="shared" si="7"/>
        <v>185.8</v>
      </c>
      <c r="BH6" s="33">
        <f t="shared" si="7"/>
        <v>178.87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104.35</v>
      </c>
      <c r="BP6" s="33">
        <f t="shared" ref="BP6:BX6" si="8">IF(BP7="",NA(),BP7)</f>
        <v>99.02</v>
      </c>
      <c r="BQ6" s="33">
        <f t="shared" si="8"/>
        <v>78.63</v>
      </c>
      <c r="BR6" s="33">
        <f t="shared" si="8"/>
        <v>75.739999999999995</v>
      </c>
      <c r="BS6" s="33">
        <f t="shared" si="8"/>
        <v>92.27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130.71</v>
      </c>
      <c r="CA6" s="33">
        <f t="shared" ref="CA6:CI6" si="9">IF(CA7="",NA(),CA7)</f>
        <v>138.16</v>
      </c>
      <c r="CB6" s="33">
        <f t="shared" si="9"/>
        <v>163</v>
      </c>
      <c r="CC6" s="33">
        <f t="shared" si="9"/>
        <v>175.55</v>
      </c>
      <c r="CD6" s="33">
        <f t="shared" si="9"/>
        <v>140.69999999999999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63.47</v>
      </c>
      <c r="CL6" s="33">
        <f t="shared" ref="CL6:CT6" si="10">IF(CL7="",NA(),CL7)</f>
        <v>64.239999999999995</v>
      </c>
      <c r="CM6" s="33">
        <f t="shared" si="10"/>
        <v>67.48</v>
      </c>
      <c r="CN6" s="33">
        <f t="shared" si="10"/>
        <v>67.64</v>
      </c>
      <c r="CO6" s="33">
        <f t="shared" si="10"/>
        <v>68.25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86.75</v>
      </c>
      <c r="CW6" s="33">
        <f t="shared" ref="CW6:DE6" si="11">IF(CW7="",NA(),CW7)</f>
        <v>85.31</v>
      </c>
      <c r="CX6" s="33">
        <f t="shared" si="11"/>
        <v>83.74</v>
      </c>
      <c r="CY6" s="33">
        <f t="shared" si="11"/>
        <v>82.9</v>
      </c>
      <c r="CZ6" s="33">
        <f t="shared" si="11"/>
        <v>81.96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222135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0.55000000000000004</v>
      </c>
      <c r="P7" s="36">
        <v>1944</v>
      </c>
      <c r="Q7" s="36">
        <v>117609</v>
      </c>
      <c r="R7" s="36">
        <v>265.69</v>
      </c>
      <c r="S7" s="36">
        <v>442.65</v>
      </c>
      <c r="T7" s="36">
        <v>650</v>
      </c>
      <c r="U7" s="36">
        <v>3.91</v>
      </c>
      <c r="V7" s="36">
        <v>166.24</v>
      </c>
      <c r="W7" s="36">
        <v>116.98</v>
      </c>
      <c r="X7" s="36">
        <v>105.43</v>
      </c>
      <c r="Y7" s="36">
        <v>111.55</v>
      </c>
      <c r="Z7" s="36">
        <v>87.86</v>
      </c>
      <c r="AA7" s="36">
        <v>116.03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215.88</v>
      </c>
      <c r="BE7" s="36">
        <v>206.3</v>
      </c>
      <c r="BF7" s="36">
        <v>202.54</v>
      </c>
      <c r="BG7" s="36">
        <v>185.8</v>
      </c>
      <c r="BH7" s="36">
        <v>178.87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104.35</v>
      </c>
      <c r="BP7" s="36">
        <v>99.02</v>
      </c>
      <c r="BQ7" s="36">
        <v>78.63</v>
      </c>
      <c r="BR7" s="36">
        <v>75.739999999999995</v>
      </c>
      <c r="BS7" s="36">
        <v>92.27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130.71</v>
      </c>
      <c r="CA7" s="36">
        <v>138.16</v>
      </c>
      <c r="CB7" s="36">
        <v>163</v>
      </c>
      <c r="CC7" s="36">
        <v>175.55</v>
      </c>
      <c r="CD7" s="36">
        <v>140.69999999999999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63.47</v>
      </c>
      <c r="CL7" s="36">
        <v>64.239999999999995</v>
      </c>
      <c r="CM7" s="36">
        <v>67.48</v>
      </c>
      <c r="CN7" s="36">
        <v>67.64</v>
      </c>
      <c r="CO7" s="36">
        <v>68.25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86.75</v>
      </c>
      <c r="CW7" s="36">
        <v>85.31</v>
      </c>
      <c r="CX7" s="36">
        <v>83.74</v>
      </c>
      <c r="CY7" s="36">
        <v>82.9</v>
      </c>
      <c r="CZ7" s="36">
        <v>81.96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　浩一</cp:lastModifiedBy>
  <cp:lastPrinted>2017-02-23T15:20:10Z</cp:lastPrinted>
  <dcterms:created xsi:type="dcterms:W3CDTF">2016-12-02T02:19:07Z</dcterms:created>
  <dcterms:modified xsi:type="dcterms:W3CDTF">2017-02-23T15:20:12Z</dcterms:modified>
  <cp:category/>
</cp:coreProperties>
</file>