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0" yWindow="0" windowWidth="20490" windowHeight="7530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<sst xmlns="http://schemas.openxmlformats.org/spreadsheetml/2006/main" count="219" uniqueCount="106">
  <si>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</si>
  <si>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</si>
  <si>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</si>
  <si>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</si>
  <si>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</si>
  <si>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</si>
  <si>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</si>
  <si>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</si>
  <si>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</si>
  <si>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</si>
  <si>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</si>
  <si>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</si>
  <si>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</si>
  <si>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</si>
  <si>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</si>
  <si>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</si>
  <si>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</si>
  <si>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</si>
  <si>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</si>
  <si>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</si>
  <si>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</si>
  <si>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</si>
  <si>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</si>
  <si>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</si>
  <si>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</si>
  <si>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</si>
  <si>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</si>
  <si>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</si>
  <si>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</si>
  <si>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</si>
  <si>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</si>
  <si>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</si>
  <si>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</si>
  <si>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</si>
  <si>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</si>
  <si>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</si>
  <si>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</si>
  <si>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</si>
  <si>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</si>
  <si>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</si>
  <si>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</si>
  <si>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</si>
  <si>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</si>
  <si>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</si>
  <si>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</si>
  <si>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</si>
  <si>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</si>
  <si>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</si>
  <si>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</si>
  <si>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</si>
  <si>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</si>
  <si>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</si>
  <si>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</si>
  <si>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</si>
  <si>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</si>
  <si>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</si>
  <si>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</si>
  <si>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</si>
  <si>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</si>
  <si>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</si>
  <si>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</si>
  <si>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</si>
  <si>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</si>
  <si>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</si>
  <si>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</si>
  <si>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</si>
  <si>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</si>
  <si>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</si>
  <si>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</si>
  <si>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</si>
  <si>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</si>
  <si>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</si>
  <si>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</si>
  <si>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</si>
  <si>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</si>
  <si>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</si>
  <si>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</si>
  <si>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</si>
  <si>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</si>
  <si>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</si>
  <si>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</si>
  <si>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</si>
  <si>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</si>
  <si>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</si>
  <si>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</si>
  <si>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</si>
  <si>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</si>
  <si>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</si>
  <si>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</si>
  <si>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</si>
  <si>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</si>
  <si>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</si>
  <si>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御殿場市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</si>
  <si>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</si>
  <si>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</si>
  <si>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</si>
  <si>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</si>
  <si>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</si>
  <si>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</si>
  <si>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</si>
  <si>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</si>
  <si>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</si>
  <si>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</si>
  <si>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有収率を除き、類似団体平均値及び全国平均値に比べ、良好な指数であり、経営としては健全で安定しています。有収率については漏水調査等を行い、向上に努めているところであります。</t>
    <rPh sb="0" eb="2">
      <t>ユウシュウ</t>
    </rPh>
    <rPh sb="2" eb="3">
      <t>リツ</t>
    </rPh>
    <rPh sb="4" eb="5">
      <t>ノゾ</t>
    </rPh>
    <rPh sb="7" eb="9">
      <t>ルイジ</t>
    </rPh>
    <rPh sb="9" eb="11">
      <t>ダンタイ</t>
    </rPh>
    <rPh sb="11" eb="14">
      <t>ヘイキンチ</t>
    </rPh>
    <rPh sb="14" eb="15">
      <t>オヨ</t>
    </rPh>
    <rPh sb="16" eb="18">
      <t>ゼンコク</t>
    </rPh>
    <rPh sb="18" eb="21">
      <t>ヘイキンチ</t>
    </rPh>
    <rPh sb="22" eb="23">
      <t>クラ</t>
    </rPh>
    <rPh sb="25" eb="27">
      <t>リョウコウ</t>
    </rPh>
    <rPh sb="28" eb="30">
      <t>シスウ</t>
    </rPh>
    <rPh sb="34" eb="36">
      <t>ケイエイ</t>
    </rPh>
    <rPh sb="40" eb="42">
      <t>ケンゼン</t>
    </rPh>
    <rPh sb="43" eb="45">
      <t>アンテイ</t>
    </rPh>
    <rPh sb="51" eb="53">
      <t>ユウシュウ</t>
    </rPh>
    <rPh sb="53" eb="54">
      <t>リツ</t>
    </rPh>
    <rPh sb="59" eb="61">
      <t>ロウスイ</t>
    </rPh>
    <rPh sb="61" eb="63">
      <t>チョウサ</t>
    </rPh>
    <rPh sb="63" eb="64">
      <t>トウ</t>
    </rPh>
    <rPh sb="65" eb="66">
      <t>オコナ</t>
    </rPh>
    <rPh sb="68" eb="70">
      <t>コウジョウ</t>
    </rPh>
    <rPh sb="71" eb="72">
      <t>ツト</t>
    </rPh>
    <phoneticPr fontId="4"/>
  </si>
  <si>
    <t>経営の健全性・効率性、老朽化の状況について、類似団体平均値及び全国平均に比べ、良い指数を維持しています。今後も計画的な更新に努め、健全性を持続するよう努めます。</t>
    <rPh sb="0" eb="2">
      <t>ケイエイ</t>
    </rPh>
    <rPh sb="3" eb="6">
      <t>ケンゼンセイ</t>
    </rPh>
    <rPh sb="7" eb="10">
      <t>コウリツセイ</t>
    </rPh>
    <rPh sb="11" eb="14">
      <t>ロウキュウカ</t>
    </rPh>
    <rPh sb="15" eb="17">
      <t>ジョウキョウ</t>
    </rPh>
    <rPh sb="22" eb="24">
      <t>ルイジ</t>
    </rPh>
    <rPh sb="24" eb="26">
      <t>ダンタイ</t>
    </rPh>
    <rPh sb="26" eb="29">
      <t>ヘイキンチ</t>
    </rPh>
    <rPh sb="29" eb="30">
      <t>オヨ</t>
    </rPh>
    <rPh sb="31" eb="33">
      <t>ゼンコク</t>
    </rPh>
    <rPh sb="33" eb="35">
      <t>ヘイキン</t>
    </rPh>
    <rPh sb="36" eb="37">
      <t>クラ</t>
    </rPh>
    <rPh sb="39" eb="40">
      <t>ヨ</t>
    </rPh>
    <rPh sb="41" eb="43">
      <t>シスウ</t>
    </rPh>
    <rPh sb="44" eb="46">
      <t>イジ</t>
    </rPh>
    <rPh sb="52" eb="54">
      <t>コンゴ</t>
    </rPh>
    <rPh sb="55" eb="58">
      <t>ケイカクテキ</t>
    </rPh>
    <rPh sb="59" eb="61">
      <t>コウシン</t>
    </rPh>
    <rPh sb="62" eb="63">
      <t>ツト</t>
    </rPh>
    <rPh sb="65" eb="68">
      <t>ケンゼンセイ</t>
    </rPh>
    <rPh sb="69" eb="71">
      <t>ジゾク</t>
    </rPh>
    <rPh sb="75" eb="76">
      <t>ツト</t>
    </rPh>
    <phoneticPr fontId="4"/>
  </si>
  <si>
    <t>類似団体平均値及び全国平均値に比べ、老朽化率が低い傾向にあります。今後も計画的な更新に努めていきます。
（補足）
　②管路経年化率のＨ27年度の当該値が表示されていませんが、正しくは５．６０％です。
　③管路更新率のＨ27年度の当該値が表示されていませんが、正しくは１.２３％です。</t>
    <rPh sb="18" eb="21">
      <t>ロウキュウカ</t>
    </rPh>
    <rPh sb="21" eb="22">
      <t>リツ</t>
    </rPh>
    <rPh sb="23" eb="24">
      <t>ヒク</t>
    </rPh>
    <rPh sb="25" eb="27">
      <t>ケイコウ</t>
    </rPh>
    <rPh sb="33" eb="35">
      <t>コンゴ</t>
    </rPh>
    <rPh sb="36" eb="39">
      <t>ケイカクテキ</t>
    </rPh>
    <rPh sb="40" eb="42">
      <t>コウシン</t>
    </rPh>
    <rPh sb="43" eb="44">
      <t>ツト</t>
    </rPh>
    <rPh sb="61" eb="64">
      <t>ケイネンカ</t>
    </rPh>
    <rPh sb="64" eb="65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</si>
</sst>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0.42</c:v>
                </c:pt>
                <c:pt idx="2">
                  <c:v>0.71</c:v>
                </c:pt>
                <c:pt idx="3">
                  <c:v>0.8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E2-4BB9-B3EA-56F2FBCA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45408"/>
        <c:axId val="5054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0.78</c:v>
                </c:pt>
                <c:pt idx="2">
                  <c:v>0.83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E2-4BB9-B3EA-56F2FBCA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45408"/>
        <c:axId val="50547328"/>
      </c:lineChart>
      <c:dateAx>
        <c:axId val="5054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547328"/>
        <c:crosses val="autoZero"/>
        <c:auto val="1"/>
        <c:lblOffset val="100"/>
        <c:baseTimeUnit val="years"/>
      </c:dateAx>
      <c:valAx>
        <c:axId val="5054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54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74.180000000000007</c:v>
                </c:pt>
                <c:pt idx="1">
                  <c:v>77.37</c:v>
                </c:pt>
                <c:pt idx="2">
                  <c:v>77.36</c:v>
                </c:pt>
                <c:pt idx="3">
                  <c:v>75.510000000000005</c:v>
                </c:pt>
                <c:pt idx="4">
                  <c:v>75.05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D4-4FBC-B4D5-B579F529E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59968"/>
        <c:axId val="11706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60.04</c:v>
                </c:pt>
                <c:pt idx="1">
                  <c:v>59.88</c:v>
                </c:pt>
                <c:pt idx="2">
                  <c:v>59.68</c:v>
                </c:pt>
                <c:pt idx="3">
                  <c:v>59.17</c:v>
                </c:pt>
                <c:pt idx="4">
                  <c:v>59.34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D4-4FBC-B4D5-B579F529E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59968"/>
        <c:axId val="117061888"/>
      </c:lineChart>
      <c:dateAx>
        <c:axId val="11705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061888"/>
        <c:crosses val="autoZero"/>
        <c:auto val="1"/>
        <c:lblOffset val="100"/>
        <c:baseTimeUnit val="years"/>
      </c:dateAx>
      <c:valAx>
        <c:axId val="11706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05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83</c:v>
                </c:pt>
                <c:pt idx="1">
                  <c:v>83.38</c:v>
                </c:pt>
                <c:pt idx="2">
                  <c:v>83.4</c:v>
                </c:pt>
                <c:pt idx="3">
                  <c:v>83.46</c:v>
                </c:pt>
                <c:pt idx="4">
                  <c:v>83.61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A3-4552-8F0B-009A479AE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01312"/>
        <c:axId val="11710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87.33</c:v>
                </c:pt>
                <c:pt idx="1">
                  <c:v>87.65</c:v>
                </c:pt>
                <c:pt idx="2">
                  <c:v>87.63</c:v>
                </c:pt>
                <c:pt idx="3">
                  <c:v>87.6</c:v>
                </c:pt>
                <c:pt idx="4">
                  <c:v>87.74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A3-4552-8F0B-009A479AE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01312"/>
        <c:axId val="117103232"/>
      </c:lineChart>
      <c:dateAx>
        <c:axId val="11710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103232"/>
        <c:crosses val="autoZero"/>
        <c:auto val="1"/>
        <c:lblOffset val="100"/>
        <c:baseTimeUnit val="years"/>
      </c:dateAx>
      <c:valAx>
        <c:axId val="11710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10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117.18</c:v>
                </c:pt>
                <c:pt idx="1">
                  <c:v>115.73</c:v>
                </c:pt>
                <c:pt idx="2">
                  <c:v>114.89</c:v>
                </c:pt>
                <c:pt idx="3">
                  <c:v>126.11</c:v>
                </c:pt>
                <c:pt idx="4">
                  <c:v>132.08000000000001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B7-47EF-A3F1-8EDF79160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35872"/>
        <c:axId val="5353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107.68</c:v>
                </c:pt>
                <c:pt idx="1">
                  <c:v>108.24</c:v>
                </c:pt>
                <c:pt idx="2">
                  <c:v>107.8</c:v>
                </c:pt>
                <c:pt idx="3">
                  <c:v>111.96</c:v>
                </c:pt>
                <c:pt idx="4">
                  <c:v>112.69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B7-47EF-A3F1-8EDF79160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5872"/>
        <c:axId val="53537792"/>
      </c:lineChart>
      <c:dateAx>
        <c:axId val="5353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537792"/>
        <c:crosses val="autoZero"/>
        <c:auto val="1"/>
        <c:lblOffset val="100"/>
        <c:baseTimeUnit val="years"/>
      </c:dateAx>
      <c:valAx>
        <c:axId val="53537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53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35.19</c:v>
                </c:pt>
                <c:pt idx="1">
                  <c:v>37.11</c:v>
                </c:pt>
                <c:pt idx="2">
                  <c:v>38.01</c:v>
                </c:pt>
                <c:pt idx="3">
                  <c:v>42.3</c:v>
                </c:pt>
                <c:pt idx="4">
                  <c:v>43.88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1B-4556-9D39-095436466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12352"/>
        <c:axId val="10781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37.71</c:v>
                </c:pt>
                <c:pt idx="1">
                  <c:v>38.69</c:v>
                </c:pt>
                <c:pt idx="2">
                  <c:v>39.65</c:v>
                </c:pt>
                <c:pt idx="3">
                  <c:v>45.25</c:v>
                </c:pt>
                <c:pt idx="4">
                  <c:v>46.27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1B-4556-9D39-095436466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12352"/>
        <c:axId val="107814272"/>
      </c:lineChart>
      <c:dateAx>
        <c:axId val="10781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14272"/>
        <c:crosses val="autoZero"/>
        <c:auto val="1"/>
        <c:lblOffset val="100"/>
        <c:baseTimeUnit val="years"/>
      </c:dateAx>
      <c:valAx>
        <c:axId val="10781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1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3.2</c:v>
                </c:pt>
                <c:pt idx="1">
                  <c:v>4.07</c:v>
                </c:pt>
                <c:pt idx="2">
                  <c:v>4.47</c:v>
                </c:pt>
                <c:pt idx="3">
                  <c:v>4.62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3C-4CAF-B9E8-1CBE0BD17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61888"/>
        <c:axId val="10786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7.67</c:v>
                </c:pt>
                <c:pt idx="1">
                  <c:v>8.4</c:v>
                </c:pt>
                <c:pt idx="2">
                  <c:v>9.7100000000000009</c:v>
                </c:pt>
                <c:pt idx="3">
                  <c:v>10.71</c:v>
                </c:pt>
                <c:pt idx="4">
                  <c:v>10.93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3C-4CAF-B9E8-1CBE0BD17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61888"/>
        <c:axId val="107864064"/>
      </c:lineChart>
      <c:dateAx>
        <c:axId val="10786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64064"/>
        <c:crosses val="autoZero"/>
        <c:auto val="1"/>
        <c:lblOffset val="100"/>
        <c:baseTimeUnit val="years"/>
      </c:dateAx>
      <c:valAx>
        <c:axId val="10786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6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E7-44B8-B13E-A7B7729A0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41696"/>
        <c:axId val="10894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4.67</c:v>
                </c:pt>
                <c:pt idx="1">
                  <c:v>4.46</c:v>
                </c:pt>
                <c:pt idx="2">
                  <c:v>4.3899999999999997</c:v>
                </c:pt>
                <c:pt idx="3">
                  <c:v>0.41</c:v>
                </c:pt>
                <c:pt idx="4">
                  <c:v>0.54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E7-44B8-B13E-A7B7729A0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41696"/>
        <c:axId val="108943616"/>
      </c:lineChart>
      <c:dateAx>
        <c:axId val="10894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943616"/>
        <c:crosses val="autoZero"/>
        <c:auto val="1"/>
        <c:lblOffset val="100"/>
        <c:baseTimeUnit val="years"/>
      </c:dateAx>
      <c:valAx>
        <c:axId val="108943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94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2685.86</c:v>
                </c:pt>
                <c:pt idx="1">
                  <c:v>2129.2600000000002</c:v>
                </c:pt>
                <c:pt idx="2">
                  <c:v>2739.9</c:v>
                </c:pt>
                <c:pt idx="3">
                  <c:v>1225.51</c:v>
                </c:pt>
                <c:pt idx="4">
                  <c:v>1117.6600000000001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00-445D-993E-2F919DB0E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30016"/>
        <c:axId val="11063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695.41</c:v>
                </c:pt>
                <c:pt idx="1">
                  <c:v>701</c:v>
                </c:pt>
                <c:pt idx="2">
                  <c:v>739.59</c:v>
                </c:pt>
                <c:pt idx="3">
                  <c:v>335.95</c:v>
                </c:pt>
                <c:pt idx="4">
                  <c:v>346.59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00-445D-993E-2F919DB0E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30016"/>
        <c:axId val="110631936"/>
      </c:lineChart>
      <c:dateAx>
        <c:axId val="11063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631936"/>
        <c:crosses val="autoZero"/>
        <c:auto val="1"/>
        <c:lblOffset val="100"/>
        <c:baseTimeUnit val="years"/>
      </c:dateAx>
      <c:valAx>
        <c:axId val="110631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63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134.09</c:v>
                </c:pt>
                <c:pt idx="1">
                  <c:v>127.91</c:v>
                </c:pt>
                <c:pt idx="2">
                  <c:v>117.17</c:v>
                </c:pt>
                <c:pt idx="3">
                  <c:v>109.58</c:v>
                </c:pt>
                <c:pt idx="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8-41B3-9BFC-EBD42DA6F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57536"/>
        <c:axId val="1106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343.45</c:v>
                </c:pt>
                <c:pt idx="1">
                  <c:v>330.99</c:v>
                </c:pt>
                <c:pt idx="2">
                  <c:v>324.08999999999997</c:v>
                </c:pt>
                <c:pt idx="3">
                  <c:v>319.82</c:v>
                </c:pt>
                <c:pt idx="4">
                  <c:v>312.02999999999997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78-41B3-9BFC-EBD42DA6F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7536"/>
        <c:axId val="110659456"/>
      </c:lineChart>
      <c:dateAx>
        <c:axId val="11065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659456"/>
        <c:crosses val="autoZero"/>
        <c:auto val="1"/>
        <c:lblOffset val="100"/>
        <c:baseTimeUnit val="years"/>
      </c:dateAx>
      <c:valAx>
        <c:axId val="110659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65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107.7</c:v>
                </c:pt>
                <c:pt idx="1">
                  <c:v>105.23</c:v>
                </c:pt>
                <c:pt idx="2">
                  <c:v>103.83</c:v>
                </c:pt>
                <c:pt idx="3">
                  <c:v>119.6</c:v>
                </c:pt>
                <c:pt idx="4">
                  <c:v>122.69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74-4278-BFF3-81D0C6C2A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07072"/>
        <c:axId val="11070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99.61</c:v>
                </c:pt>
                <c:pt idx="1">
                  <c:v>100.27</c:v>
                </c:pt>
                <c:pt idx="2">
                  <c:v>99.46</c:v>
                </c:pt>
                <c:pt idx="3">
                  <c:v>105.21</c:v>
                </c:pt>
                <c:pt idx="4">
                  <c:v>105.71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74-4278-BFF3-81D0C6C2A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07072"/>
        <c:axId val="110708992"/>
      </c:lineChart>
      <c:dateAx>
        <c:axId val="11070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708992"/>
        <c:crosses val="autoZero"/>
        <c:auto val="1"/>
        <c:lblOffset val="100"/>
        <c:baseTimeUnit val="years"/>
      </c:dateAx>
      <c:valAx>
        <c:axId val="11070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70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117.4</c:v>
                </c:pt>
                <c:pt idx="1">
                  <c:v>118.12</c:v>
                </c:pt>
                <c:pt idx="2">
                  <c:v>120.02</c:v>
                </c:pt>
                <c:pt idx="3">
                  <c:v>104.43</c:v>
                </c:pt>
                <c:pt idx="4">
                  <c:v>102.07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11-4F82-8791-24EA481D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27552"/>
        <c:axId val="11072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169.59</c:v>
                </c:pt>
                <c:pt idx="1">
                  <c:v>169.62</c:v>
                </c:pt>
                <c:pt idx="2">
                  <c:v>171.78</c:v>
                </c:pt>
                <c:pt idx="3">
                  <c:v>162.59</c:v>
                </c:pt>
                <c:pt idx="4">
                  <c:v>162.15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11-4F82-8791-24EA481D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27552"/>
        <c:axId val="110729472"/>
      </c:lineChart>
      <c:dateAx>
        <c:axId val="11072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729472"/>
        <c:crosses val="autoZero"/>
        <c:auto val="1"/>
        <c:lblOffset val="100"/>
        <c:baseTimeUnit val="years"/>
      </c:dateAx>
      <c:valAx>
        <c:axId val="11072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72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64" sqref="BL64:BZ6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静岡県　御殿場市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89338</v>
      </c>
      <c r="AJ8" s="56"/>
      <c r="AK8" s="56"/>
      <c r="AL8" s="56"/>
      <c r="AM8" s="56"/>
      <c r="AN8" s="56"/>
      <c r="AO8" s="56"/>
      <c r="AP8" s="57"/>
      <c r="AQ8" s="47">
        <f>データ!R6</f>
        <v>194.9</v>
      </c>
      <c r="AR8" s="47"/>
      <c r="AS8" s="47"/>
      <c r="AT8" s="47"/>
      <c r="AU8" s="47"/>
      <c r="AV8" s="47"/>
      <c r="AW8" s="47"/>
      <c r="AX8" s="47"/>
      <c r="AY8" s="47">
        <f>データ!S6</f>
        <v>458.38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89.33</v>
      </c>
      <c r="K10" s="47"/>
      <c r="L10" s="47"/>
      <c r="M10" s="47"/>
      <c r="N10" s="47"/>
      <c r="O10" s="47"/>
      <c r="P10" s="47"/>
      <c r="Q10" s="47"/>
      <c r="R10" s="47">
        <f>データ!O6</f>
        <v>94.53</v>
      </c>
      <c r="S10" s="47"/>
      <c r="T10" s="47"/>
      <c r="U10" s="47"/>
      <c r="V10" s="47"/>
      <c r="W10" s="47"/>
      <c r="X10" s="47"/>
      <c r="Y10" s="47"/>
      <c r="Z10" s="78">
        <f>データ!P6</f>
        <v>2320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83997</v>
      </c>
      <c r="AJ10" s="78"/>
      <c r="AK10" s="78"/>
      <c r="AL10" s="78"/>
      <c r="AM10" s="78"/>
      <c r="AN10" s="78"/>
      <c r="AO10" s="78"/>
      <c r="AP10" s="78"/>
      <c r="AQ10" s="47">
        <f>データ!U6</f>
        <v>71.3</v>
      </c>
      <c r="AR10" s="47"/>
      <c r="AS10" s="47"/>
      <c r="AT10" s="47"/>
      <c r="AU10" s="47"/>
      <c r="AV10" s="47"/>
      <c r="AW10" s="47"/>
      <c r="AX10" s="47"/>
      <c r="AY10" s="47">
        <f>データ!V6</f>
        <v>1178.08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103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104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34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51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52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53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54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55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56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57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58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59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60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61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62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63</v>
      </c>
      <c r="B5" s="29"/>
      <c r="C5" s="29"/>
      <c r="D5" s="29"/>
      <c r="E5" s="29"/>
      <c r="F5" s="29"/>
      <c r="G5" s="29"/>
      <c r="H5" s="30" t="s">
        <v>64</v>
      </c>
      <c r="I5" s="30" t="s">
        <v>65</v>
      </c>
      <c r="J5" s="30" t="s">
        <v>66</v>
      </c>
      <c r="K5" s="30" t="s">
        <v>67</v>
      </c>
      <c r="L5" s="30" t="s">
        <v>68</v>
      </c>
      <c r="M5" s="30" t="s">
        <v>69</v>
      </c>
      <c r="N5" s="30" t="s">
        <v>70</v>
      </c>
      <c r="O5" s="30" t="s">
        <v>71</v>
      </c>
      <c r="P5" s="30" t="s">
        <v>72</v>
      </c>
      <c r="Q5" s="30" t="s">
        <v>73</v>
      </c>
      <c r="R5" s="30" t="s">
        <v>74</v>
      </c>
      <c r="S5" s="30" t="s">
        <v>75</v>
      </c>
      <c r="T5" s="30" t="s">
        <v>76</v>
      </c>
      <c r="U5" s="30" t="s">
        <v>77</v>
      </c>
      <c r="V5" s="30" t="s">
        <v>78</v>
      </c>
      <c r="W5" s="30" t="s">
        <v>79</v>
      </c>
      <c r="X5" s="30" t="s">
        <v>80</v>
      </c>
      <c r="Y5" s="30" t="s">
        <v>81</v>
      </c>
      <c r="Z5" s="30" t="s">
        <v>82</v>
      </c>
      <c r="AA5" s="30" t="s">
        <v>83</v>
      </c>
      <c r="AB5" s="30" t="s">
        <v>84</v>
      </c>
      <c r="AC5" s="30" t="s">
        <v>85</v>
      </c>
      <c r="AD5" s="30" t="s">
        <v>86</v>
      </c>
      <c r="AE5" s="30" t="s">
        <v>87</v>
      </c>
      <c r="AF5" s="30" t="s">
        <v>88</v>
      </c>
      <c r="AG5" s="30" t="s">
        <v>89</v>
      </c>
      <c r="AH5" s="30" t="s">
        <v>79</v>
      </c>
      <c r="AI5" s="30" t="s">
        <v>80</v>
      </c>
      <c r="AJ5" s="30" t="s">
        <v>81</v>
      </c>
      <c r="AK5" s="30" t="s">
        <v>82</v>
      </c>
      <c r="AL5" s="30" t="s">
        <v>83</v>
      </c>
      <c r="AM5" s="30" t="s">
        <v>84</v>
      </c>
      <c r="AN5" s="30" t="s">
        <v>85</v>
      </c>
      <c r="AO5" s="30" t="s">
        <v>86</v>
      </c>
      <c r="AP5" s="30" t="s">
        <v>87</v>
      </c>
      <c r="AQ5" s="30" t="s">
        <v>88</v>
      </c>
      <c r="AR5" s="30" t="s">
        <v>90</v>
      </c>
      <c r="AS5" s="30" t="s">
        <v>79</v>
      </c>
      <c r="AT5" s="30" t="s">
        <v>80</v>
      </c>
      <c r="AU5" s="30" t="s">
        <v>81</v>
      </c>
      <c r="AV5" s="30" t="s">
        <v>82</v>
      </c>
      <c r="AW5" s="30" t="s">
        <v>83</v>
      </c>
      <c r="AX5" s="30" t="s">
        <v>84</v>
      </c>
      <c r="AY5" s="30" t="s">
        <v>85</v>
      </c>
      <c r="AZ5" s="30" t="s">
        <v>86</v>
      </c>
      <c r="BA5" s="30" t="s">
        <v>87</v>
      </c>
      <c r="BB5" s="30" t="s">
        <v>88</v>
      </c>
      <c r="BC5" s="30" t="s">
        <v>90</v>
      </c>
      <c r="BD5" s="30" t="s">
        <v>79</v>
      </c>
      <c r="BE5" s="30" t="s">
        <v>80</v>
      </c>
      <c r="BF5" s="30" t="s">
        <v>81</v>
      </c>
      <c r="BG5" s="30" t="s">
        <v>82</v>
      </c>
      <c r="BH5" s="30" t="s">
        <v>83</v>
      </c>
      <c r="BI5" s="30" t="s">
        <v>84</v>
      </c>
      <c r="BJ5" s="30" t="s">
        <v>85</v>
      </c>
      <c r="BK5" s="30" t="s">
        <v>86</v>
      </c>
      <c r="BL5" s="30" t="s">
        <v>87</v>
      </c>
      <c r="BM5" s="30" t="s">
        <v>88</v>
      </c>
      <c r="BN5" s="30" t="s">
        <v>90</v>
      </c>
      <c r="BO5" s="30" t="s">
        <v>79</v>
      </c>
      <c r="BP5" s="30" t="s">
        <v>80</v>
      </c>
      <c r="BQ5" s="30" t="s">
        <v>81</v>
      </c>
      <c r="BR5" s="30" t="s">
        <v>82</v>
      </c>
      <c r="BS5" s="30" t="s">
        <v>83</v>
      </c>
      <c r="BT5" s="30" t="s">
        <v>84</v>
      </c>
      <c r="BU5" s="30" t="s">
        <v>85</v>
      </c>
      <c r="BV5" s="30" t="s">
        <v>86</v>
      </c>
      <c r="BW5" s="30" t="s">
        <v>87</v>
      </c>
      <c r="BX5" s="30" t="s">
        <v>88</v>
      </c>
      <c r="BY5" s="30" t="s">
        <v>90</v>
      </c>
      <c r="BZ5" s="30" t="s">
        <v>79</v>
      </c>
      <c r="CA5" s="30" t="s">
        <v>80</v>
      </c>
      <c r="CB5" s="30" t="s">
        <v>81</v>
      </c>
      <c r="CC5" s="30" t="s">
        <v>82</v>
      </c>
      <c r="CD5" s="30" t="s">
        <v>83</v>
      </c>
      <c r="CE5" s="30" t="s">
        <v>84</v>
      </c>
      <c r="CF5" s="30" t="s">
        <v>85</v>
      </c>
      <c r="CG5" s="30" t="s">
        <v>86</v>
      </c>
      <c r="CH5" s="30" t="s">
        <v>87</v>
      </c>
      <c r="CI5" s="30" t="s">
        <v>88</v>
      </c>
      <c r="CJ5" s="30" t="s">
        <v>90</v>
      </c>
      <c r="CK5" s="30" t="s">
        <v>79</v>
      </c>
      <c r="CL5" s="30" t="s">
        <v>80</v>
      </c>
      <c r="CM5" s="30" t="s">
        <v>81</v>
      </c>
      <c r="CN5" s="30" t="s">
        <v>82</v>
      </c>
      <c r="CO5" s="30" t="s">
        <v>83</v>
      </c>
      <c r="CP5" s="30" t="s">
        <v>84</v>
      </c>
      <c r="CQ5" s="30" t="s">
        <v>85</v>
      </c>
      <c r="CR5" s="30" t="s">
        <v>86</v>
      </c>
      <c r="CS5" s="30" t="s">
        <v>87</v>
      </c>
      <c r="CT5" s="30" t="s">
        <v>88</v>
      </c>
      <c r="CU5" s="30" t="s">
        <v>90</v>
      </c>
      <c r="CV5" s="30" t="s">
        <v>79</v>
      </c>
      <c r="CW5" s="30" t="s">
        <v>80</v>
      </c>
      <c r="CX5" s="30" t="s">
        <v>81</v>
      </c>
      <c r="CY5" s="30" t="s">
        <v>82</v>
      </c>
      <c r="CZ5" s="30" t="s">
        <v>83</v>
      </c>
      <c r="DA5" s="30" t="s">
        <v>84</v>
      </c>
      <c r="DB5" s="30" t="s">
        <v>85</v>
      </c>
      <c r="DC5" s="30" t="s">
        <v>86</v>
      </c>
      <c r="DD5" s="30" t="s">
        <v>87</v>
      </c>
      <c r="DE5" s="30" t="s">
        <v>88</v>
      </c>
      <c r="DF5" s="30" t="s">
        <v>90</v>
      </c>
      <c r="DG5" s="30" t="s">
        <v>79</v>
      </c>
      <c r="DH5" s="30" t="s">
        <v>80</v>
      </c>
      <c r="DI5" s="30" t="s">
        <v>81</v>
      </c>
      <c r="DJ5" s="30" t="s">
        <v>82</v>
      </c>
      <c r="DK5" s="30" t="s">
        <v>83</v>
      </c>
      <c r="DL5" s="30" t="s">
        <v>84</v>
      </c>
      <c r="DM5" s="30" t="s">
        <v>85</v>
      </c>
      <c r="DN5" s="30" t="s">
        <v>86</v>
      </c>
      <c r="DO5" s="30" t="s">
        <v>87</v>
      </c>
      <c r="DP5" s="30" t="s">
        <v>88</v>
      </c>
      <c r="DQ5" s="30" t="s">
        <v>90</v>
      </c>
      <c r="DR5" s="30" t="s">
        <v>79</v>
      </c>
      <c r="DS5" s="30" t="s">
        <v>80</v>
      </c>
      <c r="DT5" s="30" t="s">
        <v>81</v>
      </c>
      <c r="DU5" s="30" t="s">
        <v>82</v>
      </c>
      <c r="DV5" s="30" t="s">
        <v>83</v>
      </c>
      <c r="DW5" s="30" t="s">
        <v>84</v>
      </c>
      <c r="DX5" s="30" t="s">
        <v>85</v>
      </c>
      <c r="DY5" s="30" t="s">
        <v>86</v>
      </c>
      <c r="DZ5" s="30" t="s">
        <v>87</v>
      </c>
      <c r="EA5" s="30" t="s">
        <v>88</v>
      </c>
      <c r="EB5" s="30" t="s">
        <v>90</v>
      </c>
      <c r="EC5" s="30" t="s">
        <v>79</v>
      </c>
      <c r="ED5" s="30" t="s">
        <v>80</v>
      </c>
      <c r="EE5" s="30" t="s">
        <v>81</v>
      </c>
      <c r="EF5" s="30" t="s">
        <v>82</v>
      </c>
      <c r="EG5" s="30" t="s">
        <v>83</v>
      </c>
      <c r="EH5" s="30" t="s">
        <v>84</v>
      </c>
      <c r="EI5" s="30" t="s">
        <v>85</v>
      </c>
      <c r="EJ5" s="30" t="s">
        <v>86</v>
      </c>
      <c r="EK5" s="30" t="s">
        <v>87</v>
      </c>
      <c r="EL5" s="30" t="s">
        <v>88</v>
      </c>
      <c r="EM5" s="30" t="s">
        <v>90</v>
      </c>
    </row>
    <row r="6" spans="1:143" s="34" customFormat="1">
      <c r="A6" s="26" t="s">
        <v>91</v>
      </c>
      <c r="B6" s="31">
        <f>B7</f>
        <v>2015</v>
      </c>
      <c r="C6" s="31">
        <f t="shared" ref="C6:V6" si="3">C7</f>
        <v>222151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静岡県　御殿場市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89.33</v>
      </c>
      <c r="O6" s="32">
        <f t="shared" si="3"/>
        <v>94.53</v>
      </c>
      <c r="P6" s="32">
        <f t="shared" si="3"/>
        <v>2320</v>
      </c>
      <c r="Q6" s="32">
        <f t="shared" si="3"/>
        <v>89338</v>
      </c>
      <c r="R6" s="32">
        <f t="shared" si="3"/>
        <v>194.9</v>
      </c>
      <c r="S6" s="32">
        <f t="shared" si="3"/>
        <v>458.38</v>
      </c>
      <c r="T6" s="32">
        <f t="shared" si="3"/>
        <v>83997</v>
      </c>
      <c r="U6" s="32">
        <f t="shared" si="3"/>
        <v>71.3</v>
      </c>
      <c r="V6" s="32">
        <f t="shared" si="3"/>
        <v>1178.08</v>
      </c>
      <c r="W6" s="33">
        <f>IF(W7="",NA(),W7)</f>
        <v>117.18</v>
      </c>
      <c r="X6" s="33">
        <f t="shared" ref="X6:AF6" si="4">IF(X7="",NA(),X7)</f>
        <v>115.73</v>
      </c>
      <c r="Y6" s="33">
        <f t="shared" si="4"/>
        <v>114.89</v>
      </c>
      <c r="Z6" s="33">
        <f t="shared" si="4"/>
        <v>126.11</v>
      </c>
      <c r="AA6" s="33">
        <f t="shared" si="4"/>
        <v>132.08000000000001</v>
      </c>
      <c r="AB6" s="33">
        <f t="shared" si="4"/>
        <v>107.68</v>
      </c>
      <c r="AC6" s="33">
        <f t="shared" si="4"/>
        <v>108.24</v>
      </c>
      <c r="AD6" s="33">
        <f t="shared" si="4"/>
        <v>107.8</v>
      </c>
      <c r="AE6" s="33">
        <f t="shared" si="4"/>
        <v>111.96</v>
      </c>
      <c r="AF6" s="33">
        <f t="shared" si="4"/>
        <v>112.69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4.67</v>
      </c>
      <c r="AN6" s="33">
        <f t="shared" si="5"/>
        <v>4.46</v>
      </c>
      <c r="AO6" s="33">
        <f t="shared" si="5"/>
        <v>4.3899999999999997</v>
      </c>
      <c r="AP6" s="33">
        <f t="shared" si="5"/>
        <v>0.41</v>
      </c>
      <c r="AQ6" s="33">
        <f t="shared" si="5"/>
        <v>0.54</v>
      </c>
      <c r="AR6" s="32" t="str">
        <f>IF(AR7="","",IF(AR7="-","【-】","【"&amp;SUBSTITUTE(TEXT(AR7,"#,##0.00"),"-","△")&amp;"】"))</f>
        <v>【0.87】</v>
      </c>
      <c r="AS6" s="33">
        <f>IF(AS7="",NA(),AS7)</f>
        <v>2685.86</v>
      </c>
      <c r="AT6" s="33">
        <f t="shared" ref="AT6:BB6" si="6">IF(AT7="",NA(),AT7)</f>
        <v>2129.2600000000002</v>
      </c>
      <c r="AU6" s="33">
        <f t="shared" si="6"/>
        <v>2739.9</v>
      </c>
      <c r="AV6" s="33">
        <f t="shared" si="6"/>
        <v>1225.51</v>
      </c>
      <c r="AW6" s="33">
        <f t="shared" si="6"/>
        <v>1117.6600000000001</v>
      </c>
      <c r="AX6" s="33">
        <f t="shared" si="6"/>
        <v>695.41</v>
      </c>
      <c r="AY6" s="33">
        <f t="shared" si="6"/>
        <v>701</v>
      </c>
      <c r="AZ6" s="33">
        <f t="shared" si="6"/>
        <v>739.59</v>
      </c>
      <c r="BA6" s="33">
        <f t="shared" si="6"/>
        <v>335.95</v>
      </c>
      <c r="BB6" s="33">
        <f t="shared" si="6"/>
        <v>346.59</v>
      </c>
      <c r="BC6" s="32" t="str">
        <f>IF(BC7="","",IF(BC7="-","【-】","【"&amp;SUBSTITUTE(TEXT(BC7,"#,##0.00"),"-","△")&amp;"】"))</f>
        <v>【262.74】</v>
      </c>
      <c r="BD6" s="33">
        <f>IF(BD7="",NA(),BD7)</f>
        <v>134.09</v>
      </c>
      <c r="BE6" s="33">
        <f t="shared" ref="BE6:BM6" si="7">IF(BE7="",NA(),BE7)</f>
        <v>127.91</v>
      </c>
      <c r="BF6" s="33">
        <f t="shared" si="7"/>
        <v>117.17</v>
      </c>
      <c r="BG6" s="33">
        <f t="shared" si="7"/>
        <v>109.58</v>
      </c>
      <c r="BH6" s="33">
        <f t="shared" si="7"/>
        <v>99</v>
      </c>
      <c r="BI6" s="33">
        <f t="shared" si="7"/>
        <v>343.45</v>
      </c>
      <c r="BJ6" s="33">
        <f t="shared" si="7"/>
        <v>330.99</v>
      </c>
      <c r="BK6" s="33">
        <f t="shared" si="7"/>
        <v>324.08999999999997</v>
      </c>
      <c r="BL6" s="33">
        <f t="shared" si="7"/>
        <v>319.82</v>
      </c>
      <c r="BM6" s="33">
        <f t="shared" si="7"/>
        <v>312.02999999999997</v>
      </c>
      <c r="BN6" s="32" t="str">
        <f>IF(BN7="","",IF(BN7="-","【-】","【"&amp;SUBSTITUTE(TEXT(BN7,"#,##0.00"),"-","△")&amp;"】"))</f>
        <v>【276.38】</v>
      </c>
      <c r="BO6" s="33">
        <f>IF(BO7="",NA(),BO7)</f>
        <v>107.7</v>
      </c>
      <c r="BP6" s="33">
        <f t="shared" ref="BP6:BX6" si="8">IF(BP7="",NA(),BP7)</f>
        <v>105.23</v>
      </c>
      <c r="BQ6" s="33">
        <f t="shared" si="8"/>
        <v>103.83</v>
      </c>
      <c r="BR6" s="33">
        <f t="shared" si="8"/>
        <v>119.6</v>
      </c>
      <c r="BS6" s="33">
        <f t="shared" si="8"/>
        <v>122.69</v>
      </c>
      <c r="BT6" s="33">
        <f t="shared" si="8"/>
        <v>99.61</v>
      </c>
      <c r="BU6" s="33">
        <f t="shared" si="8"/>
        <v>100.27</v>
      </c>
      <c r="BV6" s="33">
        <f t="shared" si="8"/>
        <v>99.46</v>
      </c>
      <c r="BW6" s="33">
        <f t="shared" si="8"/>
        <v>105.21</v>
      </c>
      <c r="BX6" s="33">
        <f t="shared" si="8"/>
        <v>105.71</v>
      </c>
      <c r="BY6" s="32" t="str">
        <f>IF(BY7="","",IF(BY7="-","【-】","【"&amp;SUBSTITUTE(TEXT(BY7,"#,##0.00"),"-","△")&amp;"】"))</f>
        <v>【104.99】</v>
      </c>
      <c r="BZ6" s="33">
        <f>IF(BZ7="",NA(),BZ7)</f>
        <v>117.4</v>
      </c>
      <c r="CA6" s="33">
        <f t="shared" ref="CA6:CI6" si="9">IF(CA7="",NA(),CA7)</f>
        <v>118.12</v>
      </c>
      <c r="CB6" s="33">
        <f t="shared" si="9"/>
        <v>120.02</v>
      </c>
      <c r="CC6" s="33">
        <f t="shared" si="9"/>
        <v>104.43</v>
      </c>
      <c r="CD6" s="33">
        <f t="shared" si="9"/>
        <v>102.07</v>
      </c>
      <c r="CE6" s="33">
        <f t="shared" si="9"/>
        <v>169.59</v>
      </c>
      <c r="CF6" s="33">
        <f t="shared" si="9"/>
        <v>169.62</v>
      </c>
      <c r="CG6" s="33">
        <f t="shared" si="9"/>
        <v>171.78</v>
      </c>
      <c r="CH6" s="33">
        <f t="shared" si="9"/>
        <v>162.59</v>
      </c>
      <c r="CI6" s="33">
        <f t="shared" si="9"/>
        <v>162.15</v>
      </c>
      <c r="CJ6" s="32" t="str">
        <f>IF(CJ7="","",IF(CJ7="-","【-】","【"&amp;SUBSTITUTE(TEXT(CJ7,"#,##0.00"),"-","△")&amp;"】"))</f>
        <v>【163.72】</v>
      </c>
      <c r="CK6" s="33">
        <f>IF(CK7="",NA(),CK7)</f>
        <v>74.180000000000007</v>
      </c>
      <c r="CL6" s="33">
        <f t="shared" ref="CL6:CT6" si="10">IF(CL7="",NA(),CL7)</f>
        <v>77.37</v>
      </c>
      <c r="CM6" s="33">
        <f t="shared" si="10"/>
        <v>77.36</v>
      </c>
      <c r="CN6" s="33">
        <f t="shared" si="10"/>
        <v>75.510000000000005</v>
      </c>
      <c r="CO6" s="33">
        <f t="shared" si="10"/>
        <v>75.05</v>
      </c>
      <c r="CP6" s="33">
        <f t="shared" si="10"/>
        <v>60.04</v>
      </c>
      <c r="CQ6" s="33">
        <f t="shared" si="10"/>
        <v>59.88</v>
      </c>
      <c r="CR6" s="33">
        <f t="shared" si="10"/>
        <v>59.68</v>
      </c>
      <c r="CS6" s="33">
        <f t="shared" si="10"/>
        <v>59.17</v>
      </c>
      <c r="CT6" s="33">
        <f t="shared" si="10"/>
        <v>59.34</v>
      </c>
      <c r="CU6" s="32" t="str">
        <f>IF(CU7="","",IF(CU7="-","【-】","【"&amp;SUBSTITUTE(TEXT(CU7,"#,##0.00"),"-","△")&amp;"】"))</f>
        <v>【59.76】</v>
      </c>
      <c r="CV6" s="33">
        <f>IF(CV7="",NA(),CV7)</f>
        <v>83</v>
      </c>
      <c r="CW6" s="33">
        <f t="shared" ref="CW6:DE6" si="11">IF(CW7="",NA(),CW7)</f>
        <v>83.38</v>
      </c>
      <c r="CX6" s="33">
        <f t="shared" si="11"/>
        <v>83.4</v>
      </c>
      <c r="CY6" s="33">
        <f t="shared" si="11"/>
        <v>83.46</v>
      </c>
      <c r="CZ6" s="33">
        <f t="shared" si="11"/>
        <v>83.61</v>
      </c>
      <c r="DA6" s="33">
        <f t="shared" si="11"/>
        <v>87.33</v>
      </c>
      <c r="DB6" s="33">
        <f t="shared" si="11"/>
        <v>87.65</v>
      </c>
      <c r="DC6" s="33">
        <f t="shared" si="11"/>
        <v>87.63</v>
      </c>
      <c r="DD6" s="33">
        <f t="shared" si="11"/>
        <v>87.6</v>
      </c>
      <c r="DE6" s="33">
        <f t="shared" si="11"/>
        <v>87.74</v>
      </c>
      <c r="DF6" s="32" t="str">
        <f>IF(DF7="","",IF(DF7="-","【-】","【"&amp;SUBSTITUTE(TEXT(DF7,"#,##0.00"),"-","△")&amp;"】"))</f>
        <v>【89.95】</v>
      </c>
      <c r="DG6" s="33">
        <f>IF(DG7="",NA(),DG7)</f>
        <v>35.19</v>
      </c>
      <c r="DH6" s="33">
        <f t="shared" ref="DH6:DP6" si="12">IF(DH7="",NA(),DH7)</f>
        <v>37.11</v>
      </c>
      <c r="DI6" s="33">
        <f t="shared" si="12"/>
        <v>38.01</v>
      </c>
      <c r="DJ6" s="33">
        <f t="shared" si="12"/>
        <v>42.3</v>
      </c>
      <c r="DK6" s="33">
        <f t="shared" si="12"/>
        <v>43.88</v>
      </c>
      <c r="DL6" s="33">
        <f t="shared" si="12"/>
        <v>37.71</v>
      </c>
      <c r="DM6" s="33">
        <f t="shared" si="12"/>
        <v>38.69</v>
      </c>
      <c r="DN6" s="33">
        <f t="shared" si="12"/>
        <v>39.65</v>
      </c>
      <c r="DO6" s="33">
        <f t="shared" si="12"/>
        <v>45.25</v>
      </c>
      <c r="DP6" s="33">
        <f t="shared" si="12"/>
        <v>46.27</v>
      </c>
      <c r="DQ6" s="32" t="str">
        <f>IF(DQ7="","",IF(DQ7="-","【-】","【"&amp;SUBSTITUTE(TEXT(DQ7,"#,##0.00"),"-","△")&amp;"】"))</f>
        <v>【47.18】</v>
      </c>
      <c r="DR6" s="33">
        <f>IF(DR7="",NA(),DR7)</f>
        <v>3.2</v>
      </c>
      <c r="DS6" s="33">
        <f t="shared" ref="DS6:EA6" si="13">IF(DS7="",NA(),DS7)</f>
        <v>4.07</v>
      </c>
      <c r="DT6" s="33">
        <f t="shared" si="13"/>
        <v>4.47</v>
      </c>
      <c r="DU6" s="33">
        <f t="shared" si="13"/>
        <v>4.62</v>
      </c>
      <c r="DV6" s="33" t="str">
        <f t="shared" si="13"/>
        <v>-</v>
      </c>
      <c r="DW6" s="33">
        <f t="shared" si="13"/>
        <v>7.67</v>
      </c>
      <c r="DX6" s="33">
        <f t="shared" si="13"/>
        <v>8.4</v>
      </c>
      <c r="DY6" s="33">
        <f t="shared" si="13"/>
        <v>9.7100000000000009</v>
      </c>
      <c r="DZ6" s="33">
        <f t="shared" si="13"/>
        <v>10.71</v>
      </c>
      <c r="EA6" s="33">
        <f t="shared" si="13"/>
        <v>10.93</v>
      </c>
      <c r="EB6" s="32" t="str">
        <f>IF(EB7="","",IF(EB7="-","【-】","【"&amp;SUBSTITUTE(TEXT(EB7,"#,##0.00"),"-","△")&amp;"】"))</f>
        <v>【13.18】</v>
      </c>
      <c r="EC6" s="33">
        <f>IF(EC7="",NA(),EC7)</f>
        <v>0.78</v>
      </c>
      <c r="ED6" s="33">
        <f t="shared" ref="ED6:EL6" si="14">IF(ED7="",NA(),ED7)</f>
        <v>0.42</v>
      </c>
      <c r="EE6" s="33">
        <f t="shared" si="14"/>
        <v>0.71</v>
      </c>
      <c r="EF6" s="33">
        <f t="shared" si="14"/>
        <v>0.8</v>
      </c>
      <c r="EG6" s="33" t="str">
        <f t="shared" si="14"/>
        <v>-</v>
      </c>
      <c r="EH6" s="33">
        <f t="shared" si="14"/>
        <v>0.84</v>
      </c>
      <c r="EI6" s="33">
        <f t="shared" si="14"/>
        <v>0.78</v>
      </c>
      <c r="EJ6" s="33">
        <f t="shared" si="14"/>
        <v>0.83</v>
      </c>
      <c r="EK6" s="33">
        <f t="shared" si="14"/>
        <v>0.72</v>
      </c>
      <c r="EL6" s="33">
        <f t="shared" si="14"/>
        <v>0.71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222151</v>
      </c>
      <c r="D7" s="35">
        <v>46</v>
      </c>
      <c r="E7" s="35">
        <v>1</v>
      </c>
      <c r="F7" s="35">
        <v>0</v>
      </c>
      <c r="G7" s="35">
        <v>1</v>
      </c>
      <c r="H7" s="35" t="s">
        <v>92</v>
      </c>
      <c r="I7" s="35" t="s">
        <v>93</v>
      </c>
      <c r="J7" s="35" t="s">
        <v>94</v>
      </c>
      <c r="K7" s="35" t="s">
        <v>95</v>
      </c>
      <c r="L7" s="35" t="s">
        <v>96</v>
      </c>
      <c r="M7" s="36" t="s">
        <v>97</v>
      </c>
      <c r="N7" s="36">
        <v>89.33</v>
      </c>
      <c r="O7" s="36">
        <v>94.53</v>
      </c>
      <c r="P7" s="36">
        <v>2320</v>
      </c>
      <c r="Q7" s="36">
        <v>89338</v>
      </c>
      <c r="R7" s="36">
        <v>194.9</v>
      </c>
      <c r="S7" s="36">
        <v>458.38</v>
      </c>
      <c r="T7" s="36">
        <v>83997</v>
      </c>
      <c r="U7" s="36">
        <v>71.3</v>
      </c>
      <c r="V7" s="36">
        <v>1178.08</v>
      </c>
      <c r="W7" s="36">
        <v>117.18</v>
      </c>
      <c r="X7" s="36">
        <v>115.73</v>
      </c>
      <c r="Y7" s="36">
        <v>114.89</v>
      </c>
      <c r="Z7" s="36">
        <v>126.11</v>
      </c>
      <c r="AA7" s="36">
        <v>132.08000000000001</v>
      </c>
      <c r="AB7" s="36">
        <v>107.68</v>
      </c>
      <c r="AC7" s="36">
        <v>108.24</v>
      </c>
      <c r="AD7" s="36">
        <v>107.8</v>
      </c>
      <c r="AE7" s="36">
        <v>111.96</v>
      </c>
      <c r="AF7" s="36">
        <v>112.69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4.67</v>
      </c>
      <c r="AN7" s="36">
        <v>4.46</v>
      </c>
      <c r="AO7" s="36">
        <v>4.3899999999999997</v>
      </c>
      <c r="AP7" s="36">
        <v>0.41</v>
      </c>
      <c r="AQ7" s="36">
        <v>0.54</v>
      </c>
      <c r="AR7" s="36">
        <v>0.87</v>
      </c>
      <c r="AS7" s="36">
        <v>2685.86</v>
      </c>
      <c r="AT7" s="36">
        <v>2129.2600000000002</v>
      </c>
      <c r="AU7" s="36">
        <v>2739.9</v>
      </c>
      <c r="AV7" s="36">
        <v>1225.51</v>
      </c>
      <c r="AW7" s="36">
        <v>1117.6600000000001</v>
      </c>
      <c r="AX7" s="36">
        <v>695.41</v>
      </c>
      <c r="AY7" s="36">
        <v>701</v>
      </c>
      <c r="AZ7" s="36">
        <v>739.59</v>
      </c>
      <c r="BA7" s="36">
        <v>335.95</v>
      </c>
      <c r="BB7" s="36">
        <v>346.59</v>
      </c>
      <c r="BC7" s="36">
        <v>262.74</v>
      </c>
      <c r="BD7" s="36">
        <v>134.09</v>
      </c>
      <c r="BE7" s="36">
        <v>127.91</v>
      </c>
      <c r="BF7" s="36">
        <v>117.17</v>
      </c>
      <c r="BG7" s="36">
        <v>109.58</v>
      </c>
      <c r="BH7" s="36">
        <v>99</v>
      </c>
      <c r="BI7" s="36">
        <v>343.45</v>
      </c>
      <c r="BJ7" s="36">
        <v>330.99</v>
      </c>
      <c r="BK7" s="36">
        <v>324.08999999999997</v>
      </c>
      <c r="BL7" s="36">
        <v>319.82</v>
      </c>
      <c r="BM7" s="36">
        <v>312.02999999999997</v>
      </c>
      <c r="BN7" s="36">
        <v>276.38</v>
      </c>
      <c r="BO7" s="36">
        <v>107.7</v>
      </c>
      <c r="BP7" s="36">
        <v>105.23</v>
      </c>
      <c r="BQ7" s="36">
        <v>103.83</v>
      </c>
      <c r="BR7" s="36">
        <v>119.6</v>
      </c>
      <c r="BS7" s="36">
        <v>122.69</v>
      </c>
      <c r="BT7" s="36">
        <v>99.61</v>
      </c>
      <c r="BU7" s="36">
        <v>100.27</v>
      </c>
      <c r="BV7" s="36">
        <v>99.46</v>
      </c>
      <c r="BW7" s="36">
        <v>105.21</v>
      </c>
      <c r="BX7" s="36">
        <v>105.71</v>
      </c>
      <c r="BY7" s="36">
        <v>104.99</v>
      </c>
      <c r="BZ7" s="36">
        <v>117.4</v>
      </c>
      <c r="CA7" s="36">
        <v>118.12</v>
      </c>
      <c r="CB7" s="36">
        <v>120.02</v>
      </c>
      <c r="CC7" s="36">
        <v>104.43</v>
      </c>
      <c r="CD7" s="36">
        <v>102.07</v>
      </c>
      <c r="CE7" s="36">
        <v>169.59</v>
      </c>
      <c r="CF7" s="36">
        <v>169.62</v>
      </c>
      <c r="CG7" s="36">
        <v>171.78</v>
      </c>
      <c r="CH7" s="36">
        <v>162.59</v>
      </c>
      <c r="CI7" s="36">
        <v>162.15</v>
      </c>
      <c r="CJ7" s="36">
        <v>163.72</v>
      </c>
      <c r="CK7" s="36">
        <v>74.180000000000007</v>
      </c>
      <c r="CL7" s="36">
        <v>77.37</v>
      </c>
      <c r="CM7" s="36">
        <v>77.36</v>
      </c>
      <c r="CN7" s="36">
        <v>75.510000000000005</v>
      </c>
      <c r="CO7" s="36">
        <v>75.05</v>
      </c>
      <c r="CP7" s="36">
        <v>60.04</v>
      </c>
      <c r="CQ7" s="36">
        <v>59.88</v>
      </c>
      <c r="CR7" s="36">
        <v>59.68</v>
      </c>
      <c r="CS7" s="36">
        <v>59.17</v>
      </c>
      <c r="CT7" s="36">
        <v>59.34</v>
      </c>
      <c r="CU7" s="36">
        <v>59.76</v>
      </c>
      <c r="CV7" s="36">
        <v>83</v>
      </c>
      <c r="CW7" s="36">
        <v>83.38</v>
      </c>
      <c r="CX7" s="36">
        <v>83.4</v>
      </c>
      <c r="CY7" s="36">
        <v>83.46</v>
      </c>
      <c r="CZ7" s="36">
        <v>83.61</v>
      </c>
      <c r="DA7" s="36">
        <v>87.33</v>
      </c>
      <c r="DB7" s="36">
        <v>87.65</v>
      </c>
      <c r="DC7" s="36">
        <v>87.63</v>
      </c>
      <c r="DD7" s="36">
        <v>87.6</v>
      </c>
      <c r="DE7" s="36">
        <v>87.74</v>
      </c>
      <c r="DF7" s="36">
        <v>89.95</v>
      </c>
      <c r="DG7" s="36">
        <v>35.19</v>
      </c>
      <c r="DH7" s="36">
        <v>37.11</v>
      </c>
      <c r="DI7" s="36">
        <v>38.01</v>
      </c>
      <c r="DJ7" s="36">
        <v>42.3</v>
      </c>
      <c r="DK7" s="36">
        <v>43.88</v>
      </c>
      <c r="DL7" s="36">
        <v>37.71</v>
      </c>
      <c r="DM7" s="36">
        <v>38.69</v>
      </c>
      <c r="DN7" s="36">
        <v>39.65</v>
      </c>
      <c r="DO7" s="36">
        <v>45.25</v>
      </c>
      <c r="DP7" s="36">
        <v>46.27</v>
      </c>
      <c r="DQ7" s="36">
        <v>47.18</v>
      </c>
      <c r="DR7" s="36">
        <v>3.2</v>
      </c>
      <c r="DS7" s="36">
        <v>4.07</v>
      </c>
      <c r="DT7" s="36">
        <v>4.47</v>
      </c>
      <c r="DU7" s="36">
        <v>4.62</v>
      </c>
      <c r="DV7" s="36" t="s">
        <v>97</v>
      </c>
      <c r="DW7" s="36">
        <v>7.67</v>
      </c>
      <c r="DX7" s="36">
        <v>8.4</v>
      </c>
      <c r="DY7" s="36">
        <v>9.7100000000000009</v>
      </c>
      <c r="DZ7" s="36">
        <v>10.71</v>
      </c>
      <c r="EA7" s="36">
        <v>10.93</v>
      </c>
      <c r="EB7" s="36">
        <v>13.18</v>
      </c>
      <c r="EC7" s="36">
        <v>0.78</v>
      </c>
      <c r="ED7" s="36">
        <v>0.42</v>
      </c>
      <c r="EE7" s="36">
        <v>0.71</v>
      </c>
      <c r="EF7" s="36">
        <v>0.8</v>
      </c>
      <c r="EG7" s="36" t="s">
        <v>97</v>
      </c>
      <c r="EH7" s="36">
        <v>0.84</v>
      </c>
      <c r="EI7" s="36">
        <v>0.78</v>
      </c>
      <c r="EJ7" s="36">
        <v>0.83</v>
      </c>
      <c r="EK7" s="36">
        <v>0.72</v>
      </c>
      <c r="EL7" s="36">
        <v>0.71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98</v>
      </c>
      <c r="C9" s="39" t="s">
        <v>99</v>
      </c>
      <c r="D9" s="39" t="s">
        <v>100</v>
      </c>
      <c r="E9" s="39" t="s">
        <v>101</v>
      </c>
      <c r="F9" s="39" t="s">
        <v>102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高橋　浩一</cp:lastModifiedBy>
  <cp:lastPrinted>2017-02-24T02:31:54Z</cp:lastPrinted>
  <dcterms:created xsi:type="dcterms:W3CDTF">2017-02-01T08:42:28Z</dcterms:created>
  <dcterms:modified xsi:type="dcterms:W3CDTF">2017-02-24T03:04:49Z</dcterms:modified>
  <cp:category/>
</cp:coreProperties>
</file>