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<sst xmlns="http://schemas.openxmlformats.org/spreadsheetml/2006/main" count="221" uniqueCount="111">
  <si>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</si>
  <si>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</si>
  <si>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</si>
  <si>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</si>
  <si>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</si>
  <si>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</si>
  <si>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</si>
  <si>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</si>
  <si>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</si>
  <si>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</si>
  <si>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</si>
  <si>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</si>
  <si>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</si>
  <si>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</si>
  <si>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</si>
  <si>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</si>
  <si>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</si>
  <si>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</si>
  <si>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</si>
  <si>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</si>
  <si>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</si>
  <si>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</si>
  <si>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</si>
  <si>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</si>
  <si>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</si>
  <si>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</si>
  <si>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</si>
  <si>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</si>
  <si>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</si>
  <si>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</si>
  <si>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</si>
  <si>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</si>
  <si>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</si>
  <si>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</si>
  <si>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</si>
  <si>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</si>
  <si>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</si>
  <si>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</si>
  <si>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</si>
  <si>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</si>
  <si>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</si>
  <si>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</si>
  <si>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</si>
  <si>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</si>
  <si>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</si>
  <si>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</si>
  <si>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</si>
  <si>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</si>
  <si>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</si>
  <si>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</si>
  <si>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</si>
  <si>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</si>
  <si>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</si>
  <si>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</si>
  <si>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</si>
  <si>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</si>
  <si>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</si>
  <si>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</si>
  <si>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</si>
  <si>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</si>
  <si>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</si>
  <si>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</si>
  <si>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</si>
  <si>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</si>
  <si>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</si>
  <si>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</si>
  <si>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</si>
  <si>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</si>
  <si>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</si>
  <si>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</si>
  <si>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</si>
  <si>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</si>
  <si>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</si>
  <si>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</si>
  <si>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</si>
  <si>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</si>
  <si>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</si>
  <si>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</si>
  <si>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</si>
  <si>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</si>
  <si>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</si>
  <si>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</si>
  <si>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</si>
  <si>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</si>
  <si>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</si>
  <si>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</si>
  <si>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</si>
  <si>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</si>
  <si>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</si>
  <si>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</si>
  <si>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</si>
  <si>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</si>
  <si>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</si>
  <si>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</si>
  <si>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</si>
  <si>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</si>
  <si>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袋井市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</si>
  <si>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</si>
  <si>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</si>
  <si>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</si>
  <si>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</si>
  <si>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</si>
  <si>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</si>
  <si>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</si>
  <si>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</si>
  <si>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</si>
  <si>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</si>
  <si>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</si>
  <si>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事業計画に基づき毎年整備を進めている。類似団体と比較すると、良好な改善率を維持している。
今後も計画に沿った整備を進めていく。</t>
    <rPh sb="0" eb="2">
      <t>ジギョウ</t>
    </rPh>
    <rPh sb="2" eb="4">
      <t>ケイカク</t>
    </rPh>
    <rPh sb="5" eb="6">
      <t>モト</t>
    </rPh>
    <rPh sb="8" eb="10">
      <t>マイトシ</t>
    </rPh>
    <rPh sb="10" eb="12">
      <t>セイビ</t>
    </rPh>
    <rPh sb="13" eb="14">
      <t>スス</t>
    </rPh>
    <rPh sb="19" eb="21">
      <t>ルイジ</t>
    </rPh>
    <rPh sb="21" eb="23">
      <t>ダンタイ</t>
    </rPh>
    <rPh sb="24" eb="26">
      <t>ヒカク</t>
    </rPh>
    <rPh sb="30" eb="32">
      <t>リョウコウ</t>
    </rPh>
    <rPh sb="33" eb="36">
      <t>カイゼンリツ</t>
    </rPh>
    <rPh sb="37" eb="39">
      <t>イジ</t>
    </rPh>
    <rPh sb="45" eb="47">
      <t>コンゴ</t>
    </rPh>
    <rPh sb="48" eb="50">
      <t>ケイカク</t>
    </rPh>
    <rPh sb="51" eb="52">
      <t>ソ</t>
    </rPh>
    <rPh sb="54" eb="56">
      <t>セイビ</t>
    </rPh>
    <rPh sb="57" eb="58">
      <t>スス</t>
    </rPh>
    <phoneticPr fontId="4"/>
  </si>
  <si>
    <t>事業整備率が低く、使用料収入で賄うべき汚水処理費（公費負担分を除く）を一般会計からの繰入金に依存する状況が続いている。
事業整備を進め有収水量を増加させるとともに、事業開始時に低く設定した使用料の料金体系を定期的に見直し、Ｈ52の事業完了時には経費回収率100％を目指していく。
また、施設設備の効率的かつ効果的な維持管理を行うとともに、中期経営計画に基づき計画的に更新していく。</t>
    <rPh sb="0" eb="2">
      <t>ジギョウ</t>
    </rPh>
    <rPh sb="2" eb="5">
      <t>セイビリツ</t>
    </rPh>
    <rPh sb="6" eb="7">
      <t>ヒク</t>
    </rPh>
    <rPh sb="9" eb="12">
      <t>シヨウリョウ</t>
    </rPh>
    <rPh sb="12" eb="14">
      <t>シュウニュウ</t>
    </rPh>
    <rPh sb="15" eb="16">
      <t>マカナ</t>
    </rPh>
    <rPh sb="19" eb="21">
      <t>オスイ</t>
    </rPh>
    <rPh sb="21" eb="24">
      <t>ショリヒ</t>
    </rPh>
    <rPh sb="25" eb="27">
      <t>コウヒ</t>
    </rPh>
    <rPh sb="27" eb="30">
      <t>フタンブン</t>
    </rPh>
    <rPh sb="31" eb="32">
      <t>ノゾ</t>
    </rPh>
    <rPh sb="35" eb="37">
      <t>イッパン</t>
    </rPh>
    <rPh sb="37" eb="39">
      <t>カイケイ</t>
    </rPh>
    <rPh sb="42" eb="45">
      <t>クリイレキン</t>
    </rPh>
    <rPh sb="46" eb="48">
      <t>イゾン</t>
    </rPh>
    <rPh sb="50" eb="52">
      <t>ジョウキョウ</t>
    </rPh>
    <rPh sb="53" eb="54">
      <t>ツヅ</t>
    </rPh>
    <rPh sb="60" eb="62">
      <t>ジギョウ</t>
    </rPh>
    <rPh sb="62" eb="64">
      <t>セイビ</t>
    </rPh>
    <rPh sb="65" eb="66">
      <t>スス</t>
    </rPh>
    <rPh sb="67" eb="69">
      <t>ユウシュウ</t>
    </rPh>
    <rPh sb="69" eb="71">
      <t>スイリョウ</t>
    </rPh>
    <rPh sb="72" eb="74">
      <t>ゾウカ</t>
    </rPh>
    <rPh sb="82" eb="84">
      <t>ジギョウ</t>
    </rPh>
    <rPh sb="84" eb="86">
      <t>カイシ</t>
    </rPh>
    <rPh sb="86" eb="87">
      <t>ジ</t>
    </rPh>
    <rPh sb="88" eb="89">
      <t>ヒク</t>
    </rPh>
    <rPh sb="90" eb="92">
      <t>セッテイ</t>
    </rPh>
    <rPh sb="94" eb="96">
      <t>シヨウ</t>
    </rPh>
    <rPh sb="96" eb="97">
      <t>リョウ</t>
    </rPh>
    <rPh sb="98" eb="100">
      <t>リョウキン</t>
    </rPh>
    <rPh sb="100" eb="102">
      <t>タイケイ</t>
    </rPh>
    <rPh sb="103" eb="106">
      <t>テイキテキ</t>
    </rPh>
    <rPh sb="107" eb="109">
      <t>ミナオ</t>
    </rPh>
    <rPh sb="115" eb="117">
      <t>ジギョウ</t>
    </rPh>
    <rPh sb="117" eb="119">
      <t>カンリョウ</t>
    </rPh>
    <rPh sb="119" eb="120">
      <t>ジ</t>
    </rPh>
    <rPh sb="122" eb="124">
      <t>ケイヒ</t>
    </rPh>
    <rPh sb="124" eb="126">
      <t>カイシュウ</t>
    </rPh>
    <rPh sb="126" eb="127">
      <t>リツ</t>
    </rPh>
    <rPh sb="132" eb="134">
      <t>メザ</t>
    </rPh>
    <rPh sb="143" eb="145">
      <t>シセツ</t>
    </rPh>
    <rPh sb="145" eb="147">
      <t>セツビ</t>
    </rPh>
    <rPh sb="148" eb="151">
      <t>コウリツテキ</t>
    </rPh>
    <rPh sb="153" eb="156">
      <t>コウカテキ</t>
    </rPh>
    <rPh sb="157" eb="159">
      <t>イジ</t>
    </rPh>
    <rPh sb="159" eb="161">
      <t>カンリ</t>
    </rPh>
    <rPh sb="162" eb="163">
      <t>オコナ</t>
    </rPh>
    <rPh sb="169" eb="171">
      <t>チュウキ</t>
    </rPh>
    <rPh sb="171" eb="173">
      <t>ケイエイ</t>
    </rPh>
    <rPh sb="173" eb="175">
      <t>ケイカク</t>
    </rPh>
    <rPh sb="176" eb="177">
      <t>モト</t>
    </rPh>
    <rPh sb="179" eb="181">
      <t>ケイカク</t>
    </rPh>
    <rPh sb="181" eb="182">
      <t>テキ</t>
    </rPh>
    <rPh sb="183" eb="185">
      <t>コウシン</t>
    </rPh>
    <phoneticPr fontId="4"/>
  </si>
  <si>
    <t>①については、事業開始後10年間の多額な建設費を地方債で賄ったため、その償還金額が費用全体の４割以上を占める状況となり、収支比率が低い水準となっている。
しかし、下水道整備の進捗による有収水量の増加により使用料も増加し、収支比率は徐々に改善傾向にある。Ｈ27は収益に比べ地方債償還金がＨ26より増加したため、収支比率が若干低下した。
④については、Ｈ25以外は類似団体と同水準となっており、投資規模はほぼ適切であると言える。
⑤については、汚水処理費の財源の６割以上を一般会計からの繰入金で賄っていること、使用料の料金体系を利用者の負担に配慮し低く設定していることから、類似団体と比べて非常に低い水準にある。
⑥については、事業整備率が４割程度で有収水量が少ないこと、建設費用に加え施設設備の維持管理費も必要となることから、汚水処理原価が高額となっているが、事業の進捗により有収水量が微増しわずかながら改善傾向にある。
⑦については、事業の進捗により処理水量が増え、Ｈ25からは計画目標である７割をほぼ維持している。
⑧については、下水道処理区域内で下水道に接続している割合を示している。
戸別訪問や工事前説明会等接続推進活動の継続により、改善傾向にある。</t>
    <rPh sb="7" eb="9">
      <t>ジギョウ</t>
    </rPh>
    <rPh sb="9" eb="11">
      <t>カイシ</t>
    </rPh>
    <rPh sb="11" eb="12">
      <t>ゴ</t>
    </rPh>
    <rPh sb="14" eb="16">
      <t>ネンカン</t>
    </rPh>
    <rPh sb="17" eb="19">
      <t>タガク</t>
    </rPh>
    <rPh sb="20" eb="23">
      <t>ケンセツヒ</t>
    </rPh>
    <rPh sb="24" eb="27">
      <t>チホウサイ</t>
    </rPh>
    <rPh sb="28" eb="29">
      <t>マカナ</t>
    </rPh>
    <rPh sb="36" eb="38">
      <t>ショウカン</t>
    </rPh>
    <rPh sb="38" eb="40">
      <t>キンガク</t>
    </rPh>
    <rPh sb="41" eb="43">
      <t>ヒヨウ</t>
    </rPh>
    <rPh sb="43" eb="45">
      <t>ゼンタイ</t>
    </rPh>
    <rPh sb="47" eb="48">
      <t>ワリ</t>
    </rPh>
    <rPh sb="48" eb="50">
      <t>イジョウ</t>
    </rPh>
    <rPh sb="51" eb="52">
      <t>シ</t>
    </rPh>
    <rPh sb="54" eb="56">
      <t>ジョウキョウ</t>
    </rPh>
    <rPh sb="60" eb="62">
      <t>シュウシ</t>
    </rPh>
    <rPh sb="62" eb="64">
      <t>ヒリツ</t>
    </rPh>
    <rPh sb="65" eb="66">
      <t>ヒク</t>
    </rPh>
    <rPh sb="67" eb="69">
      <t>スイジュン</t>
    </rPh>
    <rPh sb="81" eb="84">
      <t>ゲスイドウ</t>
    </rPh>
    <rPh sb="84" eb="86">
      <t>セイビ</t>
    </rPh>
    <rPh sb="87" eb="89">
      <t>シンチョク</t>
    </rPh>
    <rPh sb="92" eb="94">
      <t>ユウシュウ</t>
    </rPh>
    <rPh sb="94" eb="96">
      <t>スイリョウ</t>
    </rPh>
    <rPh sb="97" eb="99">
      <t>ゾウカ</t>
    </rPh>
    <rPh sb="102" eb="104">
      <t>シヨウ</t>
    </rPh>
    <rPh sb="104" eb="105">
      <t>リョウ</t>
    </rPh>
    <rPh sb="106" eb="108">
      <t>ゾウカ</t>
    </rPh>
    <rPh sb="110" eb="112">
      <t>シュウシ</t>
    </rPh>
    <rPh sb="112" eb="114">
      <t>ヒリツ</t>
    </rPh>
    <rPh sb="115" eb="117">
      <t>ジョジョ</t>
    </rPh>
    <rPh sb="118" eb="120">
      <t>カイゼン</t>
    </rPh>
    <rPh sb="120" eb="122">
      <t>ケイコウ</t>
    </rPh>
    <rPh sb="130" eb="132">
      <t>シュウエキ</t>
    </rPh>
    <rPh sb="133" eb="134">
      <t>クラ</t>
    </rPh>
    <rPh sb="135" eb="138">
      <t>チホウサイ</t>
    </rPh>
    <rPh sb="138" eb="141">
      <t>ショウカンキン</t>
    </rPh>
    <rPh sb="147" eb="149">
      <t>ゾウカ</t>
    </rPh>
    <rPh sb="154" eb="156">
      <t>シュウシ</t>
    </rPh>
    <rPh sb="156" eb="158">
      <t>ヒリツ</t>
    </rPh>
    <rPh sb="159" eb="161">
      <t>ジャッカン</t>
    </rPh>
    <rPh sb="161" eb="163">
      <t>テイカ</t>
    </rPh>
    <rPh sb="177" eb="179">
      <t>イガイ</t>
    </rPh>
    <rPh sb="180" eb="182">
      <t>ルイジ</t>
    </rPh>
    <rPh sb="182" eb="184">
      <t>ダンタイ</t>
    </rPh>
    <rPh sb="185" eb="188">
      <t>ドウスイジュン</t>
    </rPh>
    <rPh sb="195" eb="197">
      <t>トウシ</t>
    </rPh>
    <rPh sb="197" eb="199">
      <t>キボ</t>
    </rPh>
    <rPh sb="202" eb="204">
      <t>テキセツ</t>
    </rPh>
    <rPh sb="208" eb="209">
      <t>イ</t>
    </rPh>
    <rPh sb="220" eb="222">
      <t>オスイ</t>
    </rPh>
    <rPh sb="222" eb="225">
      <t>ショリヒ</t>
    </rPh>
    <rPh sb="226" eb="228">
      <t>ザイゲン</t>
    </rPh>
    <rPh sb="230" eb="231">
      <t>ワリ</t>
    </rPh>
    <rPh sb="231" eb="233">
      <t>イジョウ</t>
    </rPh>
    <rPh sb="234" eb="236">
      <t>イッパン</t>
    </rPh>
    <rPh sb="236" eb="238">
      <t>カイケイ</t>
    </rPh>
    <rPh sb="241" eb="244">
      <t>クリイレキン</t>
    </rPh>
    <rPh sb="245" eb="246">
      <t>マカナ</t>
    </rPh>
    <rPh sb="253" eb="256">
      <t>シヨウリョウ</t>
    </rPh>
    <rPh sb="257" eb="259">
      <t>リョウキン</t>
    </rPh>
    <rPh sb="259" eb="261">
      <t>タイケイ</t>
    </rPh>
    <rPh sb="262" eb="265">
      <t>リヨウシャ</t>
    </rPh>
    <rPh sb="266" eb="268">
      <t>フタン</t>
    </rPh>
    <rPh sb="269" eb="271">
      <t>ハイリョ</t>
    </rPh>
    <rPh sb="272" eb="273">
      <t>ヒク</t>
    </rPh>
    <rPh sb="274" eb="276">
      <t>セッテイ</t>
    </rPh>
    <rPh sb="285" eb="287">
      <t>ルイジ</t>
    </rPh>
    <rPh sb="287" eb="289">
      <t>ダンタイ</t>
    </rPh>
    <rPh sb="290" eb="291">
      <t>クラ</t>
    </rPh>
    <rPh sb="293" eb="295">
      <t>ヒジョウ</t>
    </rPh>
    <rPh sb="296" eb="297">
      <t>ヒク</t>
    </rPh>
    <rPh sb="298" eb="300">
      <t>スイジュン</t>
    </rPh>
    <rPh sb="312" eb="314">
      <t>ジギョウ</t>
    </rPh>
    <rPh sb="314" eb="316">
      <t>セイビ</t>
    </rPh>
    <rPh sb="316" eb="317">
      <t>リツ</t>
    </rPh>
    <rPh sb="319" eb="320">
      <t>ワリ</t>
    </rPh>
    <rPh sb="320" eb="322">
      <t>テイド</t>
    </rPh>
    <rPh sb="323" eb="325">
      <t>ユウシュウ</t>
    </rPh>
    <rPh sb="325" eb="327">
      <t>スイリョウ</t>
    </rPh>
    <rPh sb="328" eb="329">
      <t>スク</t>
    </rPh>
    <rPh sb="334" eb="336">
      <t>ケンセツ</t>
    </rPh>
    <rPh sb="336" eb="338">
      <t>ヒヨウ</t>
    </rPh>
    <rPh sb="339" eb="340">
      <t>クワ</t>
    </rPh>
    <rPh sb="341" eb="343">
      <t>シセツ</t>
    </rPh>
    <rPh sb="343" eb="345">
      <t>セツビ</t>
    </rPh>
    <rPh sb="346" eb="348">
      <t>イジ</t>
    </rPh>
    <rPh sb="348" eb="351">
      <t>カンリヒ</t>
    </rPh>
    <rPh sb="352" eb="354">
      <t>ヒツヨウ</t>
    </rPh>
    <rPh sb="362" eb="364">
      <t>オスイ</t>
    </rPh>
    <rPh sb="364" eb="366">
      <t>ショリ</t>
    </rPh>
    <rPh sb="366" eb="368">
      <t>ゲンカ</t>
    </rPh>
    <rPh sb="369" eb="371">
      <t>コウガク</t>
    </rPh>
    <rPh sb="379" eb="381">
      <t>ジギョウ</t>
    </rPh>
    <rPh sb="382" eb="384">
      <t>シンチョク</t>
    </rPh>
    <rPh sb="387" eb="389">
      <t>ユウシュウ</t>
    </rPh>
    <rPh sb="389" eb="391">
      <t>スイリョウ</t>
    </rPh>
    <rPh sb="392" eb="394">
      <t>ビゾウ</t>
    </rPh>
    <rPh sb="401" eb="403">
      <t>カイゼン</t>
    </rPh>
    <rPh sb="403" eb="405">
      <t>ケイコウ</t>
    </rPh>
    <rPh sb="417" eb="419">
      <t>ジギョウ</t>
    </rPh>
    <rPh sb="420" eb="422">
      <t>シンチョク</t>
    </rPh>
    <rPh sb="425" eb="427">
      <t>ショリ</t>
    </rPh>
    <rPh sb="427" eb="429">
      <t>スイリョウ</t>
    </rPh>
    <rPh sb="430" eb="431">
      <t>フ</t>
    </rPh>
    <rPh sb="439" eb="441">
      <t>ケイカク</t>
    </rPh>
    <rPh sb="441" eb="443">
      <t>モクヒョウ</t>
    </rPh>
    <rPh sb="447" eb="448">
      <t>ワリ</t>
    </rPh>
    <rPh sb="451" eb="453">
      <t>イジ</t>
    </rPh>
    <rPh sb="466" eb="469">
      <t>ゲスイドウ</t>
    </rPh>
    <rPh sb="469" eb="471">
      <t>ショリ</t>
    </rPh>
    <rPh sb="471" eb="474">
      <t>クイキナイ</t>
    </rPh>
    <rPh sb="475" eb="478">
      <t>ゲスイドウ</t>
    </rPh>
    <rPh sb="479" eb="481">
      <t>セツゾク</t>
    </rPh>
    <rPh sb="485" eb="487">
      <t>ワリアイ</t>
    </rPh>
    <rPh sb="488" eb="489">
      <t>シメ</t>
    </rPh>
    <rPh sb="495" eb="497">
      <t>コベツ</t>
    </rPh>
    <rPh sb="497" eb="499">
      <t>ホウモン</t>
    </rPh>
    <rPh sb="500" eb="502">
      <t>コウジ</t>
    </rPh>
    <rPh sb="502" eb="503">
      <t>マエ</t>
    </rPh>
    <rPh sb="503" eb="506">
      <t>セツメイカイ</t>
    </rPh>
    <rPh sb="506" eb="507">
      <t>トウ</t>
    </rPh>
    <rPh sb="507" eb="509">
      <t>セツゾク</t>
    </rPh>
    <rPh sb="509" eb="511">
      <t>スイシン</t>
    </rPh>
    <rPh sb="511" eb="513">
      <t>カツドウ</t>
    </rPh>
    <rPh sb="514" eb="516">
      <t>ケイゾク</t>
    </rPh>
    <rPh sb="520" eb="522">
      <t>カイゼン</t>
    </rPh>
    <rPh sb="522" eb="52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</si>
</sst>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0.56000000000000005</c:v>
                </c:pt>
                <c:pt idx="1">
                  <c:v>0.56000000000000005</c:v>
                </c:pt>
                <c:pt idx="2">
                  <c:v>0.55000000000000004</c:v>
                </c:pt>
                <c:pt idx="3">
                  <c:v>0.53</c:v>
                </c:pt>
                <c:pt idx="4">
                  <c:v>1.29</c:v>
                </c:pt>
              </c:numCache>
            </c:numRef>
          </c:val>
        </c:ser>
        <c:dLbls>
          <c:showLegendKey val="0"/>
          <c:showVal val="0"/>
          <c:showCatName val="0"/>
          <c:showSerName val="0"/>
          <c:showPercent val="0"/>
          <c:showBubbleSize val="0"/>
        </c:dLbls>
        <c:gapWidth val="150"/>
        <c:axId val="79017472"/>
        <c:axId val="790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79017472"/>
        <c:axId val="79019392"/>
      </c:lineChart>
      <c:dateAx>
        <c:axId val="79017472"/>
        <c:scaling>
          <c:orientation val="minMax"/>
        </c:scaling>
        <c:delete val="1"/>
        <c:axPos val="b"/>
        <c:numFmt formatCode="ge" sourceLinked="1"/>
        <c:majorTickMark val="none"/>
        <c:minorTickMark val="none"/>
        <c:tickLblPos val="none"/>
        <c:crossAx val="79019392"/>
        <c:crosses val="autoZero"/>
        <c:auto val="1"/>
        <c:lblOffset val="100"/>
        <c:baseTimeUnit val="years"/>
      </c:dateAx>
      <c:valAx>
        <c:axId val="790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50.55</c:v>
                </c:pt>
                <c:pt idx="1">
                  <c:v>52.77</c:v>
                </c:pt>
                <c:pt idx="2">
                  <c:v>67.260000000000005</c:v>
                </c:pt>
                <c:pt idx="3">
                  <c:v>68.98</c:v>
                </c:pt>
                <c:pt idx="4">
                  <c:v>62.48</c:v>
                </c:pt>
              </c:numCache>
            </c:numRef>
          </c:val>
        </c:ser>
        <c:dLbls>
          <c:showLegendKey val="0"/>
          <c:showVal val="0"/>
          <c:showCatName val="0"/>
          <c:showSerName val="0"/>
          <c:showPercent val="0"/>
          <c:showBubbleSize val="0"/>
        </c:dLbls>
        <c:gapWidth val="150"/>
        <c:axId val="86386560"/>
        <c:axId val="863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86386560"/>
        <c:axId val="86396928"/>
      </c:lineChart>
      <c:dateAx>
        <c:axId val="86386560"/>
        <c:scaling>
          <c:orientation val="minMax"/>
        </c:scaling>
        <c:delete val="1"/>
        <c:axPos val="b"/>
        <c:numFmt formatCode="ge" sourceLinked="1"/>
        <c:majorTickMark val="none"/>
        <c:minorTickMark val="none"/>
        <c:tickLblPos val="none"/>
        <c:crossAx val="86396928"/>
        <c:crosses val="autoZero"/>
        <c:auto val="1"/>
        <c:lblOffset val="100"/>
        <c:baseTimeUnit val="years"/>
      </c:dateAx>
      <c:valAx>
        <c:axId val="863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84.31</c:v>
                </c:pt>
                <c:pt idx="1">
                  <c:v>84.45</c:v>
                </c:pt>
                <c:pt idx="2">
                  <c:v>84.88</c:v>
                </c:pt>
                <c:pt idx="3">
                  <c:v>85.61</c:v>
                </c:pt>
                <c:pt idx="4">
                  <c:v>87.03</c:v>
                </c:pt>
              </c:numCache>
            </c:numRef>
          </c:val>
        </c:ser>
        <c:dLbls>
          <c:showLegendKey val="0"/>
          <c:showVal val="0"/>
          <c:showCatName val="0"/>
          <c:showSerName val="0"/>
          <c:showPercent val="0"/>
          <c:showBubbleSize val="0"/>
        </c:dLbls>
        <c:gapWidth val="150"/>
        <c:axId val="86423040"/>
        <c:axId val="864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86423040"/>
        <c:axId val="86424960"/>
      </c:lineChart>
      <c:dateAx>
        <c:axId val="86423040"/>
        <c:scaling>
          <c:orientation val="minMax"/>
        </c:scaling>
        <c:delete val="1"/>
        <c:axPos val="b"/>
        <c:numFmt formatCode="ge" sourceLinked="1"/>
        <c:majorTickMark val="none"/>
        <c:minorTickMark val="none"/>
        <c:tickLblPos val="none"/>
        <c:crossAx val="86424960"/>
        <c:crosses val="autoZero"/>
        <c:auto val="1"/>
        <c:lblOffset val="100"/>
        <c:baseTimeUnit val="years"/>
      </c:dateAx>
      <c:valAx>
        <c:axId val="864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60.58</c:v>
                </c:pt>
                <c:pt idx="1">
                  <c:v>60.95</c:v>
                </c:pt>
                <c:pt idx="2">
                  <c:v>62.16</c:v>
                </c:pt>
                <c:pt idx="3">
                  <c:v>63.5</c:v>
                </c:pt>
                <c:pt idx="4">
                  <c:v>62.62</c:v>
                </c:pt>
              </c:numCache>
            </c:numRef>
          </c:val>
        </c:ser>
        <c:dLbls>
          <c:showLegendKey val="0"/>
          <c:showVal val="0"/>
          <c:showCatName val="0"/>
          <c:showSerName val="0"/>
          <c:showPercent val="0"/>
          <c:showBubbleSize val="0"/>
        </c:dLbls>
        <c:gapWidth val="150"/>
        <c:axId val="80766080"/>
        <c:axId val="80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66080"/>
        <c:axId val="80768000"/>
      </c:lineChart>
      <c:dateAx>
        <c:axId val="80766080"/>
        <c:scaling>
          <c:orientation val="minMax"/>
        </c:scaling>
        <c:delete val="1"/>
        <c:axPos val="b"/>
        <c:numFmt formatCode="ge" sourceLinked="1"/>
        <c:majorTickMark val="none"/>
        <c:minorTickMark val="none"/>
        <c:tickLblPos val="none"/>
        <c:crossAx val="80768000"/>
        <c:crosses val="autoZero"/>
        <c:auto val="1"/>
        <c:lblOffset val="100"/>
        <c:baseTimeUnit val="years"/>
      </c:dateAx>
      <c:valAx>
        <c:axId val="807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49536"/>
        <c:axId val="860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49536"/>
        <c:axId val="86051456"/>
      </c:lineChart>
      <c:dateAx>
        <c:axId val="86049536"/>
        <c:scaling>
          <c:orientation val="minMax"/>
        </c:scaling>
        <c:delete val="1"/>
        <c:axPos val="b"/>
        <c:numFmt formatCode="ge" sourceLinked="1"/>
        <c:majorTickMark val="none"/>
        <c:minorTickMark val="none"/>
        <c:tickLblPos val="none"/>
        <c:crossAx val="86051456"/>
        <c:crosses val="autoZero"/>
        <c:auto val="1"/>
        <c:lblOffset val="100"/>
        <c:baseTimeUnit val="years"/>
      </c:dateAx>
      <c:valAx>
        <c:axId val="860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94208"/>
        <c:axId val="86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4208"/>
        <c:axId val="86096128"/>
      </c:lineChart>
      <c:dateAx>
        <c:axId val="86094208"/>
        <c:scaling>
          <c:orientation val="minMax"/>
        </c:scaling>
        <c:delete val="1"/>
        <c:axPos val="b"/>
        <c:numFmt formatCode="ge" sourceLinked="1"/>
        <c:majorTickMark val="none"/>
        <c:minorTickMark val="none"/>
        <c:tickLblPos val="none"/>
        <c:crossAx val="86096128"/>
        <c:crosses val="autoZero"/>
        <c:auto val="1"/>
        <c:lblOffset val="100"/>
        <c:baseTimeUnit val="years"/>
      </c:dateAx>
      <c:valAx>
        <c:axId val="86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08896"/>
        <c:axId val="862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08896"/>
        <c:axId val="86210816"/>
      </c:lineChart>
      <c:dateAx>
        <c:axId val="86208896"/>
        <c:scaling>
          <c:orientation val="minMax"/>
        </c:scaling>
        <c:delete val="1"/>
        <c:axPos val="b"/>
        <c:numFmt formatCode="ge" sourceLinked="1"/>
        <c:majorTickMark val="none"/>
        <c:minorTickMark val="none"/>
        <c:tickLblPos val="none"/>
        <c:crossAx val="86210816"/>
        <c:crosses val="autoZero"/>
        <c:auto val="1"/>
        <c:lblOffset val="100"/>
        <c:baseTimeUnit val="years"/>
      </c:dateAx>
      <c:valAx>
        <c:axId val="862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49472"/>
        <c:axId val="862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49472"/>
        <c:axId val="86251392"/>
      </c:lineChart>
      <c:dateAx>
        <c:axId val="86249472"/>
        <c:scaling>
          <c:orientation val="minMax"/>
        </c:scaling>
        <c:delete val="1"/>
        <c:axPos val="b"/>
        <c:numFmt formatCode="ge" sourceLinked="1"/>
        <c:majorTickMark val="none"/>
        <c:minorTickMark val="none"/>
        <c:tickLblPos val="none"/>
        <c:crossAx val="86251392"/>
        <c:crosses val="autoZero"/>
        <c:auto val="1"/>
        <c:lblOffset val="100"/>
        <c:baseTimeUnit val="years"/>
      </c:dateAx>
      <c:valAx>
        <c:axId val="862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921.52</c:v>
                </c:pt>
                <c:pt idx="1">
                  <c:v>909.8</c:v>
                </c:pt>
                <c:pt idx="2">
                  <c:v>822.45</c:v>
                </c:pt>
                <c:pt idx="3">
                  <c:v>849.31</c:v>
                </c:pt>
                <c:pt idx="4">
                  <c:v>866.36</c:v>
                </c:pt>
              </c:numCache>
            </c:numRef>
          </c:val>
        </c:ser>
        <c:dLbls>
          <c:showLegendKey val="0"/>
          <c:showVal val="0"/>
          <c:showCatName val="0"/>
          <c:showSerName val="0"/>
          <c:showPercent val="0"/>
          <c:showBubbleSize val="0"/>
        </c:dLbls>
        <c:gapWidth val="150"/>
        <c:axId val="86265216"/>
        <c:axId val="862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86265216"/>
        <c:axId val="86283776"/>
      </c:lineChart>
      <c:dateAx>
        <c:axId val="86265216"/>
        <c:scaling>
          <c:orientation val="minMax"/>
        </c:scaling>
        <c:delete val="1"/>
        <c:axPos val="b"/>
        <c:numFmt formatCode="ge" sourceLinked="1"/>
        <c:majorTickMark val="none"/>
        <c:minorTickMark val="none"/>
        <c:tickLblPos val="none"/>
        <c:crossAx val="86283776"/>
        <c:crosses val="autoZero"/>
        <c:auto val="1"/>
        <c:lblOffset val="100"/>
        <c:baseTimeUnit val="years"/>
      </c:dateAx>
      <c:valAx>
        <c:axId val="862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36.81</c:v>
                </c:pt>
                <c:pt idx="1">
                  <c:v>36.04</c:v>
                </c:pt>
                <c:pt idx="2">
                  <c:v>39.47</c:v>
                </c:pt>
                <c:pt idx="3">
                  <c:v>40.69</c:v>
                </c:pt>
                <c:pt idx="4">
                  <c:v>40.479999999999997</c:v>
                </c:pt>
              </c:numCache>
            </c:numRef>
          </c:val>
        </c:ser>
        <c:dLbls>
          <c:showLegendKey val="0"/>
          <c:showVal val="0"/>
          <c:showCatName val="0"/>
          <c:showSerName val="0"/>
          <c:showPercent val="0"/>
          <c:showBubbleSize val="0"/>
        </c:dLbls>
        <c:gapWidth val="150"/>
        <c:axId val="86588416"/>
        <c:axId val="865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86588416"/>
        <c:axId val="86590592"/>
      </c:lineChart>
      <c:dateAx>
        <c:axId val="86588416"/>
        <c:scaling>
          <c:orientation val="minMax"/>
        </c:scaling>
        <c:delete val="1"/>
        <c:axPos val="b"/>
        <c:numFmt formatCode="ge" sourceLinked="1"/>
        <c:majorTickMark val="none"/>
        <c:minorTickMark val="none"/>
        <c:tickLblPos val="none"/>
        <c:crossAx val="86590592"/>
        <c:crosses val="autoZero"/>
        <c:auto val="1"/>
        <c:lblOffset val="100"/>
        <c:baseTimeUnit val="years"/>
      </c:dateAx>
      <c:valAx>
        <c:axId val="865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263.22000000000003</c:v>
                </c:pt>
                <c:pt idx="1">
                  <c:v>270.60000000000002</c:v>
                </c:pt>
                <c:pt idx="2">
                  <c:v>247.62</c:v>
                </c:pt>
                <c:pt idx="3">
                  <c:v>245.93</c:v>
                </c:pt>
                <c:pt idx="4">
                  <c:v>251.37</c:v>
                </c:pt>
              </c:numCache>
            </c:numRef>
          </c:val>
        </c:ser>
        <c:dLbls>
          <c:showLegendKey val="0"/>
          <c:showVal val="0"/>
          <c:showCatName val="0"/>
          <c:showSerName val="0"/>
          <c:showPercent val="0"/>
          <c:showBubbleSize val="0"/>
        </c:dLbls>
        <c:gapWidth val="150"/>
        <c:axId val="86616320"/>
        <c:axId val="86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86616320"/>
        <c:axId val="86630784"/>
      </c:lineChart>
      <c:dateAx>
        <c:axId val="86616320"/>
        <c:scaling>
          <c:orientation val="minMax"/>
        </c:scaling>
        <c:delete val="1"/>
        <c:axPos val="b"/>
        <c:numFmt formatCode="ge" sourceLinked="1"/>
        <c:majorTickMark val="none"/>
        <c:minorTickMark val="none"/>
        <c:tickLblPos val="none"/>
        <c:crossAx val="86630784"/>
        <c:crosses val="autoZero"/>
        <c:auto val="1"/>
        <c:lblOffset val="100"/>
        <c:baseTimeUnit val="years"/>
      </c:dateAx>
      <c:valAx>
        <c:axId val="86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sqref="A1:A10485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袋井市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87254</v>
      </c>
      <c r="AM8" s="47"/>
      <c r="AN8" s="47"/>
      <c r="AO8" s="47"/>
      <c r="AP8" s="47"/>
      <c r="AQ8" s="47"/>
      <c r="AR8" s="47"/>
      <c r="AS8" s="47"/>
      <c r="AT8" s="43">
        <f>データ!S6</f>
        <v>108.33</v>
      </c>
      <c r="AU8" s="43"/>
      <c r="AV8" s="43"/>
      <c r="AW8" s="43"/>
      <c r="AX8" s="43"/>
      <c r="AY8" s="43"/>
      <c r="AZ8" s="43"/>
      <c r="BA8" s="43"/>
      <c r="BB8" s="43">
        <f>データ!T6</f>
        <v>805.45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37.46</v>
      </c>
      <c r="Q10" s="43"/>
      <c r="R10" s="43"/>
      <c r="S10" s="43"/>
      <c r="T10" s="43"/>
      <c r="U10" s="43"/>
      <c r="V10" s="43"/>
      <c r="W10" s="43">
        <f>データ!P6</f>
        <v>83.98</v>
      </c>
      <c r="X10" s="43"/>
      <c r="Y10" s="43"/>
      <c r="Z10" s="43"/>
      <c r="AA10" s="43"/>
      <c r="AB10" s="43"/>
      <c r="AC10" s="43"/>
      <c r="AD10" s="47">
        <f>データ!Q6</f>
        <v>1720</v>
      </c>
      <c r="AE10" s="47"/>
      <c r="AF10" s="47"/>
      <c r="AG10" s="47"/>
      <c r="AH10" s="47"/>
      <c r="AI10" s="47"/>
      <c r="AJ10" s="47"/>
      <c r="AK10" s="2"/>
      <c r="AL10" s="47">
        <f>データ!U6</f>
        <v>32652</v>
      </c>
      <c r="AM10" s="47"/>
      <c r="AN10" s="47"/>
      <c r="AO10" s="47"/>
      <c r="AP10" s="47"/>
      <c r="AQ10" s="47"/>
      <c r="AR10" s="47"/>
      <c r="AS10" s="47"/>
      <c r="AT10" s="43">
        <f>データ!V6</f>
        <v>6.88</v>
      </c>
      <c r="AU10" s="43"/>
      <c r="AV10" s="43"/>
      <c r="AW10" s="43"/>
      <c r="AX10" s="43"/>
      <c r="AY10" s="43"/>
      <c r="AZ10" s="43"/>
      <c r="BA10" s="43"/>
      <c r="BB10" s="43">
        <f>データ!W6</f>
        <v>4745.93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222160</v>
      </c>
      <c r="D6" s="31">
        <f t="shared" si="3"/>
        <v>47</v>
      </c>
      <c r="E6" s="31">
        <f t="shared" si="3"/>
        <v>17</v>
      </c>
      <c r="F6" s="31">
        <f t="shared" si="3"/>
        <v>1</v>
      </c>
      <c r="G6" s="31">
        <f t="shared" si="3"/>
        <v>0</v>
      </c>
      <c r="H6" s="31" t="str">
        <f t="shared" si="3"/>
        <v>静岡県　袋井市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37.46</v>
      </c>
      <c r="P6" s="32">
        <f t="shared" si="3"/>
        <v>83.98</v>
      </c>
      <c r="Q6" s="32">
        <f t="shared" si="3"/>
        <v>1720</v>
      </c>
      <c r="R6" s="32">
        <f t="shared" si="3"/>
        <v>87254</v>
      </c>
      <c r="S6" s="32">
        <f t="shared" si="3"/>
        <v>108.33</v>
      </c>
      <c r="T6" s="32">
        <f t="shared" si="3"/>
        <v>805.45</v>
      </c>
      <c r="U6" s="32">
        <f t="shared" si="3"/>
        <v>32652</v>
      </c>
      <c r="V6" s="32">
        <f t="shared" si="3"/>
        <v>6.88</v>
      </c>
      <c r="W6" s="32">
        <f t="shared" si="3"/>
        <v>4745.93</v>
      </c>
      <c r="X6" s="33">
        <f>IF(X7="",NA(),X7)</f>
        <v>60.58</v>
      </c>
      <c r="Y6" s="33">
        <f t="shared" ref="Y6:AG6" si="4">IF(Y7="",NA(),Y7)</f>
        <v>60.95</v>
      </c>
      <c r="Z6" s="33">
        <f t="shared" si="4"/>
        <v>62.16</v>
      </c>
      <c r="AA6" s="33">
        <f t="shared" si="4"/>
        <v>63.5</v>
      </c>
      <c r="AB6" s="33">
        <f t="shared" si="4"/>
        <v>62.62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921.52</v>
      </c>
      <c r="BF6" s="33">
        <f t="shared" ref="BF6:BN6" si="7">IF(BF7="",NA(),BF7)</f>
        <v>909.8</v>
      </c>
      <c r="BG6" s="33">
        <f t="shared" si="7"/>
        <v>822.45</v>
      </c>
      <c r="BH6" s="33">
        <f t="shared" si="7"/>
        <v>849.31</v>
      </c>
      <c r="BI6" s="33">
        <f t="shared" si="7"/>
        <v>866.36</v>
      </c>
      <c r="BJ6" s="33">
        <f t="shared" si="7"/>
        <v>936.66</v>
      </c>
      <c r="BK6" s="33">
        <f t="shared" si="7"/>
        <v>918.88</v>
      </c>
      <c r="BL6" s="33">
        <f t="shared" si="7"/>
        <v>885.97</v>
      </c>
      <c r="BM6" s="33">
        <f t="shared" si="7"/>
        <v>854.16</v>
      </c>
      <c r="BN6" s="33">
        <f t="shared" si="7"/>
        <v>848.31</v>
      </c>
      <c r="BO6" s="32" t="str">
        <f>IF(BO7="","",IF(BO7="-","【-】","【"&amp;SUBSTITUTE(TEXT(BO7,"#,##0.00"),"-","△")&amp;"】"))</f>
        <v>【763.62】</v>
      </c>
      <c r="BP6" s="33">
        <f>IF(BP7="",NA(),BP7)</f>
        <v>36.81</v>
      </c>
      <c r="BQ6" s="33">
        <f t="shared" ref="BQ6:BY6" si="8">IF(BQ7="",NA(),BQ7)</f>
        <v>36.04</v>
      </c>
      <c r="BR6" s="33">
        <f t="shared" si="8"/>
        <v>39.47</v>
      </c>
      <c r="BS6" s="33">
        <f t="shared" si="8"/>
        <v>40.69</v>
      </c>
      <c r="BT6" s="33">
        <f t="shared" si="8"/>
        <v>40.479999999999997</v>
      </c>
      <c r="BU6" s="33">
        <f t="shared" si="8"/>
        <v>88.44</v>
      </c>
      <c r="BV6" s="33">
        <f t="shared" si="8"/>
        <v>88.2</v>
      </c>
      <c r="BW6" s="33">
        <f t="shared" si="8"/>
        <v>89.94</v>
      </c>
      <c r="BX6" s="33">
        <f t="shared" si="8"/>
        <v>93.13</v>
      </c>
      <c r="BY6" s="33">
        <f t="shared" si="8"/>
        <v>94.38</v>
      </c>
      <c r="BZ6" s="32" t="str">
        <f>IF(BZ7="","",IF(BZ7="-","【-】","【"&amp;SUBSTITUTE(TEXT(BZ7,"#,##0.00"),"-","△")&amp;"】"))</f>
        <v>【98.53】</v>
      </c>
      <c r="CA6" s="33">
        <f>IF(CA7="",NA(),CA7)</f>
        <v>263.22000000000003</v>
      </c>
      <c r="CB6" s="33">
        <f t="shared" ref="CB6:CJ6" si="9">IF(CB7="",NA(),CB7)</f>
        <v>270.60000000000002</v>
      </c>
      <c r="CC6" s="33">
        <f t="shared" si="9"/>
        <v>247.62</v>
      </c>
      <c r="CD6" s="33">
        <f t="shared" si="9"/>
        <v>245.93</v>
      </c>
      <c r="CE6" s="33">
        <f t="shared" si="9"/>
        <v>251.37</v>
      </c>
      <c r="CF6" s="33">
        <f t="shared" si="9"/>
        <v>169.89</v>
      </c>
      <c r="CG6" s="33">
        <f t="shared" si="9"/>
        <v>171.78</v>
      </c>
      <c r="CH6" s="33">
        <f t="shared" si="9"/>
        <v>168.57</v>
      </c>
      <c r="CI6" s="33">
        <f t="shared" si="9"/>
        <v>167.97</v>
      </c>
      <c r="CJ6" s="33">
        <f t="shared" si="9"/>
        <v>165.45</v>
      </c>
      <c r="CK6" s="32" t="str">
        <f>IF(CK7="","",IF(CK7="-","【-】","【"&amp;SUBSTITUTE(TEXT(CK7,"#,##0.00"),"-","△")&amp;"】"))</f>
        <v>【139.70】</v>
      </c>
      <c r="CL6" s="33">
        <f>IF(CL7="",NA(),CL7)</f>
        <v>50.55</v>
      </c>
      <c r="CM6" s="33">
        <f t="shared" ref="CM6:CU6" si="10">IF(CM7="",NA(),CM7)</f>
        <v>52.77</v>
      </c>
      <c r="CN6" s="33">
        <f t="shared" si="10"/>
        <v>67.260000000000005</v>
      </c>
      <c r="CO6" s="33">
        <f t="shared" si="10"/>
        <v>68.98</v>
      </c>
      <c r="CP6" s="33">
        <f t="shared" si="10"/>
        <v>62.48</v>
      </c>
      <c r="CQ6" s="33">
        <f t="shared" si="10"/>
        <v>62.55</v>
      </c>
      <c r="CR6" s="33">
        <f t="shared" si="10"/>
        <v>62.27</v>
      </c>
      <c r="CS6" s="33">
        <f t="shared" si="10"/>
        <v>64.12</v>
      </c>
      <c r="CT6" s="33">
        <f t="shared" si="10"/>
        <v>64.87</v>
      </c>
      <c r="CU6" s="33">
        <f t="shared" si="10"/>
        <v>65.62</v>
      </c>
      <c r="CV6" s="32" t="str">
        <f>IF(CV7="","",IF(CV7="-","【-】","【"&amp;SUBSTITUTE(TEXT(CV7,"#,##0.00"),"-","△")&amp;"】"))</f>
        <v>【60.01】</v>
      </c>
      <c r="CW6" s="33">
        <f>IF(CW7="",NA(),CW7)</f>
        <v>84.31</v>
      </c>
      <c r="CX6" s="33">
        <f t="shared" ref="CX6:DF6" si="11">IF(CX7="",NA(),CX7)</f>
        <v>84.45</v>
      </c>
      <c r="CY6" s="33">
        <f t="shared" si="11"/>
        <v>84.88</v>
      </c>
      <c r="CZ6" s="33">
        <f t="shared" si="11"/>
        <v>85.61</v>
      </c>
      <c r="DA6" s="33">
        <f t="shared" si="11"/>
        <v>87.03</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0.56000000000000005</v>
      </c>
      <c r="EE6" s="33">
        <f t="shared" ref="EE6:EM6" si="14">IF(EE7="",NA(),EE7)</f>
        <v>0.56000000000000005</v>
      </c>
      <c r="EF6" s="33">
        <f t="shared" si="14"/>
        <v>0.55000000000000004</v>
      </c>
      <c r="EG6" s="33">
        <f t="shared" si="14"/>
        <v>0.53</v>
      </c>
      <c r="EH6" s="33">
        <f t="shared" si="14"/>
        <v>1.29</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222160</v>
      </c>
      <c r="D7" s="35">
        <v>47</v>
      </c>
      <c r="E7" s="35">
        <v>17</v>
      </c>
      <c r="F7" s="35">
        <v>1</v>
      </c>
      <c r="G7" s="35">
        <v>0</v>
      </c>
      <c r="H7" s="35" t="s">
        <v>96</v>
      </c>
      <c r="I7" s="35" t="s">
        <v>97</v>
      </c>
      <c r="J7" s="35" t="s">
        <v>98</v>
      </c>
      <c r="K7" s="35" t="s">
        <v>99</v>
      </c>
      <c r="L7" s="35" t="s">
        <v>100</v>
      </c>
      <c r="M7" s="36" t="s">
        <v>101</v>
      </c>
      <c r="N7" s="36" t="s">
        <v>102</v>
      </c>
      <c r="O7" s="36">
        <v>37.46</v>
      </c>
      <c r="P7" s="36">
        <v>83.98</v>
      </c>
      <c r="Q7" s="36">
        <v>1720</v>
      </c>
      <c r="R7" s="36">
        <v>87254</v>
      </c>
      <c r="S7" s="36">
        <v>108.33</v>
      </c>
      <c r="T7" s="36">
        <v>805.45</v>
      </c>
      <c r="U7" s="36">
        <v>32652</v>
      </c>
      <c r="V7" s="36">
        <v>6.88</v>
      </c>
      <c r="W7" s="36">
        <v>4745.93</v>
      </c>
      <c r="X7" s="36">
        <v>60.58</v>
      </c>
      <c r="Y7" s="36">
        <v>60.95</v>
      </c>
      <c r="Z7" s="36">
        <v>62.16</v>
      </c>
      <c r="AA7" s="36">
        <v>63.5</v>
      </c>
      <c r="AB7" s="36">
        <v>62.62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921.52</v>
      </c>
      <c r="BF7" s="36">
        <v>909.8</v>
      </c>
      <c r="BG7" s="36">
        <v>822.45</v>
      </c>
      <c r="BH7" s="36">
        <v>849.31</v>
      </c>
      <c r="BI7" s="36">
        <v>866.36</v>
      </c>
      <c r="BJ7" s="36">
        <v>936.66</v>
      </c>
      <c r="BK7" s="36">
        <v>918.88</v>
      </c>
      <c r="BL7" s="36">
        <v>885.97</v>
      </c>
      <c r="BM7" s="36">
        <v>854.16</v>
      </c>
      <c r="BN7" s="36">
        <v>848.31</v>
      </c>
      <c r="BO7" s="36">
        <v>763.62</v>
      </c>
      <c r="BP7" s="36">
        <v>36.81</v>
      </c>
      <c r="BQ7" s="36">
        <v>36.04</v>
      </c>
      <c r="BR7" s="36">
        <v>39.47</v>
      </c>
      <c r="BS7" s="36">
        <v>40.69</v>
      </c>
      <c r="BT7" s="36">
        <v>40.479999999999997</v>
      </c>
      <c r="BU7" s="36">
        <v>88.44</v>
      </c>
      <c r="BV7" s="36">
        <v>88.2</v>
      </c>
      <c r="BW7" s="36">
        <v>89.94</v>
      </c>
      <c r="BX7" s="36">
        <v>93.13</v>
      </c>
      <c r="BY7" s="36">
        <v>94.38</v>
      </c>
      <c r="BZ7" s="36">
        <v>98.53</v>
      </c>
      <c r="CA7" s="36">
        <v>263.22000000000003</v>
      </c>
      <c r="CB7" s="36">
        <v>270.60000000000002</v>
      </c>
      <c r="CC7" s="36">
        <v>247.62</v>
      </c>
      <c r="CD7" s="36">
        <v>245.93</v>
      </c>
      <c r="CE7" s="36">
        <v>251.37</v>
      </c>
      <c r="CF7" s="36">
        <v>169.89</v>
      </c>
      <c r="CG7" s="36">
        <v>171.78</v>
      </c>
      <c r="CH7" s="36">
        <v>168.57</v>
      </c>
      <c r="CI7" s="36">
        <v>167.97</v>
      </c>
      <c r="CJ7" s="36">
        <v>165.45</v>
      </c>
      <c r="CK7" s="36">
        <v>139.69999999999999</v>
      </c>
      <c r="CL7" s="36">
        <v>50.55</v>
      </c>
      <c r="CM7" s="36">
        <v>52.77</v>
      </c>
      <c r="CN7" s="36">
        <v>67.260000000000005</v>
      </c>
      <c r="CO7" s="36">
        <v>68.98</v>
      </c>
      <c r="CP7" s="36">
        <v>62.48</v>
      </c>
      <c r="CQ7" s="36">
        <v>62.55</v>
      </c>
      <c r="CR7" s="36">
        <v>62.27</v>
      </c>
      <c r="CS7" s="36">
        <v>64.12</v>
      </c>
      <c r="CT7" s="36">
        <v>64.87</v>
      </c>
      <c r="CU7" s="36">
        <v>65.62</v>
      </c>
      <c r="CV7" s="36">
        <v>60.01</v>
      </c>
      <c r="CW7" s="36">
        <v>84.31</v>
      </c>
      <c r="CX7" s="36">
        <v>84.45</v>
      </c>
      <c r="CY7" s="36">
        <v>84.88</v>
      </c>
      <c r="CZ7" s="36">
        <v>85.61</v>
      </c>
      <c r="DA7" s="36">
        <v>87.03</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0.56000000000000005</v>
      </c>
      <c r="EE7" s="36">
        <v>0.56000000000000005</v>
      </c>
      <c r="EF7" s="36">
        <v>0.55000000000000004</v>
      </c>
      <c r="EG7" s="36">
        <v>0.53</v>
      </c>
      <c r="EH7" s="36">
        <v>1.29</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2017-02-14T07:16:20Z</cp:lastPrinted>
  <dcterms:created xsi:type="dcterms:W3CDTF">2017-02-08T02:50:38Z</dcterms:created>
  <dcterms:modified xsi:type="dcterms:W3CDTF">2017-02-16T01:54:23Z</dcterms:modified>
  <cp:category/>
</cp:coreProperties>
</file>