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<sst xmlns="http://schemas.openxmlformats.org/spreadsheetml/2006/main" count="218" uniqueCount="108">
  <si>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</si>
  <si>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</si>
  <si>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</si>
  <si>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</si>
  <si>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</si>
  <si>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</si>
  <si>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</si>
  <si>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</si>
  <si>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</si>
  <si>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</si>
  <si>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</si>
  <si>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</si>
  <si>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</si>
  <si>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</si>
  <si>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</si>
  <si>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</si>
  <si>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</si>
  <si>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</si>
  <si>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</si>
  <si>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</si>
  <si>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</si>
  <si>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</si>
  <si>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</si>
  <si>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</si>
  <si>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</si>
  <si>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</si>
  <si>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</si>
  <si>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</si>
  <si>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</si>
  <si>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</si>
  <si>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</si>
  <si>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</si>
  <si>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</si>
  <si>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</si>
  <si>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</si>
  <si>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</si>
  <si>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</si>
  <si>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</si>
  <si>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</si>
  <si>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</si>
  <si>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</si>
  <si>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</si>
  <si>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</si>
  <si>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</si>
  <si>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</si>
  <si>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</si>
  <si>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</si>
  <si>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</si>
  <si>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</si>
  <si>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</si>
  <si>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</si>
  <si>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</si>
  <si>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</si>
  <si>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</si>
  <si>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</si>
  <si>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</si>
  <si>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</si>
  <si>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</si>
  <si>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</si>
  <si>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</si>
  <si>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</si>
  <si>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</si>
  <si>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</si>
  <si>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</si>
  <si>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</si>
  <si>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</si>
  <si>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</si>
  <si>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</si>
  <si>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</si>
  <si>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</si>
  <si>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</si>
  <si>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</si>
  <si>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</si>
  <si>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</si>
  <si>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</si>
  <si>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</si>
  <si>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</si>
  <si>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</si>
  <si>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</si>
  <si>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</si>
  <si>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</si>
  <si>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</si>
  <si>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</si>
  <si>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</si>
  <si>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</si>
  <si>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</si>
  <si>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</si>
  <si>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</si>
  <si>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</si>
  <si>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</si>
  <si>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</si>
  <si>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</si>
  <si>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</si>
  <si>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裾野市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</si>
  <si>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</si>
  <si>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</si>
  <si>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</si>
  <si>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</si>
  <si>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</si>
  <si>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</si>
  <si>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</si>
  <si>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</si>
  <si>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</si>
  <si>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</si>
  <si>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</si>
  <si>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有収率が示す通り、給水装置を通じて供給される水量が収益に結びついていない状況は、主として配水管の老朽化などによる漏水が要因と考えられる。
　これは、過去から老朽管対策が十分にできていなかったこと、また平成23年の東日本大震災や富士宮地震の影響により、漏水が増加したと想定されるが、その後管路更新事業などが、事業関係者との調整事情により、計画的に実施できなかったことが主な要因である。
　関係各所との円滑な調整を実施し、漏水対策や老朽管布設替工事の計画及び早急な実施が必要であることから、平成27年度より管路更新工事を実施し、有収率の改善に向けた事業展開を実施している。</t>
    <rPh sb="1" eb="3">
      <t>ユウシュウ</t>
    </rPh>
    <rPh sb="3" eb="4">
      <t>リツ</t>
    </rPh>
    <rPh sb="5" eb="6">
      <t>シメ</t>
    </rPh>
    <rPh sb="7" eb="8">
      <t>トオ</t>
    </rPh>
    <rPh sb="10" eb="12">
      <t>キュウスイ</t>
    </rPh>
    <rPh sb="12" eb="14">
      <t>ソウチ</t>
    </rPh>
    <rPh sb="15" eb="16">
      <t>ツウ</t>
    </rPh>
    <rPh sb="18" eb="20">
      <t>キョウキュウ</t>
    </rPh>
    <rPh sb="23" eb="25">
      <t>スイリョウ</t>
    </rPh>
    <rPh sb="26" eb="28">
      <t>シュウエキ</t>
    </rPh>
    <rPh sb="29" eb="30">
      <t>ムス</t>
    </rPh>
    <rPh sb="37" eb="39">
      <t>ジョウキョウ</t>
    </rPh>
    <rPh sb="41" eb="42">
      <t>シュ</t>
    </rPh>
    <rPh sb="45" eb="48">
      <t>ハイスイカン</t>
    </rPh>
    <rPh sb="49" eb="52">
      <t>ロウキュウカ</t>
    </rPh>
    <rPh sb="57" eb="59">
      <t>ロウスイ</t>
    </rPh>
    <rPh sb="60" eb="62">
      <t>ヨウイン</t>
    </rPh>
    <rPh sb="63" eb="64">
      <t>カンガ</t>
    </rPh>
    <rPh sb="75" eb="77">
      <t>カコ</t>
    </rPh>
    <rPh sb="79" eb="81">
      <t>ロウキュウ</t>
    </rPh>
    <rPh sb="81" eb="82">
      <t>カン</t>
    </rPh>
    <rPh sb="82" eb="84">
      <t>タイサク</t>
    </rPh>
    <rPh sb="85" eb="87">
      <t>ジュウブン</t>
    </rPh>
    <rPh sb="101" eb="103">
      <t>ヘイセイ</t>
    </rPh>
    <rPh sb="105" eb="106">
      <t>ネン</t>
    </rPh>
    <rPh sb="107" eb="108">
      <t>ヒガシ</t>
    </rPh>
    <rPh sb="108" eb="110">
      <t>ニホン</t>
    </rPh>
    <rPh sb="110" eb="113">
      <t>ダイシンサイ</t>
    </rPh>
    <rPh sb="114" eb="117">
      <t>フジノミヤ</t>
    </rPh>
    <rPh sb="117" eb="119">
      <t>ジシン</t>
    </rPh>
    <rPh sb="120" eb="122">
      <t>エイキョウ</t>
    </rPh>
    <rPh sb="126" eb="128">
      <t>ロウスイ</t>
    </rPh>
    <rPh sb="129" eb="131">
      <t>ゾウカ</t>
    </rPh>
    <rPh sb="134" eb="136">
      <t>ソウテイ</t>
    </rPh>
    <rPh sb="143" eb="144">
      <t>ゴ</t>
    </rPh>
    <rPh sb="144" eb="146">
      <t>カンロ</t>
    </rPh>
    <rPh sb="146" eb="148">
      <t>コウシン</t>
    </rPh>
    <rPh sb="148" eb="150">
      <t>ジギョウ</t>
    </rPh>
    <rPh sb="154" eb="156">
      <t>ジギョウ</t>
    </rPh>
    <rPh sb="156" eb="159">
      <t>カンケイシャ</t>
    </rPh>
    <rPh sb="161" eb="163">
      <t>チョウセイ</t>
    </rPh>
    <rPh sb="163" eb="165">
      <t>ジジョウ</t>
    </rPh>
    <rPh sb="169" eb="172">
      <t>ケイカクテキ</t>
    </rPh>
    <rPh sb="173" eb="175">
      <t>ジッシ</t>
    </rPh>
    <rPh sb="184" eb="185">
      <t>オモ</t>
    </rPh>
    <rPh sb="186" eb="188">
      <t>ヨウイン</t>
    </rPh>
    <rPh sb="194" eb="196">
      <t>カンケイ</t>
    </rPh>
    <rPh sb="196" eb="198">
      <t>カクショ</t>
    </rPh>
    <rPh sb="200" eb="202">
      <t>エンカツ</t>
    </rPh>
    <rPh sb="203" eb="205">
      <t>チョウセイ</t>
    </rPh>
    <rPh sb="206" eb="208">
      <t>ジッシ</t>
    </rPh>
    <rPh sb="210" eb="212">
      <t>ロウスイ</t>
    </rPh>
    <rPh sb="212" eb="214">
      <t>タイサク</t>
    </rPh>
    <rPh sb="215" eb="217">
      <t>ロウキュウ</t>
    </rPh>
    <rPh sb="217" eb="218">
      <t>カン</t>
    </rPh>
    <rPh sb="218" eb="220">
      <t>フセツ</t>
    </rPh>
    <rPh sb="220" eb="221">
      <t>ガ</t>
    </rPh>
    <rPh sb="221" eb="223">
      <t>コウジ</t>
    </rPh>
    <rPh sb="224" eb="226">
      <t>ケイカク</t>
    </rPh>
    <rPh sb="226" eb="227">
      <t>オヨ</t>
    </rPh>
    <rPh sb="228" eb="230">
      <t>ソウキュウ</t>
    </rPh>
    <rPh sb="231" eb="233">
      <t>ジッシ</t>
    </rPh>
    <rPh sb="234" eb="236">
      <t>ヒツヨウ</t>
    </rPh>
    <rPh sb="244" eb="246">
      <t>ヘイセイ</t>
    </rPh>
    <rPh sb="248" eb="250">
      <t>ネンド</t>
    </rPh>
    <rPh sb="252" eb="254">
      <t>カンロ</t>
    </rPh>
    <rPh sb="254" eb="256">
      <t>コウシン</t>
    </rPh>
    <rPh sb="256" eb="258">
      <t>コウジ</t>
    </rPh>
    <rPh sb="259" eb="261">
      <t>ジッシ</t>
    </rPh>
    <rPh sb="263" eb="265">
      <t>ユウシュウ</t>
    </rPh>
    <rPh sb="265" eb="266">
      <t>リツ</t>
    </rPh>
    <rPh sb="267" eb="269">
      <t>カイゼン</t>
    </rPh>
    <rPh sb="270" eb="271">
      <t>ム</t>
    </rPh>
    <rPh sb="273" eb="275">
      <t>ジギョウ</t>
    </rPh>
    <rPh sb="275" eb="277">
      <t>テンカイ</t>
    </rPh>
    <rPh sb="278" eb="280">
      <t>ジッシ</t>
    </rPh>
    <phoneticPr fontId="4"/>
  </si>
  <si>
    <t>　事業管理運営について特殊な形態をとっていることから、関係各所との協議を進め、漏水対策による有収率の改善、及び施設の効率化を図ることが急務である。
　また、これにより費用削減が図られることから、更なる必要管路更新工事の実施と、将来安定供給に向けた財源確保に努めていく必要がある。
　平成27年度より、多量漏水箇所から管路布設替工事を再開し、将来安定供給に向けて、継続して事業展開を行うこと、また関係各所と調整協議をしながら資産状況の整理をしていく必要がある。</t>
    <rPh sb="1" eb="3">
      <t>ジギョウ</t>
    </rPh>
    <rPh sb="3" eb="5">
      <t>カンリ</t>
    </rPh>
    <rPh sb="5" eb="7">
      <t>ウンエイ</t>
    </rPh>
    <rPh sb="11" eb="13">
      <t>トクシュ</t>
    </rPh>
    <rPh sb="14" eb="16">
      <t>ケイタイ</t>
    </rPh>
    <rPh sb="27" eb="29">
      <t>カンケイ</t>
    </rPh>
    <rPh sb="29" eb="31">
      <t>カクショ</t>
    </rPh>
    <rPh sb="33" eb="35">
      <t>キョウギ</t>
    </rPh>
    <rPh sb="36" eb="37">
      <t>スス</t>
    </rPh>
    <rPh sb="39" eb="41">
      <t>ロウスイ</t>
    </rPh>
    <rPh sb="41" eb="43">
      <t>タイサク</t>
    </rPh>
    <rPh sb="46" eb="48">
      <t>ユウシュウ</t>
    </rPh>
    <rPh sb="48" eb="49">
      <t>リツ</t>
    </rPh>
    <rPh sb="50" eb="52">
      <t>カイゼン</t>
    </rPh>
    <rPh sb="53" eb="54">
      <t>オヨ</t>
    </rPh>
    <rPh sb="55" eb="57">
      <t>シセツ</t>
    </rPh>
    <rPh sb="58" eb="61">
      <t>コウリツカ</t>
    </rPh>
    <rPh sb="62" eb="63">
      <t>ハカ</t>
    </rPh>
    <rPh sb="67" eb="69">
      <t>キュウム</t>
    </rPh>
    <rPh sb="83" eb="85">
      <t>ヒヨウ</t>
    </rPh>
    <rPh sb="85" eb="87">
      <t>サクゲン</t>
    </rPh>
    <rPh sb="88" eb="89">
      <t>ハカ</t>
    </rPh>
    <rPh sb="97" eb="98">
      <t>サラ</t>
    </rPh>
    <rPh sb="100" eb="102">
      <t>ヒツヨウ</t>
    </rPh>
    <rPh sb="102" eb="104">
      <t>カンロ</t>
    </rPh>
    <rPh sb="104" eb="106">
      <t>コウシン</t>
    </rPh>
    <rPh sb="106" eb="108">
      <t>コウジ</t>
    </rPh>
    <rPh sb="109" eb="111">
      <t>ジッシ</t>
    </rPh>
    <rPh sb="113" eb="115">
      <t>ショウライ</t>
    </rPh>
    <rPh sb="115" eb="117">
      <t>アンテイ</t>
    </rPh>
    <rPh sb="117" eb="119">
      <t>キョウキュウ</t>
    </rPh>
    <rPh sb="120" eb="121">
      <t>ム</t>
    </rPh>
    <rPh sb="123" eb="125">
      <t>ザイゲン</t>
    </rPh>
    <rPh sb="125" eb="127">
      <t>カクホ</t>
    </rPh>
    <rPh sb="128" eb="129">
      <t>ツト</t>
    </rPh>
    <rPh sb="133" eb="135">
      <t>ヒツヨウ</t>
    </rPh>
    <rPh sb="141" eb="143">
      <t>ヘイセイ</t>
    </rPh>
    <rPh sb="145" eb="147">
      <t>ネンド</t>
    </rPh>
    <rPh sb="150" eb="152">
      <t>タリョウ</t>
    </rPh>
    <rPh sb="152" eb="154">
      <t>ロウスイ</t>
    </rPh>
    <rPh sb="154" eb="156">
      <t>カショ</t>
    </rPh>
    <rPh sb="158" eb="160">
      <t>カンロ</t>
    </rPh>
    <rPh sb="160" eb="162">
      <t>フセツ</t>
    </rPh>
    <rPh sb="162" eb="163">
      <t>ガ</t>
    </rPh>
    <rPh sb="163" eb="165">
      <t>コウジ</t>
    </rPh>
    <rPh sb="166" eb="168">
      <t>サイカイ</t>
    </rPh>
    <rPh sb="170" eb="172">
      <t>ショウライ</t>
    </rPh>
    <rPh sb="172" eb="174">
      <t>アンテイ</t>
    </rPh>
    <rPh sb="174" eb="176">
      <t>キョウキュウ</t>
    </rPh>
    <rPh sb="177" eb="178">
      <t>ム</t>
    </rPh>
    <rPh sb="181" eb="183">
      <t>ケイゾク</t>
    </rPh>
    <rPh sb="185" eb="187">
      <t>ジギョウ</t>
    </rPh>
    <rPh sb="187" eb="189">
      <t>テンカイ</t>
    </rPh>
    <rPh sb="190" eb="191">
      <t>オコナ</t>
    </rPh>
    <rPh sb="197" eb="199">
      <t>カンケイ</t>
    </rPh>
    <rPh sb="199" eb="201">
      <t>カクショ</t>
    </rPh>
    <rPh sb="202" eb="204">
      <t>チョウセイ</t>
    </rPh>
    <rPh sb="204" eb="206">
      <t>キョウギ</t>
    </rPh>
    <rPh sb="211" eb="213">
      <t>シサン</t>
    </rPh>
    <rPh sb="213" eb="215">
      <t>ジョウキョウ</t>
    </rPh>
    <rPh sb="216" eb="218">
      <t>セイリ</t>
    </rPh>
    <rPh sb="223" eb="225">
      <t>ヒツヨウ</t>
    </rPh>
    <phoneticPr fontId="4"/>
  </si>
  <si>
    <t>　収益的収支比率については、類似団体と比較しても平均以上であり、給水収益を主とした収入により賄われているが、収支が均衡した状態にあり、財源的には、将来的備えに対するものはなく、また、企業債残高対給水収益比率についても、類似団体を大きく下回る値ではあるが、平成30年度より元金償還が始まることから、今後の経営改善に向けた取り組みが必要である。
　また、料金回収率・給水原価については、ほぼ同水準で推移し、平均値より料金回収率は高く、給水原価は低くなっているが、施設利用率は、下降傾向にあり、類似団体・全国平均を下回っている。この要因は、１栓あたりの有収水量の減少に伴う配水量の減少によるものである。有収率については、若干の改善は見られるものの依然として10％台と低い水準に留まっており、取水から配水まで費用を費やして供給しても、多くの水量が無駄になっており、収益に結びついていないのが現状である。</t>
    <rPh sb="1" eb="4">
      <t>シュウエキテキ</t>
    </rPh>
    <rPh sb="4" eb="6">
      <t>シュウシ</t>
    </rPh>
    <rPh sb="6" eb="8">
      <t>ヒリツ</t>
    </rPh>
    <rPh sb="14" eb="16">
      <t>ルイジ</t>
    </rPh>
    <rPh sb="16" eb="18">
      <t>ダンタイ</t>
    </rPh>
    <rPh sb="19" eb="21">
      <t>ヒカク</t>
    </rPh>
    <rPh sb="24" eb="26">
      <t>ヘイキン</t>
    </rPh>
    <rPh sb="26" eb="28">
      <t>イジョウ</t>
    </rPh>
    <rPh sb="32" eb="34">
      <t>キュウスイ</t>
    </rPh>
    <rPh sb="34" eb="36">
      <t>シュウエキ</t>
    </rPh>
    <rPh sb="37" eb="38">
      <t>シュ</t>
    </rPh>
    <rPh sb="41" eb="43">
      <t>シュウニュウ</t>
    </rPh>
    <rPh sb="46" eb="47">
      <t>マカナ</t>
    </rPh>
    <rPh sb="54" eb="56">
      <t>シュウシ</t>
    </rPh>
    <rPh sb="57" eb="59">
      <t>キンコウ</t>
    </rPh>
    <rPh sb="61" eb="63">
      <t>ジョウタイ</t>
    </rPh>
    <rPh sb="67" eb="70">
      <t>ザイゲンテキ</t>
    </rPh>
    <rPh sb="73" eb="76">
      <t>ショウライテキ</t>
    </rPh>
    <rPh sb="76" eb="77">
      <t>ソナ</t>
    </rPh>
    <rPh sb="79" eb="80">
      <t>タイ</t>
    </rPh>
    <rPh sb="91" eb="93">
      <t>キギョウ</t>
    </rPh>
    <rPh sb="93" eb="94">
      <t>サイ</t>
    </rPh>
    <rPh sb="94" eb="96">
      <t>ザンダカ</t>
    </rPh>
    <rPh sb="96" eb="97">
      <t>タイ</t>
    </rPh>
    <rPh sb="97" eb="99">
      <t>キュウスイ</t>
    </rPh>
    <rPh sb="99" eb="101">
      <t>シュウエキ</t>
    </rPh>
    <rPh sb="101" eb="103">
      <t>ヒリツ</t>
    </rPh>
    <rPh sb="109" eb="111">
      <t>ルイジ</t>
    </rPh>
    <rPh sb="111" eb="113">
      <t>ダンタイ</t>
    </rPh>
    <rPh sb="114" eb="115">
      <t>オオ</t>
    </rPh>
    <rPh sb="117" eb="119">
      <t>シタマワ</t>
    </rPh>
    <rPh sb="120" eb="121">
      <t>アタイ</t>
    </rPh>
    <rPh sb="127" eb="129">
      <t>ヘイセイ</t>
    </rPh>
    <rPh sb="131" eb="133">
      <t>ネンド</t>
    </rPh>
    <rPh sb="135" eb="137">
      <t>ガンキン</t>
    </rPh>
    <rPh sb="137" eb="139">
      <t>ショウカン</t>
    </rPh>
    <rPh sb="140" eb="141">
      <t>ハジ</t>
    </rPh>
    <rPh sb="148" eb="150">
      <t>コンゴ</t>
    </rPh>
    <rPh sb="151" eb="153">
      <t>ケイエイ</t>
    </rPh>
    <rPh sb="153" eb="155">
      <t>カイゼン</t>
    </rPh>
    <rPh sb="156" eb="157">
      <t>ム</t>
    </rPh>
    <rPh sb="159" eb="160">
      <t>ト</t>
    </rPh>
    <rPh sb="161" eb="162">
      <t>ク</t>
    </rPh>
    <rPh sb="164" eb="166">
      <t>ヒツヨウ</t>
    </rPh>
    <rPh sb="175" eb="177">
      <t>リョウキン</t>
    </rPh>
    <rPh sb="177" eb="179">
      <t>カイシュウ</t>
    </rPh>
    <rPh sb="179" eb="180">
      <t>リツ</t>
    </rPh>
    <rPh sb="181" eb="183">
      <t>キュウスイ</t>
    </rPh>
    <rPh sb="183" eb="185">
      <t>ゲンカ</t>
    </rPh>
    <rPh sb="193" eb="196">
      <t>ドウスイジュン</t>
    </rPh>
    <rPh sb="197" eb="199">
      <t>スイイ</t>
    </rPh>
    <rPh sb="201" eb="204">
      <t>ヘイキンチ</t>
    </rPh>
    <rPh sb="206" eb="208">
      <t>リョウキン</t>
    </rPh>
    <rPh sb="208" eb="210">
      <t>カイシュウ</t>
    </rPh>
    <rPh sb="210" eb="211">
      <t>リツ</t>
    </rPh>
    <rPh sb="212" eb="213">
      <t>タカ</t>
    </rPh>
    <rPh sb="215" eb="217">
      <t>キュウスイ</t>
    </rPh>
    <rPh sb="217" eb="219">
      <t>ゲンカ</t>
    </rPh>
    <rPh sb="220" eb="221">
      <t>ヒク</t>
    </rPh>
    <rPh sb="229" eb="231">
      <t>シセツ</t>
    </rPh>
    <rPh sb="231" eb="234">
      <t>リヨウリツ</t>
    </rPh>
    <rPh sb="236" eb="238">
      <t>カコウ</t>
    </rPh>
    <rPh sb="238" eb="240">
      <t>ケイコウ</t>
    </rPh>
    <rPh sb="244" eb="246">
      <t>ルイジ</t>
    </rPh>
    <rPh sb="246" eb="248">
      <t>ダンタイ</t>
    </rPh>
    <rPh sb="249" eb="251">
      <t>ゼンコク</t>
    </rPh>
    <rPh sb="251" eb="253">
      <t>ヘイキン</t>
    </rPh>
    <rPh sb="254" eb="256">
      <t>シタマワ</t>
    </rPh>
    <rPh sb="263" eb="265">
      <t>ヨウイン</t>
    </rPh>
    <rPh sb="268" eb="269">
      <t>セン</t>
    </rPh>
    <rPh sb="273" eb="275">
      <t>ユウシュウ</t>
    </rPh>
    <rPh sb="275" eb="277">
      <t>スイリョウ</t>
    </rPh>
    <rPh sb="278" eb="280">
      <t>ゲンショウ</t>
    </rPh>
    <rPh sb="281" eb="282">
      <t>トモナ</t>
    </rPh>
    <rPh sb="283" eb="285">
      <t>ハイスイ</t>
    </rPh>
    <rPh sb="285" eb="286">
      <t>リョウ</t>
    </rPh>
    <rPh sb="287" eb="289">
      <t>ゲンショウ</t>
    </rPh>
    <rPh sb="298" eb="300">
      <t>ユウシュウ</t>
    </rPh>
    <rPh sb="300" eb="301">
      <t>リツ</t>
    </rPh>
    <rPh sb="307" eb="309">
      <t>ジャッカン</t>
    </rPh>
    <rPh sb="310" eb="312">
      <t>カイゼン</t>
    </rPh>
    <rPh sb="313" eb="314">
      <t>ミ</t>
    </rPh>
    <rPh sb="320" eb="322">
      <t>イゼン</t>
    </rPh>
    <rPh sb="328" eb="329">
      <t>ダイ</t>
    </rPh>
    <rPh sb="330" eb="331">
      <t>ヒク</t>
    </rPh>
    <rPh sb="332" eb="334">
      <t>スイジュン</t>
    </rPh>
    <rPh sb="335" eb="336">
      <t>トド</t>
    </rPh>
    <rPh sb="342" eb="344">
      <t>シュスイ</t>
    </rPh>
    <rPh sb="346" eb="348">
      <t>ハイスイ</t>
    </rPh>
    <rPh sb="350" eb="352">
      <t>ヒヨウ</t>
    </rPh>
    <rPh sb="353" eb="354">
      <t>ツイ</t>
    </rPh>
    <rPh sb="357" eb="359">
      <t>キョウキュウ</t>
    </rPh>
    <rPh sb="363" eb="364">
      <t>オオ</t>
    </rPh>
    <rPh sb="366" eb="368">
      <t>スイリョウ</t>
    </rPh>
    <rPh sb="369" eb="371">
      <t>ムダ</t>
    </rPh>
    <rPh sb="378" eb="380">
      <t>シュウエキ</t>
    </rPh>
    <rPh sb="381" eb="382">
      <t>ムス</t>
    </rPh>
    <rPh sb="391" eb="393">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</si>
</sst>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1.26</c:v>
                </c:pt>
                <c:pt idx="1">
                  <c:v>0</c:v>
                </c:pt>
                <c:pt idx="2">
                  <c:v>0</c:v>
                </c:pt>
                <c:pt idx="3">
                  <c:v>0</c:v>
                </c:pt>
                <c:pt idx="4" formatCode="#,##0.00;&quot;△&quot;#,##0.00;&quot;-&quot;">
                  <c:v>2.14</c:v>
                </c:pt>
              </c:numCache>
            </c:numRef>
          </c:val>
        </c:ser>
        <c:dLbls>
          <c:showLegendKey val="0"/>
          <c:showVal val="0"/>
          <c:showCatName val="0"/>
          <c:showSerName val="0"/>
          <c:showPercent val="0"/>
          <c:showBubbleSize val="0"/>
        </c:dLbls>
        <c:gapWidth val="150"/>
        <c:axId val="82907904"/>
        <c:axId val="829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82907904"/>
        <c:axId val="82909824"/>
      </c:lineChart>
      <c:dateAx>
        <c:axId val="82907904"/>
        <c:scaling>
          <c:orientation val="minMax"/>
        </c:scaling>
        <c:delete val="1"/>
        <c:axPos val="b"/>
        <c:numFmt formatCode="ge" sourceLinked="1"/>
        <c:majorTickMark val="none"/>
        <c:minorTickMark val="none"/>
        <c:tickLblPos val="none"/>
        <c:crossAx val="82909824"/>
        <c:crosses val="autoZero"/>
        <c:auto val="1"/>
        <c:lblOffset val="100"/>
        <c:baseTimeUnit val="years"/>
      </c:dateAx>
      <c:valAx>
        <c:axId val="829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74.64</c:v>
                </c:pt>
                <c:pt idx="1">
                  <c:v>66.290000000000006</c:v>
                </c:pt>
                <c:pt idx="2">
                  <c:v>57.15</c:v>
                </c:pt>
                <c:pt idx="3">
                  <c:v>41.35</c:v>
                </c:pt>
                <c:pt idx="4">
                  <c:v>45.24</c:v>
                </c:pt>
              </c:numCache>
            </c:numRef>
          </c:val>
        </c:ser>
        <c:dLbls>
          <c:showLegendKey val="0"/>
          <c:showVal val="0"/>
          <c:showCatName val="0"/>
          <c:showSerName val="0"/>
          <c:showPercent val="0"/>
          <c:showBubbleSize val="0"/>
        </c:dLbls>
        <c:gapWidth val="150"/>
        <c:axId val="92054656"/>
        <c:axId val="920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2054656"/>
        <c:axId val="92056576"/>
      </c:lineChart>
      <c:dateAx>
        <c:axId val="92054656"/>
        <c:scaling>
          <c:orientation val="minMax"/>
        </c:scaling>
        <c:delete val="1"/>
        <c:axPos val="b"/>
        <c:numFmt formatCode="ge" sourceLinked="1"/>
        <c:majorTickMark val="none"/>
        <c:minorTickMark val="none"/>
        <c:tickLblPos val="none"/>
        <c:crossAx val="92056576"/>
        <c:crosses val="autoZero"/>
        <c:auto val="1"/>
        <c:lblOffset val="100"/>
        <c:baseTimeUnit val="years"/>
      </c:dateAx>
      <c:valAx>
        <c:axId val="920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13.11</c:v>
                </c:pt>
                <c:pt idx="1">
                  <c:v>14.38</c:v>
                </c:pt>
                <c:pt idx="2">
                  <c:v>16.89</c:v>
                </c:pt>
                <c:pt idx="3">
                  <c:v>18.28</c:v>
                </c:pt>
                <c:pt idx="4">
                  <c:v>18.329999999999998</c:v>
                </c:pt>
              </c:numCache>
            </c:numRef>
          </c:val>
        </c:ser>
        <c:dLbls>
          <c:showLegendKey val="0"/>
          <c:showVal val="0"/>
          <c:showCatName val="0"/>
          <c:showSerName val="0"/>
          <c:showPercent val="0"/>
          <c:showBubbleSize val="0"/>
        </c:dLbls>
        <c:gapWidth val="150"/>
        <c:axId val="92087040"/>
        <c:axId val="920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2087040"/>
        <c:axId val="92088960"/>
      </c:lineChart>
      <c:dateAx>
        <c:axId val="92087040"/>
        <c:scaling>
          <c:orientation val="minMax"/>
        </c:scaling>
        <c:delete val="1"/>
        <c:axPos val="b"/>
        <c:numFmt formatCode="ge" sourceLinked="1"/>
        <c:majorTickMark val="none"/>
        <c:minorTickMark val="none"/>
        <c:tickLblPos val="none"/>
        <c:crossAx val="92088960"/>
        <c:crosses val="autoZero"/>
        <c:auto val="1"/>
        <c:lblOffset val="100"/>
        <c:baseTimeUnit val="years"/>
      </c:dateAx>
      <c:valAx>
        <c:axId val="920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c:v>
                </c:pt>
                <c:pt idx="1">
                  <c:v>98.54</c:v>
                </c:pt>
                <c:pt idx="2">
                  <c:v>99.44</c:v>
                </c:pt>
                <c:pt idx="3">
                  <c:v>99.7</c:v>
                </c:pt>
                <c:pt idx="4">
                  <c:v>99.7</c:v>
                </c:pt>
              </c:numCache>
            </c:numRef>
          </c:val>
        </c:ser>
        <c:dLbls>
          <c:showLegendKey val="0"/>
          <c:showVal val="0"/>
          <c:showCatName val="0"/>
          <c:showSerName val="0"/>
          <c:showPercent val="0"/>
          <c:showBubbleSize val="0"/>
        </c:dLbls>
        <c:gapWidth val="150"/>
        <c:axId val="82948480"/>
        <c:axId val="829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82948480"/>
        <c:axId val="82950400"/>
      </c:lineChart>
      <c:dateAx>
        <c:axId val="82948480"/>
        <c:scaling>
          <c:orientation val="minMax"/>
        </c:scaling>
        <c:delete val="1"/>
        <c:axPos val="b"/>
        <c:numFmt formatCode="ge" sourceLinked="1"/>
        <c:majorTickMark val="none"/>
        <c:minorTickMark val="none"/>
        <c:tickLblPos val="none"/>
        <c:crossAx val="82950400"/>
        <c:crosses val="autoZero"/>
        <c:auto val="1"/>
        <c:lblOffset val="100"/>
        <c:baseTimeUnit val="years"/>
      </c:dateAx>
      <c:valAx>
        <c:axId val="829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26752"/>
        <c:axId val="844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26752"/>
        <c:axId val="84428672"/>
      </c:lineChart>
      <c:dateAx>
        <c:axId val="84426752"/>
        <c:scaling>
          <c:orientation val="minMax"/>
        </c:scaling>
        <c:delete val="1"/>
        <c:axPos val="b"/>
        <c:numFmt formatCode="ge" sourceLinked="1"/>
        <c:majorTickMark val="none"/>
        <c:minorTickMark val="none"/>
        <c:tickLblPos val="none"/>
        <c:crossAx val="84428672"/>
        <c:crosses val="autoZero"/>
        <c:auto val="1"/>
        <c:lblOffset val="100"/>
        <c:baseTimeUnit val="years"/>
      </c:dateAx>
      <c:valAx>
        <c:axId val="844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67072"/>
        <c:axId val="844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67072"/>
        <c:axId val="84473344"/>
      </c:lineChart>
      <c:dateAx>
        <c:axId val="84467072"/>
        <c:scaling>
          <c:orientation val="minMax"/>
        </c:scaling>
        <c:delete val="1"/>
        <c:axPos val="b"/>
        <c:numFmt formatCode="ge" sourceLinked="1"/>
        <c:majorTickMark val="none"/>
        <c:minorTickMark val="none"/>
        <c:tickLblPos val="none"/>
        <c:crossAx val="84473344"/>
        <c:crosses val="autoZero"/>
        <c:auto val="1"/>
        <c:lblOffset val="100"/>
        <c:baseTimeUnit val="years"/>
      </c:dateAx>
      <c:valAx>
        <c:axId val="844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43968"/>
        <c:axId val="918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43968"/>
        <c:axId val="91850240"/>
      </c:lineChart>
      <c:dateAx>
        <c:axId val="91843968"/>
        <c:scaling>
          <c:orientation val="minMax"/>
        </c:scaling>
        <c:delete val="1"/>
        <c:axPos val="b"/>
        <c:numFmt formatCode="ge" sourceLinked="1"/>
        <c:majorTickMark val="none"/>
        <c:minorTickMark val="none"/>
        <c:tickLblPos val="none"/>
        <c:crossAx val="91850240"/>
        <c:crosses val="autoZero"/>
        <c:auto val="1"/>
        <c:lblOffset val="100"/>
        <c:baseTimeUnit val="years"/>
      </c:dateAx>
      <c:valAx>
        <c:axId val="918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76352"/>
        <c:axId val="921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76352"/>
        <c:axId val="92157056"/>
      </c:lineChart>
      <c:dateAx>
        <c:axId val="91876352"/>
        <c:scaling>
          <c:orientation val="minMax"/>
        </c:scaling>
        <c:delete val="1"/>
        <c:axPos val="b"/>
        <c:numFmt formatCode="ge" sourceLinked="1"/>
        <c:majorTickMark val="none"/>
        <c:minorTickMark val="none"/>
        <c:tickLblPos val="none"/>
        <c:crossAx val="92157056"/>
        <c:crosses val="autoZero"/>
        <c:auto val="1"/>
        <c:lblOffset val="100"/>
        <c:baseTimeUnit val="years"/>
      </c:dateAx>
      <c:valAx>
        <c:axId val="921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formatCode="#,##0.00;&quot;△&quot;#,##0.00">
                  <c:v>0</c:v>
                </c:pt>
                <c:pt idx="1">
                  <c:v>73.44</c:v>
                </c:pt>
                <c:pt idx="2">
                  <c:v>73.099999999999994</c:v>
                </c:pt>
                <c:pt idx="3">
                  <c:v>73.16</c:v>
                </c:pt>
                <c:pt idx="4">
                  <c:v>73.75</c:v>
                </c:pt>
              </c:numCache>
            </c:numRef>
          </c:val>
        </c:ser>
        <c:dLbls>
          <c:showLegendKey val="0"/>
          <c:showVal val="0"/>
          <c:showCatName val="0"/>
          <c:showSerName val="0"/>
          <c:showPercent val="0"/>
          <c:showBubbleSize val="0"/>
        </c:dLbls>
        <c:gapWidth val="150"/>
        <c:axId val="92183168"/>
        <c:axId val="921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2183168"/>
        <c:axId val="92193536"/>
      </c:lineChart>
      <c:dateAx>
        <c:axId val="92183168"/>
        <c:scaling>
          <c:orientation val="minMax"/>
        </c:scaling>
        <c:delete val="1"/>
        <c:axPos val="b"/>
        <c:numFmt formatCode="ge" sourceLinked="1"/>
        <c:majorTickMark val="none"/>
        <c:minorTickMark val="none"/>
        <c:tickLblPos val="none"/>
        <c:crossAx val="92193536"/>
        <c:crosses val="autoZero"/>
        <c:auto val="1"/>
        <c:lblOffset val="100"/>
        <c:baseTimeUnit val="years"/>
      </c:dateAx>
      <c:valAx>
        <c:axId val="921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81.84</c:v>
                </c:pt>
                <c:pt idx="1">
                  <c:v>84.43</c:v>
                </c:pt>
                <c:pt idx="2">
                  <c:v>83.11</c:v>
                </c:pt>
                <c:pt idx="3">
                  <c:v>85.89</c:v>
                </c:pt>
                <c:pt idx="4">
                  <c:v>85.28</c:v>
                </c:pt>
              </c:numCache>
            </c:numRef>
          </c:val>
        </c:ser>
        <c:dLbls>
          <c:showLegendKey val="0"/>
          <c:showVal val="0"/>
          <c:showCatName val="0"/>
          <c:showSerName val="0"/>
          <c:showPercent val="0"/>
          <c:showBubbleSize val="0"/>
        </c:dLbls>
        <c:gapWidth val="150"/>
        <c:axId val="91920640"/>
        <c:axId val="919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1920640"/>
        <c:axId val="91922816"/>
      </c:lineChart>
      <c:dateAx>
        <c:axId val="91920640"/>
        <c:scaling>
          <c:orientation val="minMax"/>
        </c:scaling>
        <c:delete val="1"/>
        <c:axPos val="b"/>
        <c:numFmt formatCode="ge" sourceLinked="1"/>
        <c:majorTickMark val="none"/>
        <c:minorTickMark val="none"/>
        <c:tickLblPos val="none"/>
        <c:crossAx val="91922816"/>
        <c:crosses val="autoZero"/>
        <c:auto val="1"/>
        <c:lblOffset val="100"/>
        <c:baseTimeUnit val="years"/>
      </c:dateAx>
      <c:valAx>
        <c:axId val="919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476.02</c:v>
                </c:pt>
                <c:pt idx="1">
                  <c:v>467.83</c:v>
                </c:pt>
                <c:pt idx="2">
                  <c:v>471.62</c:v>
                </c:pt>
                <c:pt idx="3">
                  <c:v>582.20000000000005</c:v>
                </c:pt>
                <c:pt idx="4">
                  <c:v>528.85</c:v>
                </c:pt>
              </c:numCache>
            </c:numRef>
          </c:val>
        </c:ser>
        <c:dLbls>
          <c:showLegendKey val="0"/>
          <c:showVal val="0"/>
          <c:showCatName val="0"/>
          <c:showSerName val="0"/>
          <c:showPercent val="0"/>
          <c:showBubbleSize val="0"/>
        </c:dLbls>
        <c:gapWidth val="150"/>
        <c:axId val="92022272"/>
        <c:axId val="9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2022272"/>
        <c:axId val="92024192"/>
      </c:lineChart>
      <c:dateAx>
        <c:axId val="92022272"/>
        <c:scaling>
          <c:orientation val="minMax"/>
        </c:scaling>
        <c:delete val="1"/>
        <c:axPos val="b"/>
        <c:numFmt formatCode="ge" sourceLinked="1"/>
        <c:majorTickMark val="none"/>
        <c:minorTickMark val="none"/>
        <c:tickLblPos val="none"/>
        <c:crossAx val="92024192"/>
        <c:crosses val="autoZero"/>
        <c:auto val="1"/>
        <c:lblOffset val="100"/>
        <c:baseTimeUnit val="years"/>
      </c:dateAx>
      <c:valAx>
        <c:axId val="9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裾野市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53080</v>
      </c>
      <c r="AJ8" s="55"/>
      <c r="AK8" s="55"/>
      <c r="AL8" s="55"/>
      <c r="AM8" s="55"/>
      <c r="AN8" s="55"/>
      <c r="AO8" s="55"/>
      <c r="AP8" s="56"/>
      <c r="AQ8" s="46">
        <f>データ!R6</f>
        <v>138.12</v>
      </c>
      <c r="AR8" s="46"/>
      <c r="AS8" s="46"/>
      <c r="AT8" s="46"/>
      <c r="AU8" s="46"/>
      <c r="AV8" s="46"/>
      <c r="AW8" s="46"/>
      <c r="AX8" s="46"/>
      <c r="AY8" s="46">
        <f>データ!S6</f>
        <v>384.3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1.79</v>
      </c>
      <c r="S10" s="46"/>
      <c r="T10" s="46"/>
      <c r="U10" s="46"/>
      <c r="V10" s="46"/>
      <c r="W10" s="46"/>
      <c r="X10" s="46"/>
      <c r="Y10" s="46"/>
      <c r="Z10" s="80">
        <f>データ!P6</f>
        <v>3844</v>
      </c>
      <c r="AA10" s="80"/>
      <c r="AB10" s="80"/>
      <c r="AC10" s="80"/>
      <c r="AD10" s="80"/>
      <c r="AE10" s="80"/>
      <c r="AF10" s="80"/>
      <c r="AG10" s="80"/>
      <c r="AH10" s="2"/>
      <c r="AI10" s="80">
        <f>データ!T6</f>
        <v>944</v>
      </c>
      <c r="AJ10" s="80"/>
      <c r="AK10" s="80"/>
      <c r="AL10" s="80"/>
      <c r="AM10" s="80"/>
      <c r="AN10" s="80"/>
      <c r="AO10" s="80"/>
      <c r="AP10" s="80"/>
      <c r="AQ10" s="46">
        <f>データ!U6</f>
        <v>1.66</v>
      </c>
      <c r="AR10" s="46"/>
      <c r="AS10" s="46"/>
      <c r="AT10" s="46"/>
      <c r="AU10" s="46"/>
      <c r="AV10" s="46"/>
      <c r="AW10" s="46"/>
      <c r="AX10" s="46"/>
      <c r="AY10" s="46">
        <f>データ!V6</f>
        <v>568.66999999999996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222208</v>
      </c>
      <c r="D6" s="31">
        <f t="shared" si="3"/>
        <v>47</v>
      </c>
      <c r="E6" s="31">
        <f t="shared" si="3"/>
        <v>1</v>
      </c>
      <c r="F6" s="31">
        <f t="shared" si="3"/>
        <v>0</v>
      </c>
      <c r="G6" s="31">
        <f t="shared" si="3"/>
        <v>0</v>
      </c>
      <c r="H6" s="31" t="str">
        <f t="shared" si="3"/>
        <v>静岡県　裾野市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1.79</v>
      </c>
      <c r="P6" s="32">
        <f t="shared" si="3"/>
        <v>3844</v>
      </c>
      <c r="Q6" s="32">
        <f t="shared" si="3"/>
        <v>53080</v>
      </c>
      <c r="R6" s="32">
        <f t="shared" si="3"/>
        <v>138.12</v>
      </c>
      <c r="S6" s="32">
        <f t="shared" si="3"/>
        <v>384.3</v>
      </c>
      <c r="T6" s="32">
        <f t="shared" si="3"/>
        <v>944</v>
      </c>
      <c r="U6" s="32">
        <f t="shared" si="3"/>
        <v>1.66</v>
      </c>
      <c r="V6" s="32">
        <f t="shared" si="3"/>
        <v>568.66999999999996</v>
      </c>
      <c r="W6" s="33">
        <f>IF(W7="",NA(),W7)</f>
        <v>100</v>
      </c>
      <c r="X6" s="33">
        <f t="shared" ref="X6:AF6" si="4">IF(X7="",NA(),X7)</f>
        <v>98.54</v>
      </c>
      <c r="Y6" s="33">
        <f t="shared" si="4"/>
        <v>99.44</v>
      </c>
      <c r="Z6" s="33">
        <f t="shared" si="4"/>
        <v>99.7</v>
      </c>
      <c r="AA6" s="33">
        <f t="shared" si="4"/>
        <v>99.7</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3">
        <f t="shared" ref="BE6:BM6" si="7">IF(BE7="",NA(),BE7)</f>
        <v>73.44</v>
      </c>
      <c r="BF6" s="33">
        <f t="shared" si="7"/>
        <v>73.099999999999994</v>
      </c>
      <c r="BG6" s="33">
        <f t="shared" si="7"/>
        <v>73.16</v>
      </c>
      <c r="BH6" s="33">
        <f t="shared" si="7"/>
        <v>73.75</v>
      </c>
      <c r="BI6" s="33">
        <f t="shared" si="7"/>
        <v>1442.51</v>
      </c>
      <c r="BJ6" s="33">
        <f t="shared" si="7"/>
        <v>1496.15</v>
      </c>
      <c r="BK6" s="33">
        <f t="shared" si="7"/>
        <v>1462.56</v>
      </c>
      <c r="BL6" s="33">
        <f t="shared" si="7"/>
        <v>1486.62</v>
      </c>
      <c r="BM6" s="33">
        <f t="shared" si="7"/>
        <v>1510.14</v>
      </c>
      <c r="BN6" s="32" t="str">
        <f>IF(BN7="","",IF(BN7="-","【-】","【"&amp;SUBSTITUTE(TEXT(BN7,"#,##0.00"),"-","△")&amp;"】"))</f>
        <v>【1,242.90】</v>
      </c>
      <c r="BO6" s="33">
        <f>IF(BO7="",NA(),BO7)</f>
        <v>81.84</v>
      </c>
      <c r="BP6" s="33">
        <f t="shared" ref="BP6:BX6" si="8">IF(BP7="",NA(),BP7)</f>
        <v>84.43</v>
      </c>
      <c r="BQ6" s="33">
        <f t="shared" si="8"/>
        <v>83.11</v>
      </c>
      <c r="BR6" s="33">
        <f t="shared" si="8"/>
        <v>85.89</v>
      </c>
      <c r="BS6" s="33">
        <f t="shared" si="8"/>
        <v>85.28</v>
      </c>
      <c r="BT6" s="33">
        <f t="shared" si="8"/>
        <v>33.299999999999997</v>
      </c>
      <c r="BU6" s="33">
        <f t="shared" si="8"/>
        <v>33.01</v>
      </c>
      <c r="BV6" s="33">
        <f t="shared" si="8"/>
        <v>32.39</v>
      </c>
      <c r="BW6" s="33">
        <f t="shared" si="8"/>
        <v>24.39</v>
      </c>
      <c r="BX6" s="33">
        <f t="shared" si="8"/>
        <v>22.67</v>
      </c>
      <c r="BY6" s="32" t="str">
        <f>IF(BY7="","",IF(BY7="-","【-】","【"&amp;SUBSTITUTE(TEXT(BY7,"#,##0.00"),"-","△")&amp;"】"))</f>
        <v>【33.35】</v>
      </c>
      <c r="BZ6" s="33">
        <f>IF(BZ7="",NA(),BZ7)</f>
        <v>476.02</v>
      </c>
      <c r="CA6" s="33">
        <f t="shared" ref="CA6:CI6" si="9">IF(CA7="",NA(),CA7)</f>
        <v>467.83</v>
      </c>
      <c r="CB6" s="33">
        <f t="shared" si="9"/>
        <v>471.62</v>
      </c>
      <c r="CC6" s="33">
        <f t="shared" si="9"/>
        <v>582.20000000000005</v>
      </c>
      <c r="CD6" s="33">
        <f t="shared" si="9"/>
        <v>528.85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74.64</v>
      </c>
      <c r="CL6" s="33">
        <f t="shared" ref="CL6:CT6" si="10">IF(CL7="",NA(),CL7)</f>
        <v>66.290000000000006</v>
      </c>
      <c r="CM6" s="33">
        <f t="shared" si="10"/>
        <v>57.15</v>
      </c>
      <c r="CN6" s="33">
        <f t="shared" si="10"/>
        <v>41.35</v>
      </c>
      <c r="CO6" s="33">
        <f t="shared" si="10"/>
        <v>45.24</v>
      </c>
      <c r="CP6" s="33">
        <f t="shared" si="10"/>
        <v>50.66</v>
      </c>
      <c r="CQ6" s="33">
        <f t="shared" si="10"/>
        <v>51.11</v>
      </c>
      <c r="CR6" s="33">
        <f t="shared" si="10"/>
        <v>50.49</v>
      </c>
      <c r="CS6" s="33">
        <f t="shared" si="10"/>
        <v>48.36</v>
      </c>
      <c r="CT6" s="33">
        <f t="shared" si="10"/>
        <v>48.7</v>
      </c>
      <c r="CU6" s="32" t="str">
        <f>IF(CU7="","",IF(CU7="-","【-】","【"&amp;SUBSTITUTE(TEXT(CU7,"#,##0.00"),"-","△")&amp;"】"))</f>
        <v>【57.58】</v>
      </c>
      <c r="CV6" s="33">
        <f>IF(CV7="",NA(),CV7)</f>
        <v>13.11</v>
      </c>
      <c r="CW6" s="33">
        <f t="shared" ref="CW6:DE6" si="11">IF(CW7="",NA(),CW7)</f>
        <v>14.38</v>
      </c>
      <c r="CX6" s="33">
        <f t="shared" si="11"/>
        <v>16.89</v>
      </c>
      <c r="CY6" s="33">
        <f t="shared" si="11"/>
        <v>18.28</v>
      </c>
      <c r="CZ6" s="33">
        <f t="shared" si="11"/>
        <v>18.329999999999998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1.26</v>
      </c>
      <c r="ED6" s="32">
        <f t="shared" ref="ED6:EL6" si="14">IF(ED7="",NA(),ED7)</f>
        <v>0</v>
      </c>
      <c r="EE6" s="32">
        <f t="shared" si="14"/>
        <v>0</v>
      </c>
      <c r="EF6" s="32">
        <f t="shared" si="14"/>
        <v>0</v>
      </c>
      <c r="EG6" s="33">
        <f t="shared" si="14"/>
        <v>2.14</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222208</v>
      </c>
      <c r="D7" s="35">
        <v>47</v>
      </c>
      <c r="E7" s="35">
        <v>1</v>
      </c>
      <c r="F7" s="35">
        <v>0</v>
      </c>
      <c r="G7" s="35">
        <v>0</v>
      </c>
      <c r="H7" s="35" t="s">
        <v>93</v>
      </c>
      <c r="I7" s="35" t="s">
        <v>94</v>
      </c>
      <c r="J7" s="35" t="s">
        <v>95</v>
      </c>
      <c r="K7" s="35" t="s">
        <v>96</v>
      </c>
      <c r="L7" s="35" t="s">
        <v>97</v>
      </c>
      <c r="M7" s="36" t="s">
        <v>98</v>
      </c>
      <c r="N7" s="36" t="s">
        <v>99</v>
      </c>
      <c r="O7" s="36">
        <v>1.79</v>
      </c>
      <c r="P7" s="36">
        <v>3844</v>
      </c>
      <c r="Q7" s="36">
        <v>53080</v>
      </c>
      <c r="R7" s="36">
        <v>138.12</v>
      </c>
      <c r="S7" s="36">
        <v>384.3</v>
      </c>
      <c r="T7" s="36">
        <v>944</v>
      </c>
      <c r="U7" s="36">
        <v>1.66</v>
      </c>
      <c r="V7" s="36">
        <v>568.66999999999996</v>
      </c>
      <c r="W7" s="36">
        <v>100</v>
      </c>
      <c r="X7" s="36">
        <v>98.54</v>
      </c>
      <c r="Y7" s="36">
        <v>99.44</v>
      </c>
      <c r="Z7" s="36">
        <v>99.7</v>
      </c>
      <c r="AA7" s="36">
        <v>99.7</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73.44</v>
      </c>
      <c r="BF7" s="36">
        <v>73.099999999999994</v>
      </c>
      <c r="BG7" s="36">
        <v>73.16</v>
      </c>
      <c r="BH7" s="36">
        <v>73.75</v>
      </c>
      <c r="BI7" s="36">
        <v>1442.51</v>
      </c>
      <c r="BJ7" s="36">
        <v>1496.15</v>
      </c>
      <c r="BK7" s="36">
        <v>1462.56</v>
      </c>
      <c r="BL7" s="36">
        <v>1486.62</v>
      </c>
      <c r="BM7" s="36">
        <v>1510.14</v>
      </c>
      <c r="BN7" s="36">
        <v>1242.9000000000001</v>
      </c>
      <c r="BO7" s="36">
        <v>81.84</v>
      </c>
      <c r="BP7" s="36">
        <v>84.43</v>
      </c>
      <c r="BQ7" s="36">
        <v>83.11</v>
      </c>
      <c r="BR7" s="36">
        <v>85.89</v>
      </c>
      <c r="BS7" s="36">
        <v>85.28</v>
      </c>
      <c r="BT7" s="36">
        <v>33.299999999999997</v>
      </c>
      <c r="BU7" s="36">
        <v>33.01</v>
      </c>
      <c r="BV7" s="36">
        <v>32.39</v>
      </c>
      <c r="BW7" s="36">
        <v>24.39</v>
      </c>
      <c r="BX7" s="36">
        <v>22.67</v>
      </c>
      <c r="BY7" s="36">
        <v>33.35</v>
      </c>
      <c r="BZ7" s="36">
        <v>476.02</v>
      </c>
      <c r="CA7" s="36">
        <v>467.83</v>
      </c>
      <c r="CB7" s="36">
        <v>471.62</v>
      </c>
      <c r="CC7" s="36">
        <v>582.20000000000005</v>
      </c>
      <c r="CD7" s="36">
        <v>528.85</v>
      </c>
      <c r="CE7" s="36">
        <v>526.57000000000005</v>
      </c>
      <c r="CF7" s="36">
        <v>523.08000000000004</v>
      </c>
      <c r="CG7" s="36">
        <v>530.83000000000004</v>
      </c>
      <c r="CH7" s="36">
        <v>734.18</v>
      </c>
      <c r="CI7" s="36">
        <v>789.62</v>
      </c>
      <c r="CJ7" s="36">
        <v>524.69000000000005</v>
      </c>
      <c r="CK7" s="36">
        <v>74.64</v>
      </c>
      <c r="CL7" s="36">
        <v>66.290000000000006</v>
      </c>
      <c r="CM7" s="36">
        <v>57.15</v>
      </c>
      <c r="CN7" s="36">
        <v>41.35</v>
      </c>
      <c r="CO7" s="36">
        <v>45.24</v>
      </c>
      <c r="CP7" s="36">
        <v>50.66</v>
      </c>
      <c r="CQ7" s="36">
        <v>51.11</v>
      </c>
      <c r="CR7" s="36">
        <v>50.49</v>
      </c>
      <c r="CS7" s="36">
        <v>48.36</v>
      </c>
      <c r="CT7" s="36">
        <v>48.7</v>
      </c>
      <c r="CU7" s="36">
        <v>57.58</v>
      </c>
      <c r="CV7" s="36">
        <v>13.11</v>
      </c>
      <c r="CW7" s="36">
        <v>14.38</v>
      </c>
      <c r="CX7" s="36">
        <v>16.89</v>
      </c>
      <c r="CY7" s="36">
        <v>18.28</v>
      </c>
      <c r="CZ7" s="36">
        <v>18.329999999999998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1.26</v>
      </c>
      <c r="ED7" s="36">
        <v>0</v>
      </c>
      <c r="EE7" s="36">
        <v>0</v>
      </c>
      <c r="EF7" s="36">
        <v>0</v>
      </c>
      <c r="EG7" s="36">
        <v>2.14</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2017-02-23T15:22:34Z</cp:lastPrinted>
  <dcterms:created xsi:type="dcterms:W3CDTF">2016-12-02T02:19:10Z</dcterms:created>
  <dcterms:modified xsi:type="dcterms:W3CDTF">2017-02-23T15:22:35Z</dcterms:modified>
  <cp:category/>
</cp:coreProperties>
</file>