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Z10" i="4" s="1"/>
  <c r="O6" i="5"/>
  <c r="R10" i="4" s="1"/>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<sst xmlns="http://schemas.openxmlformats.org/spreadsheetml/2006/main" count="218" uniqueCount="108">
  <si>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</si>
  <si>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</si>
  <si>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</si>
  <si>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</si>
  <si>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</si>
  <si>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</si>
  <si>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</si>
  <si>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</si>
  <si>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</si>
  <si>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</si>
  <si>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</si>
  <si>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</si>
  <si>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</si>
  <si>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</si>
  <si>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</si>
  <si>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</si>
  <si>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</si>
  <si>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</si>
  <si>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</si>
  <si>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</si>
  <si>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</si>
  <si>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</si>
  <si>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</si>
  <si>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</si>
  <si>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</si>
  <si>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</si>
  <si>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</si>
  <si>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</si>
  <si>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</si>
  <si>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</si>
  <si>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</si>
  <si>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</si>
  <si>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</si>
  <si>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</si>
  <si>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</si>
  <si>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</si>
  <si>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</si>
  <si>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</si>
  <si>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</si>
  <si>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</si>
  <si>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</si>
  <si>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</si>
  <si>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</si>
  <si>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</si>
  <si>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</si>
  <si>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</si>
  <si>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</si>
  <si>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</si>
  <si>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</si>
  <si>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</si>
  <si>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</si>
  <si>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</si>
  <si>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</si>
  <si>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</si>
  <si>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</si>
  <si>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</si>
  <si>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</si>
  <si>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</si>
  <si>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</si>
  <si>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</si>
  <si>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</si>
  <si>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</si>
  <si>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</si>
  <si>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</si>
  <si>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</si>
  <si>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</si>
  <si>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</si>
  <si>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</si>
  <si>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</si>
  <si>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</si>
  <si>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</si>
  <si>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</si>
  <si>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</si>
  <si>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</si>
  <si>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</si>
  <si>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</si>
  <si>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</si>
  <si>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</si>
  <si>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</si>
  <si>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</si>
  <si>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</si>
  <si>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</si>
  <si>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</si>
  <si>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</si>
  <si>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</si>
  <si>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</si>
  <si>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</si>
  <si>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</si>
  <si>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</si>
  <si>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</si>
  <si>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</si>
  <si>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</si>
  <si>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</si>
  <si>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伊豆市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</si>
  <si>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</si>
  <si>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</si>
  <si>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</si>
  <si>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</si>
  <si>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</si>
  <si>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</si>
  <si>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</si>
  <si>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</si>
  <si>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</si>
  <si>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</si>
  <si>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</si>
  <si>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多くの施設・管路は、昭和40～50年代に整備されたものであるが、更新が進んでいないため老朽化が進行している。経営規模が小さく予算的制約があり、老朽化の著しい管路系統から更新工事を行っている。企業債の借入状況や財政状況を踏まえ、投資計画の検討が必要である。</t>
    <rPh sb="1" eb="2">
      <t>オオ</t>
    </rPh>
    <rPh sb="4" eb="6">
      <t>シセツ</t>
    </rPh>
    <rPh sb="7" eb="9">
      <t>カンロ</t>
    </rPh>
    <rPh sb="11" eb="13">
      <t>ショウワ</t>
    </rPh>
    <rPh sb="18" eb="19">
      <t>ネン</t>
    </rPh>
    <rPh sb="19" eb="20">
      <t>ダイ</t>
    </rPh>
    <rPh sb="21" eb="23">
      <t>セイビ</t>
    </rPh>
    <rPh sb="33" eb="35">
      <t>コウシン</t>
    </rPh>
    <rPh sb="36" eb="37">
      <t>スス</t>
    </rPh>
    <rPh sb="44" eb="47">
      <t>ロウキュウカ</t>
    </rPh>
    <rPh sb="48" eb="50">
      <t>シンコウ</t>
    </rPh>
    <rPh sb="55" eb="57">
      <t>ケイエイ</t>
    </rPh>
    <rPh sb="57" eb="59">
      <t>キボ</t>
    </rPh>
    <rPh sb="60" eb="61">
      <t>チイ</t>
    </rPh>
    <rPh sb="63" eb="66">
      <t>ヨサンテキ</t>
    </rPh>
    <rPh sb="66" eb="68">
      <t>セイヤク</t>
    </rPh>
    <rPh sb="72" eb="75">
      <t>ロウキュウカ</t>
    </rPh>
    <rPh sb="76" eb="77">
      <t>イチジル</t>
    </rPh>
    <rPh sb="79" eb="81">
      <t>カンロ</t>
    </rPh>
    <rPh sb="81" eb="83">
      <t>ケイトウ</t>
    </rPh>
    <rPh sb="85" eb="87">
      <t>コウシン</t>
    </rPh>
    <rPh sb="87" eb="89">
      <t>コウジ</t>
    </rPh>
    <rPh sb="90" eb="91">
      <t>オコナ</t>
    </rPh>
    <rPh sb="96" eb="98">
      <t>キギョウ</t>
    </rPh>
    <rPh sb="98" eb="99">
      <t>サイ</t>
    </rPh>
    <rPh sb="100" eb="102">
      <t>カリイレ</t>
    </rPh>
    <rPh sb="102" eb="104">
      <t>ジョウキョウ</t>
    </rPh>
    <rPh sb="105" eb="107">
      <t>ザイセイ</t>
    </rPh>
    <rPh sb="107" eb="109">
      <t>ジョウキョウ</t>
    </rPh>
    <rPh sb="110" eb="111">
      <t>フ</t>
    </rPh>
    <rPh sb="114" eb="116">
      <t>トウシ</t>
    </rPh>
    <rPh sb="116" eb="118">
      <t>ケイカク</t>
    </rPh>
    <rPh sb="119" eb="121">
      <t>ケントウ</t>
    </rPh>
    <rPh sb="122" eb="124">
      <t>ヒツヨウ</t>
    </rPh>
    <phoneticPr fontId="4"/>
  </si>
  <si>
    <t>　水道事業と合わせて平成22年から3度の料金改定を行った。
　①収益的収支比率は平均を上回っているが、これは一般会計からの繰入によるものである。人口減少や企業債借入の増加により①は減少傾向にある。
　平成24年度から3年間で、2地区の簡易水道を統合するための工事を施工した。工事財源として国庫補助金のほか、企業債を借入れたことにより④企業債残高対給水収益比率が上昇した。
　⑤料金回収率は、100％を下回っており水道使用料で賄えない給水に係る費用を一般会計からの繰入により補てんしている。
　⑥給水原価が低く抑えられているが、管路更新に係る財源確保が難しく、更新が進んでいないためである。
　維持管理費と施設更新費のバランスを取りながら経営の健全性・効率性の改善に向けた財政計画の検討が必要である。</t>
    <rPh sb="1" eb="3">
      <t>スイドウ</t>
    </rPh>
    <rPh sb="3" eb="5">
      <t>ジギョウ</t>
    </rPh>
    <rPh sb="6" eb="7">
      <t>ア</t>
    </rPh>
    <rPh sb="10" eb="12">
      <t>ヘイセイ</t>
    </rPh>
    <rPh sb="14" eb="15">
      <t>ネン</t>
    </rPh>
    <rPh sb="18" eb="19">
      <t>ド</t>
    </rPh>
    <rPh sb="20" eb="22">
      <t>リョウキン</t>
    </rPh>
    <rPh sb="22" eb="24">
      <t>カイテイ</t>
    </rPh>
    <rPh sb="25" eb="26">
      <t>オコナ</t>
    </rPh>
    <rPh sb="32" eb="35">
      <t>シュウエキテキ</t>
    </rPh>
    <rPh sb="35" eb="37">
      <t>シュウシ</t>
    </rPh>
    <rPh sb="37" eb="39">
      <t>ヒリツ</t>
    </rPh>
    <rPh sb="40" eb="42">
      <t>ヘイキン</t>
    </rPh>
    <rPh sb="43" eb="45">
      <t>ウワマワ</t>
    </rPh>
    <rPh sb="54" eb="56">
      <t>イッパン</t>
    </rPh>
    <rPh sb="56" eb="58">
      <t>カイケイ</t>
    </rPh>
    <rPh sb="61" eb="63">
      <t>クリイレ</t>
    </rPh>
    <rPh sb="72" eb="74">
      <t>ジンコウ</t>
    </rPh>
    <rPh sb="74" eb="76">
      <t>ゲンショウ</t>
    </rPh>
    <rPh sb="77" eb="79">
      <t>キギョウ</t>
    </rPh>
    <rPh sb="79" eb="80">
      <t>サイ</t>
    </rPh>
    <rPh sb="80" eb="82">
      <t>カリイレ</t>
    </rPh>
    <rPh sb="83" eb="85">
      <t>ゾウカ</t>
    </rPh>
    <rPh sb="90" eb="92">
      <t>ゲンショウ</t>
    </rPh>
    <rPh sb="92" eb="94">
      <t>ケイコウ</t>
    </rPh>
    <rPh sb="100" eb="102">
      <t>ヘイセイ</t>
    </rPh>
    <rPh sb="104" eb="106">
      <t>ネンド</t>
    </rPh>
    <rPh sb="109" eb="111">
      <t>ネンカン</t>
    </rPh>
    <rPh sb="114" eb="116">
      <t>チク</t>
    </rPh>
    <rPh sb="117" eb="119">
      <t>カンイ</t>
    </rPh>
    <rPh sb="119" eb="121">
      <t>スイドウ</t>
    </rPh>
    <rPh sb="122" eb="124">
      <t>トウゴウ</t>
    </rPh>
    <rPh sb="129" eb="131">
      <t>コウジ</t>
    </rPh>
    <rPh sb="132" eb="134">
      <t>セコウ</t>
    </rPh>
    <rPh sb="137" eb="139">
      <t>コウジ</t>
    </rPh>
    <rPh sb="139" eb="141">
      <t>ザイゲン</t>
    </rPh>
    <rPh sb="144" eb="146">
      <t>コッコ</t>
    </rPh>
    <rPh sb="146" eb="149">
      <t>ホジョキン</t>
    </rPh>
    <rPh sb="153" eb="155">
      <t>キギョウ</t>
    </rPh>
    <rPh sb="155" eb="156">
      <t>サイ</t>
    </rPh>
    <rPh sb="157" eb="158">
      <t>カ</t>
    </rPh>
    <rPh sb="158" eb="159">
      <t>イ</t>
    </rPh>
    <rPh sb="167" eb="169">
      <t>キギョウ</t>
    </rPh>
    <rPh sb="169" eb="170">
      <t>サイ</t>
    </rPh>
    <rPh sb="170" eb="172">
      <t>ザンダカ</t>
    </rPh>
    <rPh sb="172" eb="173">
      <t>タイ</t>
    </rPh>
    <rPh sb="173" eb="175">
      <t>キュウスイ</t>
    </rPh>
    <rPh sb="175" eb="177">
      <t>シュウエキ</t>
    </rPh>
    <rPh sb="177" eb="179">
      <t>ヒリツ</t>
    </rPh>
    <rPh sb="180" eb="182">
      <t>ジョウショウ</t>
    </rPh>
    <rPh sb="188" eb="190">
      <t>リョウキン</t>
    </rPh>
    <rPh sb="190" eb="192">
      <t>カイシュウ</t>
    </rPh>
    <rPh sb="192" eb="193">
      <t>リツ</t>
    </rPh>
    <rPh sb="200" eb="202">
      <t>シタマワ</t>
    </rPh>
    <rPh sb="206" eb="208">
      <t>スイドウ</t>
    </rPh>
    <rPh sb="208" eb="211">
      <t>シヨウリョウ</t>
    </rPh>
    <rPh sb="212" eb="213">
      <t>マカナ</t>
    </rPh>
    <rPh sb="216" eb="218">
      <t>キュウスイ</t>
    </rPh>
    <rPh sb="219" eb="220">
      <t>カカ</t>
    </rPh>
    <rPh sb="221" eb="223">
      <t>ヒヨウ</t>
    </rPh>
    <rPh sb="224" eb="226">
      <t>イッパン</t>
    </rPh>
    <rPh sb="226" eb="228">
      <t>カイケイ</t>
    </rPh>
    <rPh sb="231" eb="232">
      <t>ク</t>
    </rPh>
    <rPh sb="232" eb="233">
      <t>イ</t>
    </rPh>
    <rPh sb="236" eb="237">
      <t>ホ</t>
    </rPh>
    <rPh sb="247" eb="249">
      <t>キュウスイ</t>
    </rPh>
    <rPh sb="249" eb="251">
      <t>ゲンカ</t>
    </rPh>
    <rPh sb="252" eb="253">
      <t>ヒク</t>
    </rPh>
    <rPh sb="254" eb="255">
      <t>オサ</t>
    </rPh>
    <rPh sb="263" eb="265">
      <t>カンロ</t>
    </rPh>
    <rPh sb="265" eb="267">
      <t>コウシン</t>
    </rPh>
    <rPh sb="268" eb="269">
      <t>カカ</t>
    </rPh>
    <rPh sb="270" eb="272">
      <t>ザイゲン</t>
    </rPh>
    <rPh sb="272" eb="274">
      <t>カクホ</t>
    </rPh>
    <rPh sb="275" eb="276">
      <t>ムズカ</t>
    </rPh>
    <rPh sb="279" eb="281">
      <t>コウシン</t>
    </rPh>
    <rPh sb="282" eb="283">
      <t>スス</t>
    </rPh>
    <rPh sb="296" eb="298">
      <t>イジ</t>
    </rPh>
    <rPh sb="298" eb="301">
      <t>カンリヒ</t>
    </rPh>
    <rPh sb="302" eb="304">
      <t>シセツ</t>
    </rPh>
    <rPh sb="304" eb="306">
      <t>コウシン</t>
    </rPh>
    <rPh sb="313" eb="314">
      <t>ト</t>
    </rPh>
    <rPh sb="318" eb="320">
      <t>ケイエイ</t>
    </rPh>
    <rPh sb="321" eb="324">
      <t>ケンゼンセイ</t>
    </rPh>
    <rPh sb="325" eb="328">
      <t>コウリツセイ</t>
    </rPh>
    <rPh sb="329" eb="331">
      <t>カイゼン</t>
    </rPh>
    <rPh sb="332" eb="333">
      <t>ム</t>
    </rPh>
    <rPh sb="335" eb="337">
      <t>ザイセイ</t>
    </rPh>
    <rPh sb="337" eb="339">
      <t>ケイカク</t>
    </rPh>
    <rPh sb="340" eb="342">
      <t>ケントウ</t>
    </rPh>
    <rPh sb="343" eb="345">
      <t>ヒツヨウ</t>
    </rPh>
    <phoneticPr fontId="4"/>
  </si>
  <si>
    <t>　広い行政区域の中の、主に中山間地に点在する小規模な施設が多いため、施設統合が難しく維持管理経費は高い。一部簡易水道の統合を行ったが、統合は施設整備費等財政負担が重いことから、短期的に続けて進めていくことは難しい。
　老朽管の布設替を徐々に進めながら有収率の向上を図っていくとともに、経常的な維持管理経費の節減に努め、経営を安定的に継続していくために、更なる財政計画及び投資計画の検討が必要である。</t>
    <rPh sb="52" eb="54">
      <t>イチブ</t>
    </rPh>
    <rPh sb="54" eb="56">
      <t>カンイ</t>
    </rPh>
    <rPh sb="56" eb="58">
      <t>スイドウ</t>
    </rPh>
    <rPh sb="59" eb="61">
      <t>トウゴウ</t>
    </rPh>
    <rPh sb="62" eb="63">
      <t>オコナ</t>
    </rPh>
    <rPh sb="67" eb="69">
      <t>トウゴウ</t>
    </rPh>
    <rPh sb="70" eb="72">
      <t>シセツ</t>
    </rPh>
    <rPh sb="72" eb="74">
      <t>セイビ</t>
    </rPh>
    <rPh sb="75" eb="76">
      <t>トウ</t>
    </rPh>
    <rPh sb="76" eb="78">
      <t>ザイセイ</t>
    </rPh>
    <rPh sb="78" eb="80">
      <t>フタン</t>
    </rPh>
    <rPh sb="81" eb="82">
      <t>オモ</t>
    </rPh>
    <rPh sb="88" eb="91">
      <t>タンキテキ</t>
    </rPh>
    <rPh sb="92" eb="93">
      <t>ツヅ</t>
    </rPh>
    <rPh sb="95" eb="96">
      <t>スス</t>
    </rPh>
    <rPh sb="103" eb="104">
      <t>ムズカ</t>
    </rPh>
    <rPh sb="109" eb="111">
      <t>ロウキュウ</t>
    </rPh>
    <rPh sb="111" eb="112">
      <t>カン</t>
    </rPh>
    <rPh sb="113" eb="115">
      <t>フセツ</t>
    </rPh>
    <rPh sb="115" eb="116">
      <t>ガエ</t>
    </rPh>
    <rPh sb="117" eb="119">
      <t>ジョジョ</t>
    </rPh>
    <rPh sb="120" eb="121">
      <t>スス</t>
    </rPh>
    <rPh sb="142" eb="145">
      <t>ケイジョウテキ</t>
    </rPh>
    <rPh sb="146" eb="148">
      <t>イジ</t>
    </rPh>
    <rPh sb="148" eb="150">
      <t>カンリ</t>
    </rPh>
    <rPh sb="150" eb="152">
      <t>ケイヒ</t>
    </rPh>
    <rPh sb="153" eb="155">
      <t>セツゲン</t>
    </rPh>
    <rPh sb="156" eb="157">
      <t>ツト</t>
    </rPh>
    <rPh sb="159" eb="161">
      <t>ケイエイ</t>
    </rPh>
    <rPh sb="162" eb="165">
      <t>アンテイテキ</t>
    </rPh>
    <rPh sb="166" eb="168">
      <t>ケイゾク</t>
    </rPh>
    <rPh sb="176" eb="177">
      <t>サラ</t>
    </rPh>
    <rPh sb="179" eb="181">
      <t>ザイセイ</t>
    </rPh>
    <rPh sb="181" eb="183">
      <t>ケイカク</t>
    </rPh>
    <rPh sb="183" eb="184">
      <t>オヨ</t>
    </rPh>
    <rPh sb="185" eb="187">
      <t>トウシ</t>
    </rPh>
    <rPh sb="187" eb="189">
      <t>ケイカク</t>
    </rPh>
    <rPh sb="190" eb="192">
      <t>ケントウ</t>
    </rPh>
    <rPh sb="193" eb="1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</si>
</sst>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0.4</c:v>
                </c:pt>
              </c:numCache>
            </c:numRef>
          </c:val>
        </c:ser>
        <c:dLbls>
          <c:showLegendKey val="0"/>
          <c:showVal val="0"/>
          <c:showCatName val="0"/>
          <c:showSerName val="0"/>
          <c:showPercent val="0"/>
          <c:showBubbleSize val="0"/>
        </c:dLbls>
        <c:gapWidth val="150"/>
        <c:axId val="92541696"/>
        <c:axId val="9254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2541696"/>
        <c:axId val="92543616"/>
      </c:lineChart>
      <c:dateAx>
        <c:axId val="92541696"/>
        <c:scaling>
          <c:orientation val="minMax"/>
        </c:scaling>
        <c:delete val="1"/>
        <c:axPos val="b"/>
        <c:numFmt formatCode="ge" sourceLinked="1"/>
        <c:majorTickMark val="none"/>
        <c:minorTickMark val="none"/>
        <c:tickLblPos val="none"/>
        <c:crossAx val="92543616"/>
        <c:crosses val="autoZero"/>
        <c:auto val="1"/>
        <c:lblOffset val="100"/>
        <c:baseTimeUnit val="years"/>
      </c:dateAx>
      <c:valAx>
        <c:axId val="9254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4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66.55</c:v>
                </c:pt>
                <c:pt idx="1">
                  <c:v>68.64</c:v>
                </c:pt>
                <c:pt idx="2">
                  <c:v>68.150000000000006</c:v>
                </c:pt>
                <c:pt idx="3">
                  <c:v>68.78</c:v>
                </c:pt>
                <c:pt idx="4">
                  <c:v>64.61</c:v>
                </c:pt>
              </c:numCache>
            </c:numRef>
          </c:val>
        </c:ser>
        <c:dLbls>
          <c:showLegendKey val="0"/>
          <c:showVal val="0"/>
          <c:showCatName val="0"/>
          <c:showSerName val="0"/>
          <c:showPercent val="0"/>
          <c:showBubbleSize val="0"/>
        </c:dLbls>
        <c:gapWidth val="150"/>
        <c:axId val="105682048"/>
        <c:axId val="10568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05682048"/>
        <c:axId val="105683968"/>
      </c:lineChart>
      <c:dateAx>
        <c:axId val="105682048"/>
        <c:scaling>
          <c:orientation val="minMax"/>
        </c:scaling>
        <c:delete val="1"/>
        <c:axPos val="b"/>
        <c:numFmt formatCode="ge" sourceLinked="1"/>
        <c:majorTickMark val="none"/>
        <c:minorTickMark val="none"/>
        <c:tickLblPos val="none"/>
        <c:crossAx val="105683968"/>
        <c:crosses val="autoZero"/>
        <c:auto val="1"/>
        <c:lblOffset val="100"/>
        <c:baseTimeUnit val="years"/>
      </c:dateAx>
      <c:valAx>
        <c:axId val="10568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81.400000000000006</c:v>
                </c:pt>
                <c:pt idx="1">
                  <c:v>80.400000000000006</c:v>
                </c:pt>
                <c:pt idx="2">
                  <c:v>80.099999999999994</c:v>
                </c:pt>
                <c:pt idx="3">
                  <c:v>81.87</c:v>
                </c:pt>
                <c:pt idx="4">
                  <c:v>82.04</c:v>
                </c:pt>
              </c:numCache>
            </c:numRef>
          </c:val>
        </c:ser>
        <c:dLbls>
          <c:showLegendKey val="0"/>
          <c:showVal val="0"/>
          <c:showCatName val="0"/>
          <c:showSerName val="0"/>
          <c:showPercent val="0"/>
          <c:showBubbleSize val="0"/>
        </c:dLbls>
        <c:gapWidth val="150"/>
        <c:axId val="105710336"/>
        <c:axId val="1057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05710336"/>
        <c:axId val="105712256"/>
      </c:lineChart>
      <c:dateAx>
        <c:axId val="105710336"/>
        <c:scaling>
          <c:orientation val="minMax"/>
        </c:scaling>
        <c:delete val="1"/>
        <c:axPos val="b"/>
        <c:numFmt formatCode="ge" sourceLinked="1"/>
        <c:majorTickMark val="none"/>
        <c:minorTickMark val="none"/>
        <c:tickLblPos val="none"/>
        <c:crossAx val="105712256"/>
        <c:crosses val="autoZero"/>
        <c:auto val="1"/>
        <c:lblOffset val="100"/>
        <c:baseTimeUnit val="years"/>
      </c:dateAx>
      <c:valAx>
        <c:axId val="1057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1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146.32</c:v>
                </c:pt>
                <c:pt idx="1">
                  <c:v>178.28</c:v>
                </c:pt>
                <c:pt idx="2">
                  <c:v>155.13999999999999</c:v>
                </c:pt>
                <c:pt idx="3">
                  <c:v>149.74</c:v>
                </c:pt>
                <c:pt idx="4">
                  <c:v>116.73</c:v>
                </c:pt>
              </c:numCache>
            </c:numRef>
          </c:val>
        </c:ser>
        <c:dLbls>
          <c:showLegendKey val="0"/>
          <c:showVal val="0"/>
          <c:showCatName val="0"/>
          <c:showSerName val="0"/>
          <c:showPercent val="0"/>
          <c:showBubbleSize val="0"/>
        </c:dLbls>
        <c:gapWidth val="150"/>
        <c:axId val="92582272"/>
        <c:axId val="92584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92582272"/>
        <c:axId val="92584192"/>
      </c:lineChart>
      <c:dateAx>
        <c:axId val="92582272"/>
        <c:scaling>
          <c:orientation val="minMax"/>
        </c:scaling>
        <c:delete val="1"/>
        <c:axPos val="b"/>
        <c:numFmt formatCode="ge" sourceLinked="1"/>
        <c:majorTickMark val="none"/>
        <c:minorTickMark val="none"/>
        <c:tickLblPos val="none"/>
        <c:crossAx val="92584192"/>
        <c:crosses val="autoZero"/>
        <c:auto val="1"/>
        <c:lblOffset val="100"/>
        <c:baseTimeUnit val="years"/>
      </c:dateAx>
      <c:valAx>
        <c:axId val="925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58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84160"/>
        <c:axId val="1042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84160"/>
        <c:axId val="104286080"/>
      </c:lineChart>
      <c:dateAx>
        <c:axId val="104284160"/>
        <c:scaling>
          <c:orientation val="minMax"/>
        </c:scaling>
        <c:delete val="1"/>
        <c:axPos val="b"/>
        <c:numFmt formatCode="ge" sourceLinked="1"/>
        <c:majorTickMark val="none"/>
        <c:minorTickMark val="none"/>
        <c:tickLblPos val="none"/>
        <c:crossAx val="104286080"/>
        <c:crosses val="autoZero"/>
        <c:auto val="1"/>
        <c:lblOffset val="100"/>
        <c:baseTimeUnit val="years"/>
      </c:dateAx>
      <c:valAx>
        <c:axId val="1042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84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324480"/>
        <c:axId val="104330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324480"/>
        <c:axId val="104330752"/>
      </c:lineChart>
      <c:dateAx>
        <c:axId val="104324480"/>
        <c:scaling>
          <c:orientation val="minMax"/>
        </c:scaling>
        <c:delete val="1"/>
        <c:axPos val="b"/>
        <c:numFmt formatCode="ge" sourceLinked="1"/>
        <c:majorTickMark val="none"/>
        <c:minorTickMark val="none"/>
        <c:tickLblPos val="none"/>
        <c:crossAx val="104330752"/>
        <c:crosses val="autoZero"/>
        <c:auto val="1"/>
        <c:lblOffset val="100"/>
        <c:baseTimeUnit val="years"/>
      </c:dateAx>
      <c:valAx>
        <c:axId val="10433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24576"/>
        <c:axId val="1044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24576"/>
        <c:axId val="104426496"/>
      </c:lineChart>
      <c:dateAx>
        <c:axId val="104424576"/>
        <c:scaling>
          <c:orientation val="minMax"/>
        </c:scaling>
        <c:delete val="1"/>
        <c:axPos val="b"/>
        <c:numFmt formatCode="ge" sourceLinked="1"/>
        <c:majorTickMark val="none"/>
        <c:minorTickMark val="none"/>
        <c:tickLblPos val="none"/>
        <c:crossAx val="104426496"/>
        <c:crosses val="autoZero"/>
        <c:auto val="1"/>
        <c:lblOffset val="100"/>
        <c:baseTimeUnit val="years"/>
      </c:dateAx>
      <c:valAx>
        <c:axId val="1044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784448"/>
        <c:axId val="105786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784448"/>
        <c:axId val="105786368"/>
      </c:lineChart>
      <c:dateAx>
        <c:axId val="105784448"/>
        <c:scaling>
          <c:orientation val="minMax"/>
        </c:scaling>
        <c:delete val="1"/>
        <c:axPos val="b"/>
        <c:numFmt formatCode="ge" sourceLinked="1"/>
        <c:majorTickMark val="none"/>
        <c:minorTickMark val="none"/>
        <c:tickLblPos val="none"/>
        <c:crossAx val="105786368"/>
        <c:crosses val="autoZero"/>
        <c:auto val="1"/>
        <c:lblOffset val="100"/>
        <c:baseTimeUnit val="years"/>
      </c:dateAx>
      <c:valAx>
        <c:axId val="10578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78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359.21</c:v>
                </c:pt>
                <c:pt idx="1">
                  <c:v>695.34</c:v>
                </c:pt>
                <c:pt idx="2">
                  <c:v>1024.93</c:v>
                </c:pt>
                <c:pt idx="3">
                  <c:v>1513.03</c:v>
                </c:pt>
                <c:pt idx="4">
                  <c:v>1501.8</c:v>
                </c:pt>
              </c:numCache>
            </c:numRef>
          </c:val>
        </c:ser>
        <c:dLbls>
          <c:showLegendKey val="0"/>
          <c:showVal val="0"/>
          <c:showCatName val="0"/>
          <c:showSerName val="0"/>
          <c:showPercent val="0"/>
          <c:showBubbleSize val="0"/>
        </c:dLbls>
        <c:gapWidth val="150"/>
        <c:axId val="105812736"/>
        <c:axId val="10581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05812736"/>
        <c:axId val="105814656"/>
      </c:lineChart>
      <c:dateAx>
        <c:axId val="105812736"/>
        <c:scaling>
          <c:orientation val="minMax"/>
        </c:scaling>
        <c:delete val="1"/>
        <c:axPos val="b"/>
        <c:numFmt formatCode="ge" sourceLinked="1"/>
        <c:majorTickMark val="none"/>
        <c:minorTickMark val="none"/>
        <c:tickLblPos val="none"/>
        <c:crossAx val="105814656"/>
        <c:crosses val="autoZero"/>
        <c:auto val="1"/>
        <c:lblOffset val="100"/>
        <c:baseTimeUnit val="years"/>
      </c:dateAx>
      <c:valAx>
        <c:axId val="10581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8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56.52</c:v>
                </c:pt>
                <c:pt idx="1">
                  <c:v>70.61</c:v>
                </c:pt>
                <c:pt idx="2">
                  <c:v>69.180000000000007</c:v>
                </c:pt>
                <c:pt idx="3">
                  <c:v>63.3</c:v>
                </c:pt>
                <c:pt idx="4">
                  <c:v>69.62</c:v>
                </c:pt>
              </c:numCache>
            </c:numRef>
          </c:val>
        </c:ser>
        <c:dLbls>
          <c:showLegendKey val="0"/>
          <c:showVal val="0"/>
          <c:showCatName val="0"/>
          <c:showSerName val="0"/>
          <c:showPercent val="0"/>
          <c:showBubbleSize val="0"/>
        </c:dLbls>
        <c:gapWidth val="150"/>
        <c:axId val="105519360"/>
        <c:axId val="105554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05519360"/>
        <c:axId val="105554304"/>
      </c:lineChart>
      <c:dateAx>
        <c:axId val="105519360"/>
        <c:scaling>
          <c:orientation val="minMax"/>
        </c:scaling>
        <c:delete val="1"/>
        <c:axPos val="b"/>
        <c:numFmt formatCode="ge" sourceLinked="1"/>
        <c:majorTickMark val="none"/>
        <c:minorTickMark val="none"/>
        <c:tickLblPos val="none"/>
        <c:crossAx val="105554304"/>
        <c:crosses val="autoZero"/>
        <c:auto val="1"/>
        <c:lblOffset val="100"/>
        <c:baseTimeUnit val="years"/>
      </c:dateAx>
      <c:valAx>
        <c:axId val="10555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1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177.01</c:v>
                </c:pt>
                <c:pt idx="1">
                  <c:v>157.79</c:v>
                </c:pt>
                <c:pt idx="2">
                  <c:v>170.5</c:v>
                </c:pt>
                <c:pt idx="3">
                  <c:v>191.12</c:v>
                </c:pt>
                <c:pt idx="4">
                  <c:v>189.19</c:v>
                </c:pt>
              </c:numCache>
            </c:numRef>
          </c:val>
        </c:ser>
        <c:dLbls>
          <c:showLegendKey val="0"/>
          <c:showVal val="0"/>
          <c:showCatName val="0"/>
          <c:showSerName val="0"/>
          <c:showPercent val="0"/>
          <c:showBubbleSize val="0"/>
        </c:dLbls>
        <c:gapWidth val="150"/>
        <c:axId val="105645568"/>
        <c:axId val="1056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05645568"/>
        <c:axId val="105647488"/>
      </c:lineChart>
      <c:dateAx>
        <c:axId val="105645568"/>
        <c:scaling>
          <c:orientation val="minMax"/>
        </c:scaling>
        <c:delete val="1"/>
        <c:axPos val="b"/>
        <c:numFmt formatCode="ge" sourceLinked="1"/>
        <c:majorTickMark val="none"/>
        <c:minorTickMark val="none"/>
        <c:tickLblPos val="none"/>
        <c:crossAx val="105647488"/>
        <c:crosses val="autoZero"/>
        <c:auto val="1"/>
        <c:lblOffset val="100"/>
        <c:baseTimeUnit val="years"/>
      </c:dateAx>
      <c:valAx>
        <c:axId val="10564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5" zoomScaleNormal="85"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静岡県　伊豆市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32376</v>
      </c>
      <c r="AJ8" s="55"/>
      <c r="AK8" s="55"/>
      <c r="AL8" s="55"/>
      <c r="AM8" s="55"/>
      <c r="AN8" s="55"/>
      <c r="AO8" s="55"/>
      <c r="AP8" s="56"/>
      <c r="AQ8" s="46">
        <f>データ!R6</f>
        <v>363.97</v>
      </c>
      <c r="AR8" s="46"/>
      <c r="AS8" s="46"/>
      <c r="AT8" s="46"/>
      <c r="AU8" s="46"/>
      <c r="AV8" s="46"/>
      <c r="AW8" s="46"/>
      <c r="AX8" s="46"/>
      <c r="AY8" s="46">
        <f>データ!S6</f>
        <v>88.95</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9.27</v>
      </c>
      <c r="S10" s="46"/>
      <c r="T10" s="46"/>
      <c r="U10" s="46"/>
      <c r="V10" s="46"/>
      <c r="W10" s="46"/>
      <c r="X10" s="46"/>
      <c r="Y10" s="46"/>
      <c r="Z10" s="80">
        <f>データ!P6</f>
        <v>2543</v>
      </c>
      <c r="AA10" s="80"/>
      <c r="AB10" s="80"/>
      <c r="AC10" s="80"/>
      <c r="AD10" s="80"/>
      <c r="AE10" s="80"/>
      <c r="AF10" s="80"/>
      <c r="AG10" s="80"/>
      <c r="AH10" s="2"/>
      <c r="AI10" s="80">
        <f>データ!T6</f>
        <v>2974</v>
      </c>
      <c r="AJ10" s="80"/>
      <c r="AK10" s="80"/>
      <c r="AL10" s="80"/>
      <c r="AM10" s="80"/>
      <c r="AN10" s="80"/>
      <c r="AO10" s="80"/>
      <c r="AP10" s="80"/>
      <c r="AQ10" s="46">
        <f>データ!U6</f>
        <v>0.19</v>
      </c>
      <c r="AR10" s="46"/>
      <c r="AS10" s="46"/>
      <c r="AT10" s="46"/>
      <c r="AU10" s="46"/>
      <c r="AV10" s="46"/>
      <c r="AW10" s="46"/>
      <c r="AX10" s="46"/>
      <c r="AY10" s="46">
        <f>データ!V6</f>
        <v>15652.63</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7" t="s">
        <v>105</v>
      </c>
      <c r="BM47" s="58"/>
      <c r="BN47" s="58"/>
      <c r="BO47" s="58"/>
      <c r="BP47" s="58"/>
      <c r="BQ47" s="58"/>
      <c r="BR47" s="58"/>
      <c r="BS47" s="58"/>
      <c r="BT47" s="58"/>
      <c r="BU47" s="58"/>
      <c r="BV47" s="58"/>
      <c r="BW47" s="58"/>
      <c r="BX47" s="58"/>
      <c r="BY47" s="58"/>
      <c r="BZ47" s="5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7"/>
      <c r="BM48" s="58"/>
      <c r="BN48" s="58"/>
      <c r="BO48" s="58"/>
      <c r="BP48" s="58"/>
      <c r="BQ48" s="58"/>
      <c r="BR48" s="58"/>
      <c r="BS48" s="58"/>
      <c r="BT48" s="58"/>
      <c r="BU48" s="58"/>
      <c r="BV48" s="58"/>
      <c r="BW48" s="58"/>
      <c r="BX48" s="58"/>
      <c r="BY48" s="58"/>
      <c r="BZ48" s="5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7"/>
      <c r="BM49" s="58"/>
      <c r="BN49" s="58"/>
      <c r="BO49" s="58"/>
      <c r="BP49" s="58"/>
      <c r="BQ49" s="58"/>
      <c r="BR49" s="58"/>
      <c r="BS49" s="58"/>
      <c r="BT49" s="58"/>
      <c r="BU49" s="58"/>
      <c r="BV49" s="58"/>
      <c r="BW49" s="58"/>
      <c r="BX49" s="58"/>
      <c r="BY49" s="58"/>
      <c r="BZ49" s="5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7"/>
      <c r="BM50" s="58"/>
      <c r="BN50" s="58"/>
      <c r="BO50" s="58"/>
      <c r="BP50" s="58"/>
      <c r="BQ50" s="58"/>
      <c r="BR50" s="58"/>
      <c r="BS50" s="58"/>
      <c r="BT50" s="58"/>
      <c r="BU50" s="58"/>
      <c r="BV50" s="58"/>
      <c r="BW50" s="58"/>
      <c r="BX50" s="58"/>
      <c r="BY50" s="58"/>
      <c r="BZ50" s="5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7"/>
      <c r="BM51" s="58"/>
      <c r="BN51" s="58"/>
      <c r="BO51" s="58"/>
      <c r="BP51" s="58"/>
      <c r="BQ51" s="58"/>
      <c r="BR51" s="58"/>
      <c r="BS51" s="58"/>
      <c r="BT51" s="58"/>
      <c r="BU51" s="58"/>
      <c r="BV51" s="58"/>
      <c r="BW51" s="58"/>
      <c r="BX51" s="58"/>
      <c r="BY51" s="58"/>
      <c r="BZ51" s="5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7"/>
      <c r="BM52" s="58"/>
      <c r="BN52" s="58"/>
      <c r="BO52" s="58"/>
      <c r="BP52" s="58"/>
      <c r="BQ52" s="58"/>
      <c r="BR52" s="58"/>
      <c r="BS52" s="58"/>
      <c r="BT52" s="58"/>
      <c r="BU52" s="58"/>
      <c r="BV52" s="58"/>
      <c r="BW52" s="58"/>
      <c r="BX52" s="58"/>
      <c r="BY52" s="58"/>
      <c r="BZ52" s="5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7"/>
      <c r="BM53" s="58"/>
      <c r="BN53" s="58"/>
      <c r="BO53" s="58"/>
      <c r="BP53" s="58"/>
      <c r="BQ53" s="58"/>
      <c r="BR53" s="58"/>
      <c r="BS53" s="58"/>
      <c r="BT53" s="58"/>
      <c r="BU53" s="58"/>
      <c r="BV53" s="58"/>
      <c r="BW53" s="58"/>
      <c r="BX53" s="58"/>
      <c r="BY53" s="58"/>
      <c r="BZ53" s="5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7"/>
      <c r="BM54" s="58"/>
      <c r="BN54" s="58"/>
      <c r="BO54" s="58"/>
      <c r="BP54" s="58"/>
      <c r="BQ54" s="58"/>
      <c r="BR54" s="58"/>
      <c r="BS54" s="58"/>
      <c r="BT54" s="58"/>
      <c r="BU54" s="58"/>
      <c r="BV54" s="58"/>
      <c r="BW54" s="58"/>
      <c r="BX54" s="58"/>
      <c r="BY54" s="58"/>
      <c r="BZ54" s="5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7"/>
      <c r="BM55" s="58"/>
      <c r="BN55" s="58"/>
      <c r="BO55" s="58"/>
      <c r="BP55" s="58"/>
      <c r="BQ55" s="58"/>
      <c r="BR55" s="58"/>
      <c r="BS55" s="58"/>
      <c r="BT55" s="58"/>
      <c r="BU55" s="58"/>
      <c r="BV55" s="58"/>
      <c r="BW55" s="58"/>
      <c r="BX55" s="58"/>
      <c r="BY55" s="58"/>
      <c r="BZ55" s="59"/>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57"/>
      <c r="BM56" s="58"/>
      <c r="BN56" s="58"/>
      <c r="BO56" s="58"/>
      <c r="BP56" s="58"/>
      <c r="BQ56" s="58"/>
      <c r="BR56" s="58"/>
      <c r="BS56" s="58"/>
      <c r="BT56" s="58"/>
      <c r="BU56" s="58"/>
      <c r="BV56" s="58"/>
      <c r="BW56" s="58"/>
      <c r="BX56" s="58"/>
      <c r="BY56" s="58"/>
      <c r="BZ56" s="59"/>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57"/>
      <c r="BM57" s="58"/>
      <c r="BN57" s="58"/>
      <c r="BO57" s="58"/>
      <c r="BP57" s="58"/>
      <c r="BQ57" s="58"/>
      <c r="BR57" s="58"/>
      <c r="BS57" s="58"/>
      <c r="BT57" s="58"/>
      <c r="BU57" s="58"/>
      <c r="BV57" s="58"/>
      <c r="BW57" s="58"/>
      <c r="BX57" s="58"/>
      <c r="BY57" s="58"/>
      <c r="BZ57" s="5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7"/>
      <c r="BM58" s="58"/>
      <c r="BN58" s="58"/>
      <c r="BO58" s="58"/>
      <c r="BP58" s="58"/>
      <c r="BQ58" s="58"/>
      <c r="BR58" s="58"/>
      <c r="BS58" s="58"/>
      <c r="BT58" s="58"/>
      <c r="BU58" s="58"/>
      <c r="BV58" s="58"/>
      <c r="BW58" s="58"/>
      <c r="BX58" s="58"/>
      <c r="BY58" s="58"/>
      <c r="BZ58" s="5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7"/>
      <c r="BM59" s="58"/>
      <c r="BN59" s="58"/>
      <c r="BO59" s="58"/>
      <c r="BP59" s="58"/>
      <c r="BQ59" s="58"/>
      <c r="BR59" s="58"/>
      <c r="BS59" s="58"/>
      <c r="BT59" s="58"/>
      <c r="BU59" s="58"/>
      <c r="BV59" s="58"/>
      <c r="BW59" s="58"/>
      <c r="BX59" s="58"/>
      <c r="BY59" s="58"/>
      <c r="BZ59" s="59"/>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7"/>
      <c r="BM60" s="58"/>
      <c r="BN60" s="58"/>
      <c r="BO60" s="58"/>
      <c r="BP60" s="58"/>
      <c r="BQ60" s="58"/>
      <c r="BR60" s="58"/>
      <c r="BS60" s="58"/>
      <c r="BT60" s="58"/>
      <c r="BU60" s="58"/>
      <c r="BV60" s="58"/>
      <c r="BW60" s="58"/>
      <c r="BX60" s="58"/>
      <c r="BY60" s="58"/>
      <c r="BZ60" s="59"/>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7"/>
      <c r="BM61" s="58"/>
      <c r="BN61" s="58"/>
      <c r="BO61" s="58"/>
      <c r="BP61" s="58"/>
      <c r="BQ61" s="58"/>
      <c r="BR61" s="58"/>
      <c r="BS61" s="58"/>
      <c r="BT61" s="58"/>
      <c r="BU61" s="58"/>
      <c r="BV61" s="58"/>
      <c r="BW61" s="58"/>
      <c r="BX61" s="58"/>
      <c r="BY61" s="58"/>
      <c r="BZ61" s="5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7"/>
      <c r="BM62" s="58"/>
      <c r="BN62" s="58"/>
      <c r="BO62" s="58"/>
      <c r="BP62" s="58"/>
      <c r="BQ62" s="58"/>
      <c r="BR62" s="58"/>
      <c r="BS62" s="58"/>
      <c r="BT62" s="58"/>
      <c r="BU62" s="58"/>
      <c r="BV62" s="58"/>
      <c r="BW62" s="58"/>
      <c r="BX62" s="58"/>
      <c r="BY62" s="58"/>
      <c r="BZ62" s="5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0"/>
      <c r="BM63" s="61"/>
      <c r="BN63" s="61"/>
      <c r="BO63" s="61"/>
      <c r="BP63" s="61"/>
      <c r="BQ63" s="61"/>
      <c r="BR63" s="61"/>
      <c r="BS63" s="61"/>
      <c r="BT63" s="61"/>
      <c r="BU63" s="61"/>
      <c r="BV63" s="61"/>
      <c r="BW63" s="61"/>
      <c r="BX63" s="61"/>
      <c r="BY63" s="61"/>
      <c r="BZ63" s="6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107</v>
      </c>
      <c r="BM66" s="58"/>
      <c r="BN66" s="58"/>
      <c r="BO66" s="58"/>
      <c r="BP66" s="58"/>
      <c r="BQ66" s="58"/>
      <c r="BR66" s="58"/>
      <c r="BS66" s="58"/>
      <c r="BT66" s="58"/>
      <c r="BU66" s="58"/>
      <c r="BV66" s="58"/>
      <c r="BW66" s="58"/>
      <c r="BX66" s="58"/>
      <c r="BY66" s="58"/>
      <c r="BZ66" s="5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57"/>
      <c r="BM79" s="58"/>
      <c r="BN79" s="58"/>
      <c r="BO79" s="58"/>
      <c r="BP79" s="58"/>
      <c r="BQ79" s="58"/>
      <c r="BR79" s="58"/>
      <c r="BS79" s="58"/>
      <c r="BT79" s="58"/>
      <c r="BU79" s="58"/>
      <c r="BV79" s="58"/>
      <c r="BW79" s="58"/>
      <c r="BX79" s="58"/>
      <c r="BY79" s="58"/>
      <c r="BZ79" s="59"/>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57"/>
      <c r="BM80" s="58"/>
      <c r="BN80" s="58"/>
      <c r="BO80" s="58"/>
      <c r="BP80" s="58"/>
      <c r="BQ80" s="58"/>
      <c r="BR80" s="58"/>
      <c r="BS80" s="58"/>
      <c r="BT80" s="58"/>
      <c r="BU80" s="58"/>
      <c r="BV80" s="58"/>
      <c r="BW80" s="58"/>
      <c r="BX80" s="58"/>
      <c r="BY80" s="58"/>
      <c r="BZ80" s="5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7"/>
      <c r="BM81" s="58"/>
      <c r="BN81" s="58"/>
      <c r="BO81" s="58"/>
      <c r="BP81" s="58"/>
      <c r="BQ81" s="58"/>
      <c r="BR81" s="58"/>
      <c r="BS81" s="58"/>
      <c r="BT81" s="58"/>
      <c r="BU81" s="58"/>
      <c r="BV81" s="58"/>
      <c r="BW81" s="58"/>
      <c r="BX81" s="58"/>
      <c r="BY81" s="58"/>
      <c r="BZ81" s="5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0"/>
      <c r="BM82" s="61"/>
      <c r="BN82" s="61"/>
      <c r="BO82" s="61"/>
      <c r="BP82" s="61"/>
      <c r="BQ82" s="61"/>
      <c r="BR82" s="61"/>
      <c r="BS82" s="61"/>
      <c r="BT82" s="61"/>
      <c r="BU82" s="61"/>
      <c r="BV82" s="61"/>
      <c r="BW82" s="61"/>
      <c r="BX82" s="61"/>
      <c r="BY82" s="61"/>
      <c r="BZ82" s="62"/>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222224</v>
      </c>
      <c r="D6" s="31">
        <f t="shared" si="3"/>
        <v>47</v>
      </c>
      <c r="E6" s="31">
        <f t="shared" si="3"/>
        <v>1</v>
      </c>
      <c r="F6" s="31">
        <f t="shared" si="3"/>
        <v>0</v>
      </c>
      <c r="G6" s="31">
        <f t="shared" si="3"/>
        <v>0</v>
      </c>
      <c r="H6" s="31" t="str">
        <f t="shared" si="3"/>
        <v>静岡県　伊豆市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9.27</v>
      </c>
      <c r="P6" s="32">
        <f t="shared" si="3"/>
        <v>2543</v>
      </c>
      <c r="Q6" s="32">
        <f t="shared" si="3"/>
        <v>32376</v>
      </c>
      <c r="R6" s="32">
        <f t="shared" si="3"/>
        <v>363.97</v>
      </c>
      <c r="S6" s="32">
        <f t="shared" si="3"/>
        <v>88.95</v>
      </c>
      <c r="T6" s="32">
        <f t="shared" si="3"/>
        <v>2974</v>
      </c>
      <c r="U6" s="32">
        <f t="shared" si="3"/>
        <v>0.19</v>
      </c>
      <c r="V6" s="32">
        <f t="shared" si="3"/>
        <v>15652.63</v>
      </c>
      <c r="W6" s="33">
        <f>IF(W7="",NA(),W7)</f>
        <v>146.32</v>
      </c>
      <c r="X6" s="33">
        <f t="shared" ref="X6:AF6" si="4">IF(X7="",NA(),X7)</f>
        <v>178.28</v>
      </c>
      <c r="Y6" s="33">
        <f t="shared" si="4"/>
        <v>155.13999999999999</v>
      </c>
      <c r="Z6" s="33">
        <f t="shared" si="4"/>
        <v>149.74</v>
      </c>
      <c r="AA6" s="33">
        <f t="shared" si="4"/>
        <v>116.73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359.21</v>
      </c>
      <c r="BE6" s="33">
        <f t="shared" ref="BE6:BM6" si="7">IF(BE7="",NA(),BE7)</f>
        <v>695.34</v>
      </c>
      <c r="BF6" s="33">
        <f t="shared" si="7"/>
        <v>1024.93</v>
      </c>
      <c r="BG6" s="33">
        <f t="shared" si="7"/>
        <v>1513.03</v>
      </c>
      <c r="BH6" s="33">
        <f t="shared" si="7"/>
        <v>1501.8</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56.52</v>
      </c>
      <c r="BP6" s="33">
        <f t="shared" ref="BP6:BX6" si="8">IF(BP7="",NA(),BP7)</f>
        <v>70.61</v>
      </c>
      <c r="BQ6" s="33">
        <f t="shared" si="8"/>
        <v>69.180000000000007</v>
      </c>
      <c r="BR6" s="33">
        <f t="shared" si="8"/>
        <v>63.3</v>
      </c>
      <c r="BS6" s="33">
        <f t="shared" si="8"/>
        <v>69.62</v>
      </c>
      <c r="BT6" s="33">
        <f t="shared" si="8"/>
        <v>56.46</v>
      </c>
      <c r="BU6" s="33">
        <f t="shared" si="8"/>
        <v>19.77</v>
      </c>
      <c r="BV6" s="33">
        <f t="shared" si="8"/>
        <v>34.25</v>
      </c>
      <c r="BW6" s="33">
        <f t="shared" si="8"/>
        <v>46.48</v>
      </c>
      <c r="BX6" s="33">
        <f t="shared" si="8"/>
        <v>40.6</v>
      </c>
      <c r="BY6" s="32" t="str">
        <f>IF(BY7="","",IF(BY7="-","【-】","【"&amp;SUBSTITUTE(TEXT(BY7,"#,##0.00"),"-","△")&amp;"】"))</f>
        <v>【33.35】</v>
      </c>
      <c r="BZ6" s="33">
        <f>IF(BZ7="",NA(),BZ7)</f>
        <v>177.01</v>
      </c>
      <c r="CA6" s="33">
        <f t="shared" ref="CA6:CI6" si="9">IF(CA7="",NA(),CA7)</f>
        <v>157.79</v>
      </c>
      <c r="CB6" s="33">
        <f t="shared" si="9"/>
        <v>170.5</v>
      </c>
      <c r="CC6" s="33">
        <f t="shared" si="9"/>
        <v>191.12</v>
      </c>
      <c r="CD6" s="33">
        <f t="shared" si="9"/>
        <v>189.19</v>
      </c>
      <c r="CE6" s="33">
        <f t="shared" si="9"/>
        <v>306.49</v>
      </c>
      <c r="CF6" s="33">
        <f t="shared" si="9"/>
        <v>878.73</v>
      </c>
      <c r="CG6" s="33">
        <f t="shared" si="9"/>
        <v>501.18</v>
      </c>
      <c r="CH6" s="33">
        <f t="shared" si="9"/>
        <v>376.61</v>
      </c>
      <c r="CI6" s="33">
        <f t="shared" si="9"/>
        <v>440.03</v>
      </c>
      <c r="CJ6" s="32" t="str">
        <f>IF(CJ7="","",IF(CJ7="-","【-】","【"&amp;SUBSTITUTE(TEXT(CJ7,"#,##0.00"),"-","△")&amp;"】"))</f>
        <v>【524.69】</v>
      </c>
      <c r="CK6" s="33">
        <f>IF(CK7="",NA(),CK7)</f>
        <v>66.55</v>
      </c>
      <c r="CL6" s="33">
        <f t="shared" ref="CL6:CT6" si="10">IF(CL7="",NA(),CL7)</f>
        <v>68.64</v>
      </c>
      <c r="CM6" s="33">
        <f t="shared" si="10"/>
        <v>68.150000000000006</v>
      </c>
      <c r="CN6" s="33">
        <f t="shared" si="10"/>
        <v>68.78</v>
      </c>
      <c r="CO6" s="33">
        <f t="shared" si="10"/>
        <v>64.61</v>
      </c>
      <c r="CP6" s="33">
        <f t="shared" si="10"/>
        <v>58.25</v>
      </c>
      <c r="CQ6" s="33">
        <f t="shared" si="10"/>
        <v>57.17</v>
      </c>
      <c r="CR6" s="33">
        <f t="shared" si="10"/>
        <v>57.55</v>
      </c>
      <c r="CS6" s="33">
        <f t="shared" si="10"/>
        <v>57.43</v>
      </c>
      <c r="CT6" s="33">
        <f t="shared" si="10"/>
        <v>57.29</v>
      </c>
      <c r="CU6" s="32" t="str">
        <f>IF(CU7="","",IF(CU7="-","【-】","【"&amp;SUBSTITUTE(TEXT(CU7,"#,##0.00"),"-","△")&amp;"】"))</f>
        <v>【57.58】</v>
      </c>
      <c r="CV6" s="33">
        <f>IF(CV7="",NA(),CV7)</f>
        <v>81.400000000000006</v>
      </c>
      <c r="CW6" s="33">
        <f t="shared" ref="CW6:DE6" si="11">IF(CW7="",NA(),CW7)</f>
        <v>80.400000000000006</v>
      </c>
      <c r="CX6" s="33">
        <f t="shared" si="11"/>
        <v>80.099999999999994</v>
      </c>
      <c r="CY6" s="33">
        <f t="shared" si="11"/>
        <v>81.87</v>
      </c>
      <c r="CZ6" s="33">
        <f t="shared" si="11"/>
        <v>82.04</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0.4</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222224</v>
      </c>
      <c r="D7" s="35">
        <v>47</v>
      </c>
      <c r="E7" s="35">
        <v>1</v>
      </c>
      <c r="F7" s="35">
        <v>0</v>
      </c>
      <c r="G7" s="35">
        <v>0</v>
      </c>
      <c r="H7" s="35" t="s">
        <v>93</v>
      </c>
      <c r="I7" s="35" t="s">
        <v>94</v>
      </c>
      <c r="J7" s="35" t="s">
        <v>95</v>
      </c>
      <c r="K7" s="35" t="s">
        <v>96</v>
      </c>
      <c r="L7" s="35" t="s">
        <v>97</v>
      </c>
      <c r="M7" s="36" t="s">
        <v>98</v>
      </c>
      <c r="N7" s="36" t="s">
        <v>99</v>
      </c>
      <c r="O7" s="36">
        <v>9.27</v>
      </c>
      <c r="P7" s="36">
        <v>2543</v>
      </c>
      <c r="Q7" s="36">
        <v>32376</v>
      </c>
      <c r="R7" s="36">
        <v>363.97</v>
      </c>
      <c r="S7" s="36">
        <v>88.95</v>
      </c>
      <c r="T7" s="36">
        <v>2974</v>
      </c>
      <c r="U7" s="36">
        <v>0.19</v>
      </c>
      <c r="V7" s="36">
        <v>15652.63</v>
      </c>
      <c r="W7" s="36">
        <v>146.32</v>
      </c>
      <c r="X7" s="36">
        <v>178.28</v>
      </c>
      <c r="Y7" s="36">
        <v>155.13999999999999</v>
      </c>
      <c r="Z7" s="36">
        <v>149.74</v>
      </c>
      <c r="AA7" s="36">
        <v>116.73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359.21</v>
      </c>
      <c r="BE7" s="36">
        <v>695.34</v>
      </c>
      <c r="BF7" s="36">
        <v>1024.93</v>
      </c>
      <c r="BG7" s="36">
        <v>1513.03</v>
      </c>
      <c r="BH7" s="36">
        <v>1501.8</v>
      </c>
      <c r="BI7" s="36">
        <v>1124.6400000000001</v>
      </c>
      <c r="BJ7" s="36">
        <v>1108.26</v>
      </c>
      <c r="BK7" s="36">
        <v>1113.76</v>
      </c>
      <c r="BL7" s="36">
        <v>1125.69</v>
      </c>
      <c r="BM7" s="36">
        <v>1134.67</v>
      </c>
      <c r="BN7" s="36">
        <v>1242.9000000000001</v>
      </c>
      <c r="BO7" s="36">
        <v>56.52</v>
      </c>
      <c r="BP7" s="36">
        <v>70.61</v>
      </c>
      <c r="BQ7" s="36">
        <v>69.180000000000007</v>
      </c>
      <c r="BR7" s="36">
        <v>63.3</v>
      </c>
      <c r="BS7" s="36">
        <v>69.62</v>
      </c>
      <c r="BT7" s="36">
        <v>56.46</v>
      </c>
      <c r="BU7" s="36">
        <v>19.77</v>
      </c>
      <c r="BV7" s="36">
        <v>34.25</v>
      </c>
      <c r="BW7" s="36">
        <v>46.48</v>
      </c>
      <c r="BX7" s="36">
        <v>40.6</v>
      </c>
      <c r="BY7" s="36">
        <v>33.35</v>
      </c>
      <c r="BZ7" s="36">
        <v>177.01</v>
      </c>
      <c r="CA7" s="36">
        <v>157.79</v>
      </c>
      <c r="CB7" s="36">
        <v>170.5</v>
      </c>
      <c r="CC7" s="36">
        <v>191.12</v>
      </c>
      <c r="CD7" s="36">
        <v>189.19</v>
      </c>
      <c r="CE7" s="36">
        <v>306.49</v>
      </c>
      <c r="CF7" s="36">
        <v>878.73</v>
      </c>
      <c r="CG7" s="36">
        <v>501.18</v>
      </c>
      <c r="CH7" s="36">
        <v>376.61</v>
      </c>
      <c r="CI7" s="36">
        <v>440.03</v>
      </c>
      <c r="CJ7" s="36">
        <v>524.69000000000005</v>
      </c>
      <c r="CK7" s="36">
        <v>66.55</v>
      </c>
      <c r="CL7" s="36">
        <v>68.64</v>
      </c>
      <c r="CM7" s="36">
        <v>68.150000000000006</v>
      </c>
      <c r="CN7" s="36">
        <v>68.78</v>
      </c>
      <c r="CO7" s="36">
        <v>64.61</v>
      </c>
      <c r="CP7" s="36">
        <v>58.25</v>
      </c>
      <c r="CQ7" s="36">
        <v>57.17</v>
      </c>
      <c r="CR7" s="36">
        <v>57.55</v>
      </c>
      <c r="CS7" s="36">
        <v>57.43</v>
      </c>
      <c r="CT7" s="36">
        <v>57.29</v>
      </c>
      <c r="CU7" s="36">
        <v>57.58</v>
      </c>
      <c r="CV7" s="36">
        <v>81.400000000000006</v>
      </c>
      <c r="CW7" s="36">
        <v>80.400000000000006</v>
      </c>
      <c r="CX7" s="36">
        <v>80.099999999999994</v>
      </c>
      <c r="CY7" s="36">
        <v>81.87</v>
      </c>
      <c r="CZ7" s="36">
        <v>82.04</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0.4</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2017-02-23T15:22:58Z</cp:lastPrinted>
  <dcterms:created xsi:type="dcterms:W3CDTF">2016-12-02T02:19:11Z</dcterms:created>
  <dcterms:modified xsi:type="dcterms:W3CDTF">2017-02-23T15:23:02Z</dcterms:modified>
  <cp:category/>
</cp:coreProperties>
</file>