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4525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10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<sst xmlns="http://schemas.openxmlformats.org/spreadsheetml/2006/main" count="221" uniqueCount="111">
  <si>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</si>
  <si>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</si>
  <si>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</si>
  <si>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</si>
  <si>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</si>
  <si>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</si>
  <si>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</si>
  <si>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</si>
  <si>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</si>
  <si>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</si>
  <si>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</si>
  <si>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</si>
  <si>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</si>
  <si>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</si>
  <si>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</si>
  <si>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</si>
  <si>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</si>
  <si>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</si>
  <si>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</si>
  <si>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</si>
  <si>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</si>
  <si>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</si>
  <si>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</si>
  <si>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</si>
  <si>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</si>
  <si>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</si>
  <si>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</si>
  <si>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</si>
  <si>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</si>
  <si>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</si>
  <si>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</si>
  <si>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</si>
  <si>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</si>
  <si>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</si>
  <si>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</si>
  <si>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</si>
  <si>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</si>
  <si>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</si>
  <si>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</si>
  <si>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</si>
  <si>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</si>
  <si>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</si>
  <si>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</si>
  <si>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</si>
  <si>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</si>
  <si>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</si>
  <si>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</si>
  <si>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</si>
  <si>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</si>
  <si>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</si>
  <si>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</si>
  <si>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</si>
  <si>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</si>
  <si>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</si>
  <si>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</si>
  <si>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</si>
  <si>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</si>
  <si>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</si>
  <si>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</si>
  <si>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</si>
  <si>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</si>
  <si>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</si>
  <si>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</si>
  <si>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</si>
  <si>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</si>
  <si>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</si>
  <si>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</si>
  <si>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</si>
  <si>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</si>
  <si>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</si>
  <si>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</si>
  <si>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</si>
  <si>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</si>
  <si>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</si>
  <si>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</si>
  <si>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</si>
  <si>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</si>
  <si>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</si>
  <si>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</si>
  <si>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</si>
  <si>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</si>
  <si>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</si>
  <si>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</si>
  <si>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</si>
  <si>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</si>
  <si>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</si>
  <si>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</si>
  <si>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</si>
  <si>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</si>
  <si>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</si>
  <si>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</si>
  <si>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</si>
  <si>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</si>
  <si>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</si>
  <si>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</si>
  <si>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</si>
  <si>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静岡県　御前崎市</t>
  </si>
  <si>
    <t>法非適用</t>
  </si>
  <si>
    <t>下水道事業</t>
  </si>
  <si>
    <t>公共下水道</t>
  </si>
  <si>
    <t>Cd2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</si>
  <si>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</si>
  <si>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</si>
  <si>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</si>
  <si>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</si>
  <si>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</si>
  <si>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</si>
  <si>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</si>
  <si>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現在は管路更新実績が無いが、今後は下水道事業管理計画を策定し、管路施設の適正な維持管理に努める。</t>
    <phoneticPr fontId="4"/>
  </si>
  <si>
    <t>　地方公営企業の特別会計経費は、その経営に伴う収入をもって充てることが原則であるため、料金改定を含めた経営の見直しを行う必要がある。
　今後は、使用料収入の回収率向上を図り、事業の効果や時期を見極めた上で事業を実施し、一般会計からの補てんに過度に頼ることのない経営に努める。
　また、公営企業会計の適用拡大に伴い、平成31年4月からの法適化を目指す。</t>
    <phoneticPr fontId="4"/>
  </si>
  <si>
    <t>　一般会計からの補てんにより、類似団体と比較して低価格で汚水処理している。その結果、収益的収支比率が低くなっている。企業債残高対事業規模比率については、一般会計からの繰入金を反映させたため０となっている。
　現状は、面整備が概成しており、終末処理場施設の改築・修繕等の維持管理費が料金収入で賄い切れておらず、不健全な経営状況である。
　また、水洗化率は類似団体と比較すると高く、企業債への依存度は低く抑えられている。</t>
    <rPh sb="58" eb="60">
      <t>キギョウ</t>
    </rPh>
    <rPh sb="60" eb="61">
      <t>サイ</t>
    </rPh>
    <rPh sb="61" eb="63">
      <t>ザンダカ</t>
    </rPh>
    <rPh sb="63" eb="64">
      <t>タイ</t>
    </rPh>
    <rPh sb="64" eb="66">
      <t>ジギョウ</t>
    </rPh>
    <rPh sb="66" eb="68">
      <t>キボ</t>
    </rPh>
    <rPh sb="68" eb="70">
      <t>ヒリツ</t>
    </rPh>
    <rPh sb="76" eb="78">
      <t>イッパン</t>
    </rPh>
    <rPh sb="78" eb="80">
      <t>カイケイ</t>
    </rPh>
    <rPh sb="83" eb="85">
      <t>クリイレ</t>
    </rPh>
    <rPh sb="85" eb="86">
      <t>キン</t>
    </rPh>
    <rPh sb="87" eb="89">
      <t>ハンエイ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</si>
</sst>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"/>
          <c:y val="0.1580694566902847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77664"/>
        <c:axId val="52979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7.0000000000000007E-2</c:v>
                </c:pt>
                <c:pt idx="2">
                  <c:v>0.14000000000000001</c:v>
                </c:pt>
                <c:pt idx="3">
                  <c:v>0.03</c:v>
                </c:pt>
                <c:pt idx="4">
                  <c:v>0.15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77664"/>
        <c:axId val="52979584"/>
      </c:lineChart>
      <c:dateAx>
        <c:axId val="52977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2979584"/>
        <c:crosses val="autoZero"/>
        <c:auto val="1"/>
        <c:lblOffset val="100"/>
        <c:baseTimeUnit val="years"/>
      </c:dateAx>
      <c:valAx>
        <c:axId val="52979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977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66" l="0.70000000000000062" r="0.70000000000000062" t="0.750000000000011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68.06</c:v>
                </c:pt>
                <c:pt idx="1">
                  <c:v>67.25</c:v>
                </c:pt>
                <c:pt idx="2">
                  <c:v>65.91</c:v>
                </c:pt>
                <c:pt idx="3">
                  <c:v>64.09</c:v>
                </c:pt>
                <c:pt idx="4">
                  <c:v>66.06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667840"/>
        <c:axId val="107669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50.74</c:v>
                </c:pt>
                <c:pt idx="1">
                  <c:v>49.29</c:v>
                </c:pt>
                <c:pt idx="2">
                  <c:v>50.32</c:v>
                </c:pt>
                <c:pt idx="3">
                  <c:v>49.89</c:v>
                </c:pt>
                <c:pt idx="4">
                  <c:v>49.39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667840"/>
        <c:axId val="107669760"/>
      </c:lineChart>
      <c:dateAx>
        <c:axId val="107667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669760"/>
        <c:crosses val="autoZero"/>
        <c:auto val="1"/>
        <c:lblOffset val="100"/>
        <c:baseTimeUnit val="years"/>
      </c:dateAx>
      <c:valAx>
        <c:axId val="107669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667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87.54</c:v>
                </c:pt>
                <c:pt idx="1">
                  <c:v>92.58</c:v>
                </c:pt>
                <c:pt idx="2">
                  <c:v>91.99</c:v>
                </c:pt>
                <c:pt idx="3">
                  <c:v>93.2</c:v>
                </c:pt>
                <c:pt idx="4">
                  <c:v>94.7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712512"/>
        <c:axId val="107714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85.1</c:v>
                </c:pt>
                <c:pt idx="1">
                  <c:v>84.31</c:v>
                </c:pt>
                <c:pt idx="2">
                  <c:v>84.57</c:v>
                </c:pt>
                <c:pt idx="3">
                  <c:v>84.73</c:v>
                </c:pt>
                <c:pt idx="4">
                  <c:v>83.96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12512"/>
        <c:axId val="107714432"/>
      </c:lineChart>
      <c:dateAx>
        <c:axId val="107712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714432"/>
        <c:crosses val="autoZero"/>
        <c:auto val="1"/>
        <c:lblOffset val="100"/>
        <c:baseTimeUnit val="years"/>
      </c:dateAx>
      <c:valAx>
        <c:axId val="107714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712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370168884887806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57.64</c:v>
                </c:pt>
                <c:pt idx="1">
                  <c:v>55.57</c:v>
                </c:pt>
                <c:pt idx="2">
                  <c:v>52.8</c:v>
                </c:pt>
                <c:pt idx="3">
                  <c:v>50.04</c:v>
                </c:pt>
                <c:pt idx="4">
                  <c:v>49.62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93408"/>
        <c:axId val="53003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93408"/>
        <c:axId val="53003776"/>
      </c:lineChart>
      <c:dateAx>
        <c:axId val="52993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003776"/>
        <c:crosses val="autoZero"/>
        <c:auto val="1"/>
        <c:lblOffset val="100"/>
        <c:baseTimeUnit val="years"/>
      </c:dateAx>
      <c:valAx>
        <c:axId val="53003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993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355136"/>
        <c:axId val="107357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355136"/>
        <c:axId val="107357312"/>
      </c:lineChart>
      <c:dateAx>
        <c:axId val="10735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357312"/>
        <c:crosses val="autoZero"/>
        <c:auto val="1"/>
        <c:lblOffset val="100"/>
        <c:baseTimeUnit val="years"/>
      </c:dateAx>
      <c:valAx>
        <c:axId val="107357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355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397504"/>
        <c:axId val="10739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397504"/>
        <c:axId val="107399424"/>
      </c:lineChart>
      <c:dateAx>
        <c:axId val="107397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399424"/>
        <c:crosses val="autoZero"/>
        <c:auto val="1"/>
        <c:lblOffset val="100"/>
        <c:baseTimeUnit val="years"/>
      </c:dateAx>
      <c:valAx>
        <c:axId val="107399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397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430272"/>
        <c:axId val="1074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430272"/>
        <c:axId val="107432192"/>
      </c:lineChart>
      <c:dateAx>
        <c:axId val="107430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432192"/>
        <c:crosses val="autoZero"/>
        <c:auto val="1"/>
        <c:lblOffset val="100"/>
        <c:baseTimeUnit val="years"/>
      </c:dateAx>
      <c:valAx>
        <c:axId val="1074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430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471232"/>
        <c:axId val="107473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471232"/>
        <c:axId val="107473152"/>
      </c:lineChart>
      <c:dateAx>
        <c:axId val="107471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473152"/>
        <c:crosses val="autoZero"/>
        <c:auto val="1"/>
        <c:lblOffset val="100"/>
        <c:baseTimeUnit val="years"/>
      </c:dateAx>
      <c:valAx>
        <c:axId val="107473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471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927.08</c:v>
                </c:pt>
                <c:pt idx="1">
                  <c:v>670.59</c:v>
                </c:pt>
                <c:pt idx="2">
                  <c:v>659.52</c:v>
                </c:pt>
                <c:pt idx="3">
                  <c:v>622.12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559168"/>
        <c:axId val="107565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1365.62</c:v>
                </c:pt>
                <c:pt idx="1">
                  <c:v>1309.43</c:v>
                </c:pt>
                <c:pt idx="2">
                  <c:v>1306.92</c:v>
                </c:pt>
                <c:pt idx="3">
                  <c:v>1203.71</c:v>
                </c:pt>
                <c:pt idx="4">
                  <c:v>1162.3599999999999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559168"/>
        <c:axId val="107565440"/>
      </c:lineChart>
      <c:dateAx>
        <c:axId val="107559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565440"/>
        <c:crosses val="autoZero"/>
        <c:auto val="1"/>
        <c:lblOffset val="100"/>
        <c:baseTimeUnit val="years"/>
      </c:dateAx>
      <c:valAx>
        <c:axId val="107565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559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58.7</c:v>
                </c:pt>
                <c:pt idx="1">
                  <c:v>80.930000000000007</c:v>
                </c:pt>
                <c:pt idx="2">
                  <c:v>75.58</c:v>
                </c:pt>
                <c:pt idx="3">
                  <c:v>78.489999999999995</c:v>
                </c:pt>
                <c:pt idx="4">
                  <c:v>74.64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611648"/>
        <c:axId val="107613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65.98</c:v>
                </c:pt>
                <c:pt idx="1">
                  <c:v>67.59</c:v>
                </c:pt>
                <c:pt idx="2">
                  <c:v>68.510000000000005</c:v>
                </c:pt>
                <c:pt idx="3">
                  <c:v>69.739999999999995</c:v>
                </c:pt>
                <c:pt idx="4">
                  <c:v>68.209999999999994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611648"/>
        <c:axId val="107613568"/>
      </c:lineChart>
      <c:dateAx>
        <c:axId val="107611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613568"/>
        <c:crosses val="autoZero"/>
        <c:auto val="1"/>
        <c:lblOffset val="100"/>
        <c:baseTimeUnit val="years"/>
      </c:dateAx>
      <c:valAx>
        <c:axId val="107613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611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160.69</c:v>
                </c:pt>
                <c:pt idx="1">
                  <c:v>158.85</c:v>
                </c:pt>
                <c:pt idx="2">
                  <c:v>170.89</c:v>
                </c:pt>
                <c:pt idx="3">
                  <c:v>171.89</c:v>
                </c:pt>
                <c:pt idx="4">
                  <c:v>183.22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635456"/>
        <c:axId val="107637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258.83</c:v>
                </c:pt>
                <c:pt idx="1">
                  <c:v>251.88</c:v>
                </c:pt>
                <c:pt idx="2">
                  <c:v>247.43</c:v>
                </c:pt>
                <c:pt idx="3">
                  <c:v>248.89</c:v>
                </c:pt>
                <c:pt idx="4">
                  <c:v>250.84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635456"/>
        <c:axId val="107637376"/>
      </c:lineChart>
      <c:dateAx>
        <c:axId val="107635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637376"/>
        <c:crosses val="autoZero"/>
        <c:auto val="1"/>
        <c:lblOffset val="100"/>
        <c:baseTimeUnit val="years"/>
      </c:dateAx>
      <c:valAx>
        <c:axId val="107637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635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【139.70】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静岡県　御前崎市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公共下水道</v>
      </c>
      <c r="Q8" s="70"/>
      <c r="R8" s="70"/>
      <c r="S8" s="70"/>
      <c r="T8" s="70"/>
      <c r="U8" s="70"/>
      <c r="V8" s="70"/>
      <c r="W8" s="70" t="str">
        <f>データ!L6</f>
        <v>Cd2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33595</v>
      </c>
      <c r="AM8" s="64"/>
      <c r="AN8" s="64"/>
      <c r="AO8" s="64"/>
      <c r="AP8" s="64"/>
      <c r="AQ8" s="64"/>
      <c r="AR8" s="64"/>
      <c r="AS8" s="64"/>
      <c r="AT8" s="63">
        <f>データ!S6</f>
        <v>65.56</v>
      </c>
      <c r="AU8" s="63"/>
      <c r="AV8" s="63"/>
      <c r="AW8" s="63"/>
      <c r="AX8" s="63"/>
      <c r="AY8" s="63"/>
      <c r="AZ8" s="63"/>
      <c r="BA8" s="63"/>
      <c r="BB8" s="63">
        <f>データ!T6</f>
        <v>512.42999999999995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18.48</v>
      </c>
      <c r="Q10" s="63"/>
      <c r="R10" s="63"/>
      <c r="S10" s="63"/>
      <c r="T10" s="63"/>
      <c r="U10" s="63"/>
      <c r="V10" s="63"/>
      <c r="W10" s="63">
        <f>データ!P6</f>
        <v>95.88</v>
      </c>
      <c r="X10" s="63"/>
      <c r="Y10" s="63"/>
      <c r="Z10" s="63"/>
      <c r="AA10" s="63"/>
      <c r="AB10" s="63"/>
      <c r="AC10" s="63"/>
      <c r="AD10" s="64">
        <f>データ!Q6</f>
        <v>1728</v>
      </c>
      <c r="AE10" s="64"/>
      <c r="AF10" s="64"/>
      <c r="AG10" s="64"/>
      <c r="AH10" s="64"/>
      <c r="AI10" s="64"/>
      <c r="AJ10" s="64"/>
      <c r="AK10" s="2"/>
      <c r="AL10" s="64">
        <f>データ!U6</f>
        <v>6190</v>
      </c>
      <c r="AM10" s="64"/>
      <c r="AN10" s="64"/>
      <c r="AO10" s="64"/>
      <c r="AP10" s="64"/>
      <c r="AQ10" s="64"/>
      <c r="AR10" s="64"/>
      <c r="AS10" s="64"/>
      <c r="AT10" s="63">
        <f>データ!V6</f>
        <v>2.89</v>
      </c>
      <c r="AU10" s="63"/>
      <c r="AV10" s="63"/>
      <c r="AW10" s="63"/>
      <c r="AX10" s="63"/>
      <c r="AY10" s="63"/>
      <c r="AZ10" s="63"/>
      <c r="BA10" s="63"/>
      <c r="BB10" s="63">
        <f>データ!W6</f>
        <v>2141.87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110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222232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静岡県　御前崎市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18.48</v>
      </c>
      <c r="P6" s="32">
        <f t="shared" si="3"/>
        <v>95.88</v>
      </c>
      <c r="Q6" s="32">
        <f t="shared" si="3"/>
        <v>1728</v>
      </c>
      <c r="R6" s="32">
        <f t="shared" si="3"/>
        <v>33595</v>
      </c>
      <c r="S6" s="32">
        <f t="shared" si="3"/>
        <v>65.56</v>
      </c>
      <c r="T6" s="32">
        <f t="shared" si="3"/>
        <v>512.42999999999995</v>
      </c>
      <c r="U6" s="32">
        <f t="shared" si="3"/>
        <v>6190</v>
      </c>
      <c r="V6" s="32">
        <f t="shared" si="3"/>
        <v>2.89</v>
      </c>
      <c r="W6" s="32">
        <f t="shared" si="3"/>
        <v>2141.87</v>
      </c>
      <c r="X6" s="33">
        <f>IF(X7="",NA(),X7)</f>
        <v>57.64</v>
      </c>
      <c r="Y6" s="33">
        <f t="shared" ref="Y6:AG6" si="4">IF(Y7="",NA(),Y7)</f>
        <v>55.57</v>
      </c>
      <c r="Z6" s="33">
        <f t="shared" si="4"/>
        <v>52.8</v>
      </c>
      <c r="AA6" s="33">
        <f t="shared" si="4"/>
        <v>50.04</v>
      </c>
      <c r="AB6" s="33">
        <f t="shared" si="4"/>
        <v>49.62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927.08</v>
      </c>
      <c r="BF6" s="33">
        <f t="shared" ref="BF6:BN6" si="7">IF(BF7="",NA(),BF7)</f>
        <v>670.59</v>
      </c>
      <c r="BG6" s="33">
        <f t="shared" si="7"/>
        <v>659.52</v>
      </c>
      <c r="BH6" s="33">
        <f t="shared" si="7"/>
        <v>622.12</v>
      </c>
      <c r="BI6" s="32">
        <f t="shared" si="7"/>
        <v>0</v>
      </c>
      <c r="BJ6" s="33">
        <f t="shared" si="7"/>
        <v>1365.62</v>
      </c>
      <c r="BK6" s="33">
        <f t="shared" si="7"/>
        <v>1309.43</v>
      </c>
      <c r="BL6" s="33">
        <f t="shared" si="7"/>
        <v>1306.92</v>
      </c>
      <c r="BM6" s="33">
        <f t="shared" si="7"/>
        <v>1203.71</v>
      </c>
      <c r="BN6" s="33">
        <f t="shared" si="7"/>
        <v>1162.3599999999999</v>
      </c>
      <c r="BO6" s="32" t="str">
        <f>IF(BO7="","",IF(BO7="-","【-】","【"&amp;SUBSTITUTE(TEXT(BO7,"#,##0.00"),"-","△")&amp;"】"))</f>
        <v>【763.62】</v>
      </c>
      <c r="BP6" s="33">
        <f>IF(BP7="",NA(),BP7)</f>
        <v>58.7</v>
      </c>
      <c r="BQ6" s="33">
        <f t="shared" ref="BQ6:BY6" si="8">IF(BQ7="",NA(),BQ7)</f>
        <v>80.930000000000007</v>
      </c>
      <c r="BR6" s="33">
        <f t="shared" si="8"/>
        <v>75.58</v>
      </c>
      <c r="BS6" s="33">
        <f t="shared" si="8"/>
        <v>78.489999999999995</v>
      </c>
      <c r="BT6" s="33">
        <f t="shared" si="8"/>
        <v>74.64</v>
      </c>
      <c r="BU6" s="33">
        <f t="shared" si="8"/>
        <v>65.98</v>
      </c>
      <c r="BV6" s="33">
        <f t="shared" si="8"/>
        <v>67.59</v>
      </c>
      <c r="BW6" s="33">
        <f t="shared" si="8"/>
        <v>68.510000000000005</v>
      </c>
      <c r="BX6" s="33">
        <f t="shared" si="8"/>
        <v>69.739999999999995</v>
      </c>
      <c r="BY6" s="33">
        <f t="shared" si="8"/>
        <v>68.209999999999994</v>
      </c>
      <c r="BZ6" s="32" t="str">
        <f>IF(BZ7="","",IF(BZ7="-","【-】","【"&amp;SUBSTITUTE(TEXT(BZ7,"#,##0.00"),"-","△")&amp;"】"))</f>
        <v>【98.53】</v>
      </c>
      <c r="CA6" s="33">
        <f>IF(CA7="",NA(),CA7)</f>
        <v>160.69</v>
      </c>
      <c r="CB6" s="33">
        <f t="shared" ref="CB6:CJ6" si="9">IF(CB7="",NA(),CB7)</f>
        <v>158.85</v>
      </c>
      <c r="CC6" s="33">
        <f t="shared" si="9"/>
        <v>170.89</v>
      </c>
      <c r="CD6" s="33">
        <f t="shared" si="9"/>
        <v>171.89</v>
      </c>
      <c r="CE6" s="33">
        <f t="shared" si="9"/>
        <v>183.22</v>
      </c>
      <c r="CF6" s="33">
        <f t="shared" si="9"/>
        <v>258.83</v>
      </c>
      <c r="CG6" s="33">
        <f t="shared" si="9"/>
        <v>251.88</v>
      </c>
      <c r="CH6" s="33">
        <f t="shared" si="9"/>
        <v>247.43</v>
      </c>
      <c r="CI6" s="33">
        <f t="shared" si="9"/>
        <v>248.89</v>
      </c>
      <c r="CJ6" s="33">
        <f t="shared" si="9"/>
        <v>250.84</v>
      </c>
      <c r="CK6" s="32" t="str">
        <f>IF(CK7="","",IF(CK7="-","【-】","【"&amp;SUBSTITUTE(TEXT(CK7,"#,##0.00"),"-","△")&amp;"】"))</f>
        <v>【139.70】</v>
      </c>
      <c r="CL6" s="33">
        <f>IF(CL7="",NA(),CL7)</f>
        <v>68.06</v>
      </c>
      <c r="CM6" s="33">
        <f t="shared" ref="CM6:CU6" si="10">IF(CM7="",NA(),CM7)</f>
        <v>67.25</v>
      </c>
      <c r="CN6" s="33">
        <f t="shared" si="10"/>
        <v>65.91</v>
      </c>
      <c r="CO6" s="33">
        <f t="shared" si="10"/>
        <v>64.09</v>
      </c>
      <c r="CP6" s="33">
        <f t="shared" si="10"/>
        <v>66.06</v>
      </c>
      <c r="CQ6" s="33">
        <f t="shared" si="10"/>
        <v>50.74</v>
      </c>
      <c r="CR6" s="33">
        <f t="shared" si="10"/>
        <v>49.29</v>
      </c>
      <c r="CS6" s="33">
        <f t="shared" si="10"/>
        <v>50.32</v>
      </c>
      <c r="CT6" s="33">
        <f t="shared" si="10"/>
        <v>49.89</v>
      </c>
      <c r="CU6" s="33">
        <f t="shared" si="10"/>
        <v>49.39</v>
      </c>
      <c r="CV6" s="32" t="str">
        <f>IF(CV7="","",IF(CV7="-","【-】","【"&amp;SUBSTITUTE(TEXT(CV7,"#,##0.00"),"-","△")&amp;"】"))</f>
        <v>【60.01】</v>
      </c>
      <c r="CW6" s="33">
        <f>IF(CW7="",NA(),CW7)</f>
        <v>87.54</v>
      </c>
      <c r="CX6" s="33">
        <f t="shared" ref="CX6:DF6" si="11">IF(CX7="",NA(),CX7)</f>
        <v>92.58</v>
      </c>
      <c r="CY6" s="33">
        <f t="shared" si="11"/>
        <v>91.99</v>
      </c>
      <c r="CZ6" s="33">
        <f t="shared" si="11"/>
        <v>93.2</v>
      </c>
      <c r="DA6" s="33">
        <f t="shared" si="11"/>
        <v>94.7</v>
      </c>
      <c r="DB6" s="33">
        <f t="shared" si="11"/>
        <v>85.1</v>
      </c>
      <c r="DC6" s="33">
        <f t="shared" si="11"/>
        <v>84.31</v>
      </c>
      <c r="DD6" s="33">
        <f t="shared" si="11"/>
        <v>84.57</v>
      </c>
      <c r="DE6" s="33">
        <f t="shared" si="11"/>
        <v>84.73</v>
      </c>
      <c r="DF6" s="33">
        <f t="shared" si="11"/>
        <v>83.96</v>
      </c>
      <c r="DG6" s="32" t="str">
        <f>IF(DG7="","",IF(DG7="-","【-】","【"&amp;SUBSTITUTE(TEXT(DG7,"#,##0.00"),"-","△")&amp;"】"))</f>
        <v>【94.73】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0.09</v>
      </c>
      <c r="EJ6" s="33">
        <f t="shared" si="14"/>
        <v>7.0000000000000007E-2</v>
      </c>
      <c r="EK6" s="33">
        <f t="shared" si="14"/>
        <v>0.14000000000000001</v>
      </c>
      <c r="EL6" s="33">
        <f t="shared" si="14"/>
        <v>0.03</v>
      </c>
      <c r="EM6" s="33">
        <f t="shared" si="14"/>
        <v>0.15</v>
      </c>
      <c r="EN6" s="32" t="str">
        <f>IF(EN7="","",IF(EN7="-","【-】","【"&amp;SUBSTITUTE(TEXT(EN7,"#,##0.00"),"-","△")&amp;"】"))</f>
        <v>【0.23】</v>
      </c>
    </row>
    <row r="7" spans="1:144" s="34" customFormat="1">
      <c r="A7" s="26"/>
      <c r="B7" s="35">
        <v>2015</v>
      </c>
      <c r="C7" s="35">
        <v>222232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18.48</v>
      </c>
      <c r="P7" s="36">
        <v>95.88</v>
      </c>
      <c r="Q7" s="36">
        <v>1728</v>
      </c>
      <c r="R7" s="36">
        <v>33595</v>
      </c>
      <c r="S7" s="36">
        <v>65.56</v>
      </c>
      <c r="T7" s="36">
        <v>512.42999999999995</v>
      </c>
      <c r="U7" s="36">
        <v>6190</v>
      </c>
      <c r="V7" s="36">
        <v>2.89</v>
      </c>
      <c r="W7" s="36">
        <v>2141.87</v>
      </c>
      <c r="X7" s="36">
        <v>57.64</v>
      </c>
      <c r="Y7" s="36">
        <v>55.57</v>
      </c>
      <c r="Z7" s="36">
        <v>52.8</v>
      </c>
      <c r="AA7" s="36">
        <v>50.04</v>
      </c>
      <c r="AB7" s="36">
        <v>49.62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927.08</v>
      </c>
      <c r="BF7" s="36">
        <v>670.59</v>
      </c>
      <c r="BG7" s="36">
        <v>659.52</v>
      </c>
      <c r="BH7" s="36">
        <v>622.12</v>
      </c>
      <c r="BI7" s="36">
        <v>0</v>
      </c>
      <c r="BJ7" s="36">
        <v>1365.62</v>
      </c>
      <c r="BK7" s="36">
        <v>1309.43</v>
      </c>
      <c r="BL7" s="36">
        <v>1306.92</v>
      </c>
      <c r="BM7" s="36">
        <v>1203.71</v>
      </c>
      <c r="BN7" s="36">
        <v>1162.3599999999999</v>
      </c>
      <c r="BO7" s="36">
        <v>763.62</v>
      </c>
      <c r="BP7" s="36">
        <v>58.7</v>
      </c>
      <c r="BQ7" s="36">
        <v>80.930000000000007</v>
      </c>
      <c r="BR7" s="36">
        <v>75.58</v>
      </c>
      <c r="BS7" s="36">
        <v>78.489999999999995</v>
      </c>
      <c r="BT7" s="36">
        <v>74.64</v>
      </c>
      <c r="BU7" s="36">
        <v>65.98</v>
      </c>
      <c r="BV7" s="36">
        <v>67.59</v>
      </c>
      <c r="BW7" s="36">
        <v>68.510000000000005</v>
      </c>
      <c r="BX7" s="36">
        <v>69.739999999999995</v>
      </c>
      <c r="BY7" s="36">
        <v>68.209999999999994</v>
      </c>
      <c r="BZ7" s="36">
        <v>98.53</v>
      </c>
      <c r="CA7" s="36">
        <v>160.69</v>
      </c>
      <c r="CB7" s="36">
        <v>158.85</v>
      </c>
      <c r="CC7" s="36">
        <v>170.89</v>
      </c>
      <c r="CD7" s="36">
        <v>171.89</v>
      </c>
      <c r="CE7" s="36">
        <v>183.22</v>
      </c>
      <c r="CF7" s="36">
        <v>258.83</v>
      </c>
      <c r="CG7" s="36">
        <v>251.88</v>
      </c>
      <c r="CH7" s="36">
        <v>247.43</v>
      </c>
      <c r="CI7" s="36">
        <v>248.89</v>
      </c>
      <c r="CJ7" s="36">
        <v>250.84</v>
      </c>
      <c r="CK7" s="36">
        <v>139.69999999999999</v>
      </c>
      <c r="CL7" s="36">
        <v>68.06</v>
      </c>
      <c r="CM7" s="36">
        <v>67.25</v>
      </c>
      <c r="CN7" s="36">
        <v>65.91</v>
      </c>
      <c r="CO7" s="36">
        <v>64.09</v>
      </c>
      <c r="CP7" s="36">
        <v>66.06</v>
      </c>
      <c r="CQ7" s="36">
        <v>50.74</v>
      </c>
      <c r="CR7" s="36">
        <v>49.29</v>
      </c>
      <c r="CS7" s="36">
        <v>50.32</v>
      </c>
      <c r="CT7" s="36">
        <v>49.89</v>
      </c>
      <c r="CU7" s="36">
        <v>49.39</v>
      </c>
      <c r="CV7" s="36">
        <v>60.01</v>
      </c>
      <c r="CW7" s="36">
        <v>87.54</v>
      </c>
      <c r="CX7" s="36">
        <v>92.58</v>
      </c>
      <c r="CY7" s="36">
        <v>91.99</v>
      </c>
      <c r="CZ7" s="36">
        <v>93.2</v>
      </c>
      <c r="DA7" s="36">
        <v>94.7</v>
      </c>
      <c r="DB7" s="36">
        <v>85.1</v>
      </c>
      <c r="DC7" s="36">
        <v>84.31</v>
      </c>
      <c r="DD7" s="36">
        <v>84.57</v>
      </c>
      <c r="DE7" s="36">
        <v>84.73</v>
      </c>
      <c r="DF7" s="36">
        <v>83.96</v>
      </c>
      <c r="DG7" s="36">
        <v>94.73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0.09</v>
      </c>
      <c r="EJ7" s="36">
        <v>7.0000000000000007E-2</v>
      </c>
      <c r="EK7" s="36">
        <v>0.14000000000000001</v>
      </c>
      <c r="EL7" s="36">
        <v>0.03</v>
      </c>
      <c r="EM7" s="36">
        <v>0.15</v>
      </c>
      <c r="EN7" s="36">
        <v>0.23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高橋　浩一</cp:lastModifiedBy>
  <cp:lastPrinted>2017-02-24T03:06:47Z</cp:lastPrinted>
  <dcterms:created xsi:type="dcterms:W3CDTF">2017-02-08T02:50:42Z</dcterms:created>
  <dcterms:modified xsi:type="dcterms:W3CDTF">2017-02-24T03:06:49Z</dcterms:modified>
</cp:coreProperties>
</file>