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Q6" i="5"/>
  <c r="AI8" i="4" s="1"/>
  <c r="P6" i="5"/>
  <c r="Z10" i="4" s="1"/>
  <c r="O6" i="5"/>
  <c r="N6" i="5"/>
  <c r="J10" i="4" s="1"/>
  <c r="M6" i="5"/>
  <c r="L6" i="5"/>
  <c r="Z8" i="4" s="1"/>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R10" i="4"/>
  <c r="B10" i="4"/>
  <c r="AY8" i="4"/>
  <c r="AQ8" i="4"/>
  <c r="R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<sst xmlns="http://schemas.openxmlformats.org/spreadsheetml/2006/main" count="217" uniqueCount="107">
  <si>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</si>
  <si>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</si>
  <si>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</si>
  <si>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</si>
  <si>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</si>
  <si>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</si>
  <si>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</si>
  <si>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</si>
  <si>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</si>
  <si>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</si>
  <si>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</si>
  <si>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</si>
  <si>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</si>
  <si>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</si>
  <si>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</si>
  <si>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</si>
  <si>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</si>
  <si>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</si>
  <si>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</si>
  <si>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</si>
  <si>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</si>
  <si>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</si>
  <si>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</si>
  <si>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</si>
  <si>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</si>
  <si>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</si>
  <si>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</si>
  <si>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</si>
  <si>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</si>
  <si>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</si>
  <si>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</si>
  <si>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</si>
  <si>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</si>
  <si>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</si>
  <si>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</si>
  <si>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</si>
  <si>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</si>
  <si>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</si>
  <si>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</si>
  <si>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</si>
  <si>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</si>
  <si>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</si>
  <si>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</si>
  <si>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</si>
  <si>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</si>
  <si>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</si>
  <si>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</si>
  <si>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</si>
  <si>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</si>
  <si>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</si>
  <si>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</si>
  <si>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</si>
  <si>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</si>
  <si>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</si>
  <si>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</si>
  <si>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</si>
  <si>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</si>
  <si>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</si>
  <si>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</si>
  <si>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</si>
  <si>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</si>
  <si>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</si>
  <si>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</si>
  <si>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</si>
  <si>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</si>
  <si>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</si>
  <si>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</si>
  <si>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</si>
  <si>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</si>
  <si>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</si>
  <si>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</si>
  <si>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</si>
  <si>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</si>
  <si>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</si>
  <si>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</si>
  <si>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</si>
  <si>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</si>
  <si>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</si>
  <si>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</si>
  <si>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</si>
  <si>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</si>
  <si>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</si>
  <si>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</si>
  <si>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</si>
  <si>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</si>
  <si>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</si>
  <si>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</si>
  <si>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</si>
  <si>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</si>
  <si>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</si>
  <si>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</si>
  <si>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</si>
  <si>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</si>
  <si>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菊川市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</si>
  <si>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</si>
  <si>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</si>
  <si>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</si>
  <si>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</si>
  <si>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</si>
  <si>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</si>
  <si>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</si>
  <si>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</si>
  <si>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</si>
  <si>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</si>
  <si>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法定耐用年数の管路延長を表す管路経年化率は、全国及び類似団体平均を下回っています。近年、若干ではあるが上昇傾向であるため、今後も計画的な管路更新を進めます。
　管路更新率は、全国及び類似団体平均を下回っています。管路更新のペースは低い状態ですが、計画的な老朽管更新事業を進めていきます。</t>
    <rPh sb="15" eb="17">
      <t>カンロ</t>
    </rPh>
    <rPh sb="17" eb="19">
      <t>ケイネン</t>
    </rPh>
    <rPh sb="19" eb="20">
      <t>カ</t>
    </rPh>
    <rPh sb="20" eb="21">
      <t>リツ</t>
    </rPh>
    <rPh sb="42" eb="44">
      <t>キンネン</t>
    </rPh>
    <rPh sb="45" eb="47">
      <t>ジャッカン</t>
    </rPh>
    <rPh sb="52" eb="54">
      <t>ジョウショウ</t>
    </rPh>
    <rPh sb="54" eb="56">
      <t>ケイコウ</t>
    </rPh>
    <rPh sb="62" eb="64">
      <t>コンゴ</t>
    </rPh>
    <rPh sb="65" eb="68">
      <t>ケイカクテキ</t>
    </rPh>
    <rPh sb="69" eb="71">
      <t>カンロ</t>
    </rPh>
    <rPh sb="71" eb="73">
      <t>コウシン</t>
    </rPh>
    <rPh sb="74" eb="75">
      <t>スス</t>
    </rPh>
    <rPh sb="81" eb="83">
      <t>カンロ</t>
    </rPh>
    <rPh sb="83" eb="85">
      <t>コウシン</t>
    </rPh>
    <rPh sb="85" eb="86">
      <t>リツ</t>
    </rPh>
    <rPh sb="88" eb="90">
      <t>ゼンコク</t>
    </rPh>
    <rPh sb="90" eb="91">
      <t>オヨ</t>
    </rPh>
    <rPh sb="92" eb="94">
      <t>ルイジ</t>
    </rPh>
    <rPh sb="107" eb="109">
      <t>カンロ</t>
    </rPh>
    <rPh sb="109" eb="111">
      <t>コウシン</t>
    </rPh>
    <rPh sb="116" eb="117">
      <t>ヒク</t>
    </rPh>
    <rPh sb="118" eb="120">
      <t>ジョウタイ</t>
    </rPh>
    <rPh sb="124" eb="126">
      <t>ゼンケイカク</t>
    </rPh>
    <rPh sb="126" eb="128">
      <t>ゼンケイカク</t>
    </rPh>
    <rPh sb="128" eb="130">
      <t>ロウキュウ</t>
    </rPh>
    <rPh sb="130" eb="131">
      <t>カン</t>
    </rPh>
    <rPh sb="131" eb="133">
      <t>コウシン</t>
    </rPh>
    <rPh sb="133" eb="135">
      <t>ジギョウ</t>
    </rPh>
    <rPh sb="136" eb="137">
      <t>スス</t>
    </rPh>
    <phoneticPr fontId="4"/>
  </si>
  <si>
    <t>　経常収支比率及び料金回収率は共に100％を超えています。また、収支は黒字を示しているため、健全な経営状況といえます。しかしながら両比率は、全国及び類似団体平均を下回っているため、他の事業体と比較すると経常利益が低い状況です。
　企業債残高対給水収益比率は、全国及び類似団体平均と比べると低い数値になっています。これは、借入れに頼ることなくバランスのとれた事業投資を行っていることが示されています。
　施設利用率は、全国及び類似団体平均を上回っているため、適正な規模の水道施設を効率的に利用しているといえます。その一方、有収率は近年伸び悩んでいる状態で、全国及び類似団体平均を下回っています。漏水等の早期原因究明が必要と考えます。</t>
    <rPh sb="1" eb="3">
      <t>ケイジョウ</t>
    </rPh>
    <rPh sb="3" eb="5">
      <t>シュウシ</t>
    </rPh>
    <rPh sb="5" eb="7">
      <t>ヒリツ</t>
    </rPh>
    <rPh sb="7" eb="8">
      <t>オヨ</t>
    </rPh>
    <rPh sb="9" eb="11">
      <t>リョウキン</t>
    </rPh>
    <rPh sb="11" eb="13">
      <t>カイシュウ</t>
    </rPh>
    <rPh sb="13" eb="14">
      <t>リツ</t>
    </rPh>
    <rPh sb="15" eb="16">
      <t>トモ</t>
    </rPh>
    <rPh sb="22" eb="23">
      <t>コ</t>
    </rPh>
    <rPh sb="32" eb="34">
      <t>シュウシ</t>
    </rPh>
    <rPh sb="46" eb="48">
      <t>ケンゼン</t>
    </rPh>
    <rPh sb="49" eb="51">
      <t>ケイエイ</t>
    </rPh>
    <rPh sb="51" eb="53">
      <t>ジョウキョウ</t>
    </rPh>
    <rPh sb="65" eb="66">
      <t>リョウ</t>
    </rPh>
    <rPh sb="66" eb="68">
      <t>ヒリツ</t>
    </rPh>
    <rPh sb="70" eb="72">
      <t>ゼンコク</t>
    </rPh>
    <rPh sb="72" eb="73">
      <t>オヨ</t>
    </rPh>
    <rPh sb="74" eb="76">
      <t>ルイジ</t>
    </rPh>
    <rPh sb="76" eb="78">
      <t>ダンタイ</t>
    </rPh>
    <rPh sb="78" eb="80">
      <t>ヘイキン</t>
    </rPh>
    <rPh sb="81" eb="83">
      <t>シタマワ</t>
    </rPh>
    <rPh sb="90" eb="91">
      <t>タ</t>
    </rPh>
    <rPh sb="92" eb="95">
      <t>ジギョウタイ</t>
    </rPh>
    <rPh sb="96" eb="98">
      <t>ヒカク</t>
    </rPh>
    <rPh sb="101" eb="103">
      <t>ケイジョウ</t>
    </rPh>
    <rPh sb="103" eb="105">
      <t>リエキ</t>
    </rPh>
    <rPh sb="106" eb="107">
      <t>ヒク</t>
    </rPh>
    <rPh sb="108" eb="110">
      <t>ジョウキョウ</t>
    </rPh>
    <rPh sb="115" eb="117">
      <t>キギョウ</t>
    </rPh>
    <rPh sb="117" eb="118">
      <t>サイ</t>
    </rPh>
    <rPh sb="118" eb="120">
      <t>ザンダカ</t>
    </rPh>
    <rPh sb="120" eb="121">
      <t>タイ</t>
    </rPh>
    <rPh sb="121" eb="123">
      <t>キュウスイ</t>
    </rPh>
    <rPh sb="123" eb="125">
      <t>シュウエキ</t>
    </rPh>
    <rPh sb="125" eb="127">
      <t>ヒリツ</t>
    </rPh>
    <rPh sb="129" eb="131">
      <t>ゼンコク</t>
    </rPh>
    <rPh sb="131" eb="132">
      <t>オヨ</t>
    </rPh>
    <rPh sb="133" eb="135">
      <t>ルイジ</t>
    </rPh>
    <rPh sb="135" eb="137">
      <t>ダンタイ</t>
    </rPh>
    <rPh sb="137" eb="139">
      <t>ヘイキン</t>
    </rPh>
    <rPh sb="140" eb="141">
      <t>クラ</t>
    </rPh>
    <rPh sb="144" eb="145">
      <t>ヒク</t>
    </rPh>
    <rPh sb="146" eb="148">
      <t>スウチ</t>
    </rPh>
    <rPh sb="160" eb="162">
      <t>カリイ</t>
    </rPh>
    <rPh sb="164" eb="165">
      <t>タヨ</t>
    </rPh>
    <rPh sb="178" eb="180">
      <t>ジギョウ</t>
    </rPh>
    <rPh sb="180" eb="182">
      <t>トウシ</t>
    </rPh>
    <rPh sb="183" eb="184">
      <t>オコナ</t>
    </rPh>
    <rPh sb="191" eb="192">
      <t>シメ</t>
    </rPh>
    <rPh sb="201" eb="203">
      <t>シセツ</t>
    </rPh>
    <rPh sb="203" eb="206">
      <t>リヨウリツ</t>
    </rPh>
    <rPh sb="208" eb="210">
      <t>ゼンコク</t>
    </rPh>
    <rPh sb="210" eb="211">
      <t>オヨ</t>
    </rPh>
    <rPh sb="212" eb="214">
      <t>ルイジ</t>
    </rPh>
    <rPh sb="214" eb="216">
      <t>ダンタイ</t>
    </rPh>
    <rPh sb="216" eb="218">
      <t>ヘイキン</t>
    </rPh>
    <rPh sb="219" eb="221">
      <t>ウワマワ</t>
    </rPh>
    <rPh sb="228" eb="230">
      <t>テキセイ</t>
    </rPh>
    <rPh sb="231" eb="233">
      <t>キボ</t>
    </rPh>
    <rPh sb="234" eb="236">
      <t>スイドウ</t>
    </rPh>
    <rPh sb="236" eb="238">
      <t>シセツ</t>
    </rPh>
    <rPh sb="239" eb="242">
      <t>コウリツテキ</t>
    </rPh>
    <rPh sb="243" eb="245">
      <t>リヨウ</t>
    </rPh>
    <rPh sb="257" eb="259">
      <t>イッポウ</t>
    </rPh>
    <rPh sb="260" eb="263">
      <t>ユウシュウリツ</t>
    </rPh>
    <rPh sb="264" eb="266">
      <t>キンネン</t>
    </rPh>
    <rPh sb="266" eb="267">
      <t>ノ</t>
    </rPh>
    <rPh sb="268" eb="269">
      <t>ナヤ</t>
    </rPh>
    <rPh sb="273" eb="275">
      <t>ジョウタイ</t>
    </rPh>
    <rPh sb="288" eb="289">
      <t>シタ</t>
    </rPh>
    <rPh sb="296" eb="298">
      <t>ロウスイ</t>
    </rPh>
    <rPh sb="298" eb="299">
      <t>トウ</t>
    </rPh>
    <rPh sb="300" eb="302">
      <t>ソウキ</t>
    </rPh>
    <rPh sb="302" eb="304">
      <t>ゲンイン</t>
    </rPh>
    <rPh sb="304" eb="306">
      <t>キュウメイ</t>
    </rPh>
    <rPh sb="307" eb="309">
      <t>ヒツヨウ</t>
    </rPh>
    <rPh sb="310" eb="311">
      <t>カンガ</t>
    </rPh>
    <phoneticPr fontId="4"/>
  </si>
  <si>
    <t>　本市の水道事業は、給水収益を主とした経常利益で事業に係る経常費用を賄うことができています。また、全国及び類似団体平均値と比べ、施設利用率は高く、管路経年化率は低い状態のため、安定した水道事業経営を進めることができています。
　今後、水道施設の老朽化が加速的に進みます。水需要予測を的確に把握するとともに、一層の経営の改善に努め、計画的かつ継続的な管路更新を進めていきます。</t>
    <rPh sb="1" eb="2">
      <t>ホン</t>
    </rPh>
    <rPh sb="2" eb="3">
      <t>シ</t>
    </rPh>
    <rPh sb="4" eb="6">
      <t>スイドウ</t>
    </rPh>
    <rPh sb="6" eb="8">
      <t>ジギョウ</t>
    </rPh>
    <rPh sb="10" eb="12">
      <t>キュウスイ</t>
    </rPh>
    <rPh sb="12" eb="14">
      <t>シュウエキ</t>
    </rPh>
    <rPh sb="15" eb="16">
      <t>シュ</t>
    </rPh>
    <rPh sb="19" eb="21">
      <t>ケイジョウ</t>
    </rPh>
    <rPh sb="21" eb="23">
      <t>リエキ</t>
    </rPh>
    <rPh sb="24" eb="26">
      <t>ジギョウ</t>
    </rPh>
    <rPh sb="27" eb="28">
      <t>カカ</t>
    </rPh>
    <rPh sb="29" eb="31">
      <t>ケイジョウ</t>
    </rPh>
    <rPh sb="31" eb="33">
      <t>ヒヨウ</t>
    </rPh>
    <rPh sb="34" eb="35">
      <t>マカナ</t>
    </rPh>
    <rPh sb="64" eb="66">
      <t>シセツ</t>
    </rPh>
    <rPh sb="66" eb="69">
      <t>リヨウリツ</t>
    </rPh>
    <rPh sb="70" eb="71">
      <t>タカ</t>
    </rPh>
    <rPh sb="73" eb="75">
      <t>カンロ</t>
    </rPh>
    <rPh sb="75" eb="78">
      <t>ケイネンカ</t>
    </rPh>
    <rPh sb="78" eb="79">
      <t>リツ</t>
    </rPh>
    <rPh sb="80" eb="81">
      <t>ヒク</t>
    </rPh>
    <rPh sb="82" eb="84">
      <t>ジョウタイ</t>
    </rPh>
    <rPh sb="88" eb="90">
      <t>アンテイ</t>
    </rPh>
    <rPh sb="92" eb="94">
      <t>スイドウ</t>
    </rPh>
    <rPh sb="94" eb="96">
      <t>ジギョウ</t>
    </rPh>
    <rPh sb="99" eb="100">
      <t>スス</t>
    </rPh>
    <rPh sb="114" eb="116">
      <t>コンゴ</t>
    </rPh>
    <rPh sb="117" eb="119">
      <t>スイドウ</t>
    </rPh>
    <rPh sb="119" eb="121">
      <t>シセツ</t>
    </rPh>
    <rPh sb="122" eb="124">
      <t>ロウキュウ</t>
    </rPh>
    <rPh sb="124" eb="125">
      <t>カ</t>
    </rPh>
    <rPh sb="126" eb="129">
      <t>カソクテキ</t>
    </rPh>
    <rPh sb="130" eb="131">
      <t>スス</t>
    </rPh>
    <rPh sb="135" eb="136">
      <t>ミズ</t>
    </rPh>
    <rPh sb="136" eb="138">
      <t>ジュヨウ</t>
    </rPh>
    <rPh sb="138" eb="140">
      <t>ヨソク</t>
    </rPh>
    <rPh sb="141" eb="143">
      <t>テキカク</t>
    </rPh>
    <rPh sb="144" eb="146">
      <t>ハアク</t>
    </rPh>
    <rPh sb="153" eb="155">
      <t>イッソウ</t>
    </rPh>
    <rPh sb="156" eb="158">
      <t>ケイエイ</t>
    </rPh>
    <rPh sb="159" eb="161">
      <t>カイゼン</t>
    </rPh>
    <rPh sb="162" eb="163">
      <t>ツト</t>
    </rPh>
    <rPh sb="165" eb="168">
      <t>ケイカクテキ</t>
    </rPh>
    <rPh sb="170" eb="173">
      <t>ケイゾクテキ</t>
    </rPh>
    <rPh sb="174" eb="176">
      <t>カンロ</t>
    </rPh>
    <rPh sb="176" eb="178">
      <t>コウシン</t>
    </rPh>
    <rPh sb="179" eb="180">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</si>
</sst>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0.64</c:v>
                </c:pt>
                <c:pt idx="1">
                  <c:v>0.85</c:v>
                </c:pt>
                <c:pt idx="2">
                  <c:v>0.22</c:v>
                </c:pt>
                <c:pt idx="3">
                  <c:v>0.64</c:v>
                </c:pt>
                <c:pt idx="4">
                  <c:v>0.49</c:v>
                </c:pt>
              </c:numCache>
            </c:numRef>
          </c:val>
        </c:ser>
        <c:dLbls>
          <c:showLegendKey val="0"/>
          <c:showVal val="0"/>
          <c:showCatName val="0"/>
          <c:showSerName val="0"/>
          <c:showPercent val="0"/>
          <c:showBubbleSize val="0"/>
        </c:dLbls>
        <c:gapWidth val="150"/>
        <c:axId val="45969792"/>
        <c:axId val="4597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0.59</c:v>
                </c:pt>
                <c:pt idx="3">
                  <c:v>0.6</c:v>
                </c:pt>
                <c:pt idx="4">
                  <c:v>0.56000000000000005</c:v>
                </c:pt>
              </c:numCache>
            </c:numRef>
          </c:val>
          <c:smooth val="0"/>
        </c:ser>
        <c:dLbls>
          <c:showLegendKey val="0"/>
          <c:showVal val="0"/>
          <c:showCatName val="0"/>
          <c:showSerName val="0"/>
          <c:showPercent val="0"/>
          <c:showBubbleSize val="0"/>
        </c:dLbls>
        <c:marker val="1"/>
        <c:smooth val="0"/>
        <c:axId val="45969792"/>
        <c:axId val="45971712"/>
      </c:lineChart>
      <c:dateAx>
        <c:axId val="45969792"/>
        <c:scaling>
          <c:orientation val="minMax"/>
        </c:scaling>
        <c:delete val="1"/>
        <c:axPos val="b"/>
        <c:numFmt formatCode="ge" sourceLinked="1"/>
        <c:majorTickMark val="none"/>
        <c:minorTickMark val="none"/>
        <c:tickLblPos val="none"/>
        <c:crossAx val="45971712"/>
        <c:crosses val="autoZero"/>
        <c:auto val="1"/>
        <c:lblOffset val="100"/>
        <c:baseTimeUnit val="years"/>
      </c:dateAx>
      <c:valAx>
        <c:axId val="4597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6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72.7</c:v>
                </c:pt>
                <c:pt idx="1">
                  <c:v>72.84</c:v>
                </c:pt>
                <c:pt idx="2">
                  <c:v>71.319999999999993</c:v>
                </c:pt>
                <c:pt idx="3">
                  <c:v>70.540000000000006</c:v>
                </c:pt>
                <c:pt idx="4">
                  <c:v>71.03</c:v>
                </c:pt>
              </c:numCache>
            </c:numRef>
          </c:val>
        </c:ser>
        <c:dLbls>
          <c:showLegendKey val="0"/>
          <c:showVal val="0"/>
          <c:showCatName val="0"/>
          <c:showSerName val="0"/>
          <c:showPercent val="0"/>
          <c:showBubbleSize val="0"/>
        </c:dLbls>
        <c:gapWidth val="150"/>
        <c:axId val="107819776"/>
        <c:axId val="10782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59.23</c:v>
                </c:pt>
                <c:pt idx="3">
                  <c:v>58.58</c:v>
                </c:pt>
                <c:pt idx="4">
                  <c:v>58.53</c:v>
                </c:pt>
              </c:numCache>
            </c:numRef>
          </c:val>
          <c:smooth val="0"/>
        </c:ser>
        <c:dLbls>
          <c:showLegendKey val="0"/>
          <c:showVal val="0"/>
          <c:showCatName val="0"/>
          <c:showSerName val="0"/>
          <c:showPercent val="0"/>
          <c:showBubbleSize val="0"/>
        </c:dLbls>
        <c:marker val="1"/>
        <c:smooth val="0"/>
        <c:axId val="107819776"/>
        <c:axId val="107821696"/>
      </c:lineChart>
      <c:dateAx>
        <c:axId val="107819776"/>
        <c:scaling>
          <c:orientation val="minMax"/>
        </c:scaling>
        <c:delete val="1"/>
        <c:axPos val="b"/>
        <c:numFmt formatCode="ge" sourceLinked="1"/>
        <c:majorTickMark val="none"/>
        <c:minorTickMark val="none"/>
        <c:tickLblPos val="none"/>
        <c:crossAx val="107821696"/>
        <c:crosses val="autoZero"/>
        <c:auto val="1"/>
        <c:lblOffset val="100"/>
        <c:baseTimeUnit val="years"/>
      </c:dateAx>
      <c:valAx>
        <c:axId val="10782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1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86.27</c:v>
                </c:pt>
                <c:pt idx="1">
                  <c:v>86.02</c:v>
                </c:pt>
                <c:pt idx="2">
                  <c:v>86.81</c:v>
                </c:pt>
                <c:pt idx="3">
                  <c:v>85.68</c:v>
                </c:pt>
                <c:pt idx="4">
                  <c:v>85.73</c:v>
                </c:pt>
              </c:numCache>
            </c:numRef>
          </c:val>
        </c:ser>
        <c:dLbls>
          <c:showLegendKey val="0"/>
          <c:showVal val="0"/>
          <c:showCatName val="0"/>
          <c:showSerName val="0"/>
          <c:showPercent val="0"/>
          <c:showBubbleSize val="0"/>
        </c:dLbls>
        <c:gapWidth val="150"/>
        <c:axId val="107860352"/>
        <c:axId val="10786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85.53</c:v>
                </c:pt>
                <c:pt idx="3">
                  <c:v>85.23</c:v>
                </c:pt>
                <c:pt idx="4">
                  <c:v>85.26</c:v>
                </c:pt>
              </c:numCache>
            </c:numRef>
          </c:val>
          <c:smooth val="0"/>
        </c:ser>
        <c:dLbls>
          <c:showLegendKey val="0"/>
          <c:showVal val="0"/>
          <c:showCatName val="0"/>
          <c:showSerName val="0"/>
          <c:showPercent val="0"/>
          <c:showBubbleSize val="0"/>
        </c:dLbls>
        <c:marker val="1"/>
        <c:smooth val="0"/>
        <c:axId val="107860352"/>
        <c:axId val="107862272"/>
      </c:lineChart>
      <c:dateAx>
        <c:axId val="107860352"/>
        <c:scaling>
          <c:orientation val="minMax"/>
        </c:scaling>
        <c:delete val="1"/>
        <c:axPos val="b"/>
        <c:numFmt formatCode="ge" sourceLinked="1"/>
        <c:majorTickMark val="none"/>
        <c:minorTickMark val="none"/>
        <c:tickLblPos val="none"/>
        <c:crossAx val="107862272"/>
        <c:crosses val="autoZero"/>
        <c:auto val="1"/>
        <c:lblOffset val="100"/>
        <c:baseTimeUnit val="years"/>
      </c:dateAx>
      <c:valAx>
        <c:axId val="10786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6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102.22</c:v>
                </c:pt>
                <c:pt idx="1">
                  <c:v>102.49</c:v>
                </c:pt>
                <c:pt idx="2">
                  <c:v>102.27</c:v>
                </c:pt>
                <c:pt idx="3">
                  <c:v>104.86</c:v>
                </c:pt>
                <c:pt idx="4">
                  <c:v>106.02</c:v>
                </c:pt>
              </c:numCache>
            </c:numRef>
          </c:val>
        </c:ser>
        <c:dLbls>
          <c:showLegendKey val="0"/>
          <c:showVal val="0"/>
          <c:showCatName val="0"/>
          <c:showSerName val="0"/>
          <c:showPercent val="0"/>
          <c:showBubbleSize val="0"/>
        </c:dLbls>
        <c:gapWidth val="150"/>
        <c:axId val="45989888"/>
        <c:axId val="4599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106.89</c:v>
                </c:pt>
                <c:pt idx="3">
                  <c:v>109.04</c:v>
                </c:pt>
                <c:pt idx="4">
                  <c:v>109.64</c:v>
                </c:pt>
              </c:numCache>
            </c:numRef>
          </c:val>
          <c:smooth val="0"/>
        </c:ser>
        <c:dLbls>
          <c:showLegendKey val="0"/>
          <c:showVal val="0"/>
          <c:showCatName val="0"/>
          <c:showSerName val="0"/>
          <c:showPercent val="0"/>
          <c:showBubbleSize val="0"/>
        </c:dLbls>
        <c:marker val="1"/>
        <c:smooth val="0"/>
        <c:axId val="45989888"/>
        <c:axId val="45991808"/>
      </c:lineChart>
      <c:dateAx>
        <c:axId val="45989888"/>
        <c:scaling>
          <c:orientation val="minMax"/>
        </c:scaling>
        <c:delete val="1"/>
        <c:axPos val="b"/>
        <c:numFmt formatCode="ge" sourceLinked="1"/>
        <c:majorTickMark val="none"/>
        <c:minorTickMark val="none"/>
        <c:tickLblPos val="none"/>
        <c:crossAx val="45991808"/>
        <c:crosses val="autoZero"/>
        <c:auto val="1"/>
        <c:lblOffset val="100"/>
        <c:baseTimeUnit val="years"/>
      </c:dateAx>
      <c:valAx>
        <c:axId val="45991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98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37.83</c:v>
                </c:pt>
                <c:pt idx="1">
                  <c:v>39.4</c:v>
                </c:pt>
                <c:pt idx="2">
                  <c:v>40.29</c:v>
                </c:pt>
                <c:pt idx="3">
                  <c:v>45.01</c:v>
                </c:pt>
                <c:pt idx="4">
                  <c:v>46.56</c:v>
                </c:pt>
              </c:numCache>
            </c:numRef>
          </c:val>
        </c:ser>
        <c:dLbls>
          <c:showLegendKey val="0"/>
          <c:showVal val="0"/>
          <c:showCatName val="0"/>
          <c:showSerName val="0"/>
          <c:showPercent val="0"/>
          <c:showBubbleSize val="0"/>
        </c:dLbls>
        <c:gapWidth val="150"/>
        <c:axId val="107421056"/>
        <c:axId val="10742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37.340000000000003</c:v>
                </c:pt>
                <c:pt idx="3">
                  <c:v>44.31</c:v>
                </c:pt>
                <c:pt idx="4">
                  <c:v>45.75</c:v>
                </c:pt>
              </c:numCache>
            </c:numRef>
          </c:val>
          <c:smooth val="0"/>
        </c:ser>
        <c:dLbls>
          <c:showLegendKey val="0"/>
          <c:showVal val="0"/>
          <c:showCatName val="0"/>
          <c:showSerName val="0"/>
          <c:showPercent val="0"/>
          <c:showBubbleSize val="0"/>
        </c:dLbls>
        <c:marker val="1"/>
        <c:smooth val="0"/>
        <c:axId val="107421056"/>
        <c:axId val="107423232"/>
      </c:lineChart>
      <c:dateAx>
        <c:axId val="107421056"/>
        <c:scaling>
          <c:orientation val="minMax"/>
        </c:scaling>
        <c:delete val="1"/>
        <c:axPos val="b"/>
        <c:numFmt formatCode="ge" sourceLinked="1"/>
        <c:majorTickMark val="none"/>
        <c:minorTickMark val="none"/>
        <c:tickLblPos val="none"/>
        <c:crossAx val="107423232"/>
        <c:crosses val="autoZero"/>
        <c:auto val="1"/>
        <c:lblOffset val="100"/>
        <c:baseTimeUnit val="years"/>
      </c:dateAx>
      <c:valAx>
        <c:axId val="10742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42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2.77</c:v>
                </c:pt>
                <c:pt idx="1">
                  <c:v>5.0599999999999996</c:v>
                </c:pt>
                <c:pt idx="2">
                  <c:v>5.01</c:v>
                </c:pt>
                <c:pt idx="3">
                  <c:v>8.15</c:v>
                </c:pt>
                <c:pt idx="4">
                  <c:v>9.91</c:v>
                </c:pt>
              </c:numCache>
            </c:numRef>
          </c:val>
        </c:ser>
        <c:dLbls>
          <c:showLegendKey val="0"/>
          <c:showVal val="0"/>
          <c:showCatName val="0"/>
          <c:showSerName val="0"/>
          <c:showPercent val="0"/>
          <c:showBubbleSize val="0"/>
        </c:dLbls>
        <c:gapWidth val="150"/>
        <c:axId val="107469824"/>
        <c:axId val="10747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8.39</c:v>
                </c:pt>
                <c:pt idx="3">
                  <c:v>10.09</c:v>
                </c:pt>
                <c:pt idx="4">
                  <c:v>10.54</c:v>
                </c:pt>
              </c:numCache>
            </c:numRef>
          </c:val>
          <c:smooth val="0"/>
        </c:ser>
        <c:dLbls>
          <c:showLegendKey val="0"/>
          <c:showVal val="0"/>
          <c:showCatName val="0"/>
          <c:showSerName val="0"/>
          <c:showPercent val="0"/>
          <c:showBubbleSize val="0"/>
        </c:dLbls>
        <c:marker val="1"/>
        <c:smooth val="0"/>
        <c:axId val="107469824"/>
        <c:axId val="107476096"/>
      </c:lineChart>
      <c:dateAx>
        <c:axId val="107469824"/>
        <c:scaling>
          <c:orientation val="minMax"/>
        </c:scaling>
        <c:delete val="1"/>
        <c:axPos val="b"/>
        <c:numFmt formatCode="ge" sourceLinked="1"/>
        <c:majorTickMark val="none"/>
        <c:minorTickMark val="none"/>
        <c:tickLblPos val="none"/>
        <c:crossAx val="107476096"/>
        <c:crosses val="autoZero"/>
        <c:auto val="1"/>
        <c:lblOffset val="100"/>
        <c:baseTimeUnit val="years"/>
      </c:dateAx>
      <c:valAx>
        <c:axId val="10747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46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7490304"/>
        <c:axId val="10750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7.76</c:v>
                </c:pt>
                <c:pt idx="3">
                  <c:v>3.77</c:v>
                </c:pt>
                <c:pt idx="4">
                  <c:v>3.62</c:v>
                </c:pt>
              </c:numCache>
            </c:numRef>
          </c:val>
          <c:smooth val="0"/>
        </c:ser>
        <c:dLbls>
          <c:showLegendKey val="0"/>
          <c:showVal val="0"/>
          <c:showCatName val="0"/>
          <c:showSerName val="0"/>
          <c:showPercent val="0"/>
          <c:showBubbleSize val="0"/>
        </c:dLbls>
        <c:marker val="1"/>
        <c:smooth val="0"/>
        <c:axId val="107490304"/>
        <c:axId val="107508864"/>
      </c:lineChart>
      <c:dateAx>
        <c:axId val="107490304"/>
        <c:scaling>
          <c:orientation val="minMax"/>
        </c:scaling>
        <c:delete val="1"/>
        <c:axPos val="b"/>
        <c:numFmt formatCode="ge" sourceLinked="1"/>
        <c:majorTickMark val="none"/>
        <c:minorTickMark val="none"/>
        <c:tickLblPos val="none"/>
        <c:crossAx val="107508864"/>
        <c:crosses val="autoZero"/>
        <c:auto val="1"/>
        <c:lblOffset val="100"/>
        <c:baseTimeUnit val="years"/>
      </c:dateAx>
      <c:valAx>
        <c:axId val="107508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49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538.51</c:v>
                </c:pt>
                <c:pt idx="1">
                  <c:v>554.85</c:v>
                </c:pt>
                <c:pt idx="2">
                  <c:v>546.1</c:v>
                </c:pt>
                <c:pt idx="3">
                  <c:v>211.34</c:v>
                </c:pt>
                <c:pt idx="4">
                  <c:v>199.81</c:v>
                </c:pt>
              </c:numCache>
            </c:numRef>
          </c:val>
        </c:ser>
        <c:dLbls>
          <c:showLegendKey val="0"/>
          <c:showVal val="0"/>
          <c:showCatName val="0"/>
          <c:showSerName val="0"/>
          <c:showPercent val="0"/>
          <c:showBubbleSize val="0"/>
        </c:dLbls>
        <c:gapWidth val="150"/>
        <c:axId val="107534976"/>
        <c:axId val="10761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909.68</c:v>
                </c:pt>
                <c:pt idx="3">
                  <c:v>382.09</c:v>
                </c:pt>
                <c:pt idx="4">
                  <c:v>371.31</c:v>
                </c:pt>
              </c:numCache>
            </c:numRef>
          </c:val>
          <c:smooth val="0"/>
        </c:ser>
        <c:dLbls>
          <c:showLegendKey val="0"/>
          <c:showVal val="0"/>
          <c:showCatName val="0"/>
          <c:showSerName val="0"/>
          <c:showPercent val="0"/>
          <c:showBubbleSize val="0"/>
        </c:dLbls>
        <c:marker val="1"/>
        <c:smooth val="0"/>
        <c:axId val="107534976"/>
        <c:axId val="107614976"/>
      </c:lineChart>
      <c:dateAx>
        <c:axId val="107534976"/>
        <c:scaling>
          <c:orientation val="minMax"/>
        </c:scaling>
        <c:delete val="1"/>
        <c:axPos val="b"/>
        <c:numFmt formatCode="ge" sourceLinked="1"/>
        <c:majorTickMark val="none"/>
        <c:minorTickMark val="none"/>
        <c:tickLblPos val="none"/>
        <c:crossAx val="107614976"/>
        <c:crosses val="autoZero"/>
        <c:auto val="1"/>
        <c:lblOffset val="100"/>
        <c:baseTimeUnit val="years"/>
      </c:dateAx>
      <c:valAx>
        <c:axId val="107614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53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233.54</c:v>
                </c:pt>
                <c:pt idx="1">
                  <c:v>219.79</c:v>
                </c:pt>
                <c:pt idx="2">
                  <c:v>207.46</c:v>
                </c:pt>
                <c:pt idx="3">
                  <c:v>196.32</c:v>
                </c:pt>
                <c:pt idx="4">
                  <c:v>177.32</c:v>
                </c:pt>
              </c:numCache>
            </c:numRef>
          </c:val>
        </c:ser>
        <c:dLbls>
          <c:showLegendKey val="0"/>
          <c:showVal val="0"/>
          <c:showCatName val="0"/>
          <c:showSerName val="0"/>
          <c:showPercent val="0"/>
          <c:showBubbleSize val="0"/>
        </c:dLbls>
        <c:gapWidth val="150"/>
        <c:axId val="107645184"/>
        <c:axId val="10765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382.65</c:v>
                </c:pt>
                <c:pt idx="3">
                  <c:v>385.06</c:v>
                </c:pt>
                <c:pt idx="4">
                  <c:v>373.09</c:v>
                </c:pt>
              </c:numCache>
            </c:numRef>
          </c:val>
          <c:smooth val="0"/>
        </c:ser>
        <c:dLbls>
          <c:showLegendKey val="0"/>
          <c:showVal val="0"/>
          <c:showCatName val="0"/>
          <c:showSerName val="0"/>
          <c:showPercent val="0"/>
          <c:showBubbleSize val="0"/>
        </c:dLbls>
        <c:marker val="1"/>
        <c:smooth val="0"/>
        <c:axId val="107645184"/>
        <c:axId val="107651456"/>
      </c:lineChart>
      <c:dateAx>
        <c:axId val="107645184"/>
        <c:scaling>
          <c:orientation val="minMax"/>
        </c:scaling>
        <c:delete val="1"/>
        <c:axPos val="b"/>
        <c:numFmt formatCode="ge" sourceLinked="1"/>
        <c:majorTickMark val="none"/>
        <c:minorTickMark val="none"/>
        <c:tickLblPos val="none"/>
        <c:crossAx val="107651456"/>
        <c:crosses val="autoZero"/>
        <c:auto val="1"/>
        <c:lblOffset val="100"/>
        <c:baseTimeUnit val="years"/>
      </c:dateAx>
      <c:valAx>
        <c:axId val="107651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64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99.04</c:v>
                </c:pt>
                <c:pt idx="1">
                  <c:v>99.51</c:v>
                </c:pt>
                <c:pt idx="2">
                  <c:v>98.75</c:v>
                </c:pt>
                <c:pt idx="3">
                  <c:v>101.16</c:v>
                </c:pt>
                <c:pt idx="4">
                  <c:v>102.67</c:v>
                </c:pt>
              </c:numCache>
            </c:numRef>
          </c:val>
        </c:ser>
        <c:dLbls>
          <c:showLegendKey val="0"/>
          <c:showVal val="0"/>
          <c:showCatName val="0"/>
          <c:showSerName val="0"/>
          <c:showPercent val="0"/>
          <c:showBubbleSize val="0"/>
        </c:dLbls>
        <c:gapWidth val="150"/>
        <c:axId val="107693952"/>
        <c:axId val="10769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96.1</c:v>
                </c:pt>
                <c:pt idx="3">
                  <c:v>99.07</c:v>
                </c:pt>
                <c:pt idx="4">
                  <c:v>99.99</c:v>
                </c:pt>
              </c:numCache>
            </c:numRef>
          </c:val>
          <c:smooth val="0"/>
        </c:ser>
        <c:dLbls>
          <c:showLegendKey val="0"/>
          <c:showVal val="0"/>
          <c:showCatName val="0"/>
          <c:showSerName val="0"/>
          <c:showPercent val="0"/>
          <c:showBubbleSize val="0"/>
        </c:dLbls>
        <c:marker val="1"/>
        <c:smooth val="0"/>
        <c:axId val="107693952"/>
        <c:axId val="107696128"/>
      </c:lineChart>
      <c:dateAx>
        <c:axId val="107693952"/>
        <c:scaling>
          <c:orientation val="minMax"/>
        </c:scaling>
        <c:delete val="1"/>
        <c:axPos val="b"/>
        <c:numFmt formatCode="ge" sourceLinked="1"/>
        <c:majorTickMark val="none"/>
        <c:minorTickMark val="none"/>
        <c:tickLblPos val="none"/>
        <c:crossAx val="107696128"/>
        <c:crosses val="autoZero"/>
        <c:auto val="1"/>
        <c:lblOffset val="100"/>
        <c:baseTimeUnit val="years"/>
      </c:dateAx>
      <c:valAx>
        <c:axId val="10769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69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192.2</c:v>
                </c:pt>
                <c:pt idx="1">
                  <c:v>191.25</c:v>
                </c:pt>
                <c:pt idx="2">
                  <c:v>192.55</c:v>
                </c:pt>
                <c:pt idx="3">
                  <c:v>187.54</c:v>
                </c:pt>
                <c:pt idx="4">
                  <c:v>184.87</c:v>
                </c:pt>
              </c:numCache>
            </c:numRef>
          </c:val>
        </c:ser>
        <c:dLbls>
          <c:showLegendKey val="0"/>
          <c:showVal val="0"/>
          <c:showCatName val="0"/>
          <c:showSerName val="0"/>
          <c:showPercent val="0"/>
          <c:showBubbleSize val="0"/>
        </c:dLbls>
        <c:gapWidth val="150"/>
        <c:axId val="107709568"/>
        <c:axId val="10771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178.39</c:v>
                </c:pt>
                <c:pt idx="3">
                  <c:v>173.03</c:v>
                </c:pt>
                <c:pt idx="4">
                  <c:v>171.15</c:v>
                </c:pt>
              </c:numCache>
            </c:numRef>
          </c:val>
          <c:smooth val="0"/>
        </c:ser>
        <c:dLbls>
          <c:showLegendKey val="0"/>
          <c:showVal val="0"/>
          <c:showCatName val="0"/>
          <c:showSerName val="0"/>
          <c:showPercent val="0"/>
          <c:showBubbleSize val="0"/>
        </c:dLbls>
        <c:marker val="1"/>
        <c:smooth val="0"/>
        <c:axId val="107709568"/>
        <c:axId val="107711488"/>
      </c:lineChart>
      <c:dateAx>
        <c:axId val="107709568"/>
        <c:scaling>
          <c:orientation val="minMax"/>
        </c:scaling>
        <c:delete val="1"/>
        <c:axPos val="b"/>
        <c:numFmt formatCode="ge" sourceLinked="1"/>
        <c:majorTickMark val="none"/>
        <c:minorTickMark val="none"/>
        <c:tickLblPos val="none"/>
        <c:crossAx val="107711488"/>
        <c:crosses val="autoZero"/>
        <c:auto val="1"/>
        <c:lblOffset val="100"/>
        <c:baseTimeUnit val="years"/>
      </c:dateAx>
      <c:valAx>
        <c:axId val="10771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70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J77" sqref="BJ7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静岡県　菊川市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A5</v>
      </c>
      <c r="AA8" s="53"/>
      <c r="AB8" s="53"/>
      <c r="AC8" s="53"/>
      <c r="AD8" s="53"/>
      <c r="AE8" s="53"/>
      <c r="AF8" s="53"/>
      <c r="AG8" s="54"/>
      <c r="AH8" s="3"/>
      <c r="AI8" s="55">
        <f>データ!Q6</f>
        <v>47779</v>
      </c>
      <c r="AJ8" s="56"/>
      <c r="AK8" s="56"/>
      <c r="AL8" s="56"/>
      <c r="AM8" s="56"/>
      <c r="AN8" s="56"/>
      <c r="AO8" s="56"/>
      <c r="AP8" s="57"/>
      <c r="AQ8" s="47">
        <f>データ!R6</f>
        <v>94.19</v>
      </c>
      <c r="AR8" s="47"/>
      <c r="AS8" s="47"/>
      <c r="AT8" s="47"/>
      <c r="AU8" s="47"/>
      <c r="AV8" s="47"/>
      <c r="AW8" s="47"/>
      <c r="AX8" s="47"/>
      <c r="AY8" s="47">
        <f>データ!S6</f>
        <v>507.26</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78.3</v>
      </c>
      <c r="K10" s="47"/>
      <c r="L10" s="47"/>
      <c r="M10" s="47"/>
      <c r="N10" s="47"/>
      <c r="O10" s="47"/>
      <c r="P10" s="47"/>
      <c r="Q10" s="47"/>
      <c r="R10" s="47">
        <f>データ!O6</f>
        <v>99.75</v>
      </c>
      <c r="S10" s="47"/>
      <c r="T10" s="47"/>
      <c r="U10" s="47"/>
      <c r="V10" s="47"/>
      <c r="W10" s="47"/>
      <c r="X10" s="47"/>
      <c r="Y10" s="47"/>
      <c r="Z10" s="78">
        <f>データ!P6</f>
        <v>3570</v>
      </c>
      <c r="AA10" s="78"/>
      <c r="AB10" s="78"/>
      <c r="AC10" s="78"/>
      <c r="AD10" s="78"/>
      <c r="AE10" s="78"/>
      <c r="AF10" s="78"/>
      <c r="AG10" s="78"/>
      <c r="AH10" s="2"/>
      <c r="AI10" s="78">
        <f>データ!T6</f>
        <v>46710</v>
      </c>
      <c r="AJ10" s="78"/>
      <c r="AK10" s="78"/>
      <c r="AL10" s="78"/>
      <c r="AM10" s="78"/>
      <c r="AN10" s="78"/>
      <c r="AO10" s="78"/>
      <c r="AP10" s="78"/>
      <c r="AQ10" s="47">
        <f>データ!U6</f>
        <v>73.78</v>
      </c>
      <c r="AR10" s="47"/>
      <c r="AS10" s="47"/>
      <c r="AT10" s="47"/>
      <c r="AU10" s="47"/>
      <c r="AV10" s="47"/>
      <c r="AW10" s="47"/>
      <c r="AX10" s="47"/>
      <c r="AY10" s="47">
        <f>データ!V6</f>
        <v>633.1</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105</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222241</v>
      </c>
      <c r="D6" s="31">
        <f t="shared" si="3"/>
        <v>46</v>
      </c>
      <c r="E6" s="31">
        <f t="shared" si="3"/>
        <v>1</v>
      </c>
      <c r="F6" s="31">
        <f t="shared" si="3"/>
        <v>0</v>
      </c>
      <c r="G6" s="31">
        <f t="shared" si="3"/>
        <v>1</v>
      </c>
      <c r="H6" s="31" t="str">
        <f t="shared" si="3"/>
        <v>静岡県　菊川市</v>
      </c>
      <c r="I6" s="31" t="str">
        <f t="shared" si="3"/>
        <v>法適用</v>
      </c>
      <c r="J6" s="31" t="str">
        <f t="shared" si="3"/>
        <v>水道事業</v>
      </c>
      <c r="K6" s="31" t="str">
        <f t="shared" si="3"/>
        <v>末端給水事業</v>
      </c>
      <c r="L6" s="31" t="str">
        <f t="shared" si="3"/>
        <v>A5</v>
      </c>
      <c r="M6" s="32" t="str">
        <f t="shared" si="3"/>
        <v>-</v>
      </c>
      <c r="N6" s="32">
        <f t="shared" si="3"/>
        <v>78.3</v>
      </c>
      <c r="O6" s="32">
        <f t="shared" si="3"/>
        <v>99.75</v>
      </c>
      <c r="P6" s="32">
        <f t="shared" si="3"/>
        <v>3570</v>
      </c>
      <c r="Q6" s="32">
        <f t="shared" si="3"/>
        <v>47779</v>
      </c>
      <c r="R6" s="32">
        <f t="shared" si="3"/>
        <v>94.19</v>
      </c>
      <c r="S6" s="32">
        <f t="shared" si="3"/>
        <v>507.26</v>
      </c>
      <c r="T6" s="32">
        <f t="shared" si="3"/>
        <v>46710</v>
      </c>
      <c r="U6" s="32">
        <f t="shared" si="3"/>
        <v>73.78</v>
      </c>
      <c r="V6" s="32">
        <f t="shared" si="3"/>
        <v>633.1</v>
      </c>
      <c r="W6" s="33">
        <f>IF(W7="",NA(),W7)</f>
        <v>102.22</v>
      </c>
      <c r="X6" s="33">
        <f t="shared" ref="X6:AF6" si="4">IF(X7="",NA(),X7)</f>
        <v>102.49</v>
      </c>
      <c r="Y6" s="33">
        <f t="shared" si="4"/>
        <v>102.27</v>
      </c>
      <c r="Z6" s="33">
        <f t="shared" si="4"/>
        <v>104.86</v>
      </c>
      <c r="AA6" s="33">
        <f t="shared" si="4"/>
        <v>106.02</v>
      </c>
      <c r="AB6" s="33">
        <f t="shared" si="4"/>
        <v>105.61</v>
      </c>
      <c r="AC6" s="33">
        <f t="shared" si="4"/>
        <v>106.41</v>
      </c>
      <c r="AD6" s="33">
        <f t="shared" si="4"/>
        <v>106.89</v>
      </c>
      <c r="AE6" s="33">
        <f t="shared" si="4"/>
        <v>109.04</v>
      </c>
      <c r="AF6" s="33">
        <f t="shared" si="4"/>
        <v>109.64</v>
      </c>
      <c r="AG6" s="32" t="str">
        <f>IF(AG7="","",IF(AG7="-","【-】","【"&amp;SUBSTITUTE(TEXT(AG7,"#,##0.00"),"-","△")&amp;"】"))</f>
        <v>【113.56】</v>
      </c>
      <c r="AH6" s="32">
        <f>IF(AH7="",NA(),AH7)</f>
        <v>0</v>
      </c>
      <c r="AI6" s="32">
        <f t="shared" ref="AI6:AQ6" si="5">IF(AI7="",NA(),AI7)</f>
        <v>0</v>
      </c>
      <c r="AJ6" s="32">
        <f t="shared" si="5"/>
        <v>0</v>
      </c>
      <c r="AK6" s="32">
        <f t="shared" si="5"/>
        <v>0</v>
      </c>
      <c r="AL6" s="32">
        <f t="shared" si="5"/>
        <v>0</v>
      </c>
      <c r="AM6" s="33">
        <f t="shared" si="5"/>
        <v>6.79</v>
      </c>
      <c r="AN6" s="33">
        <f t="shared" si="5"/>
        <v>6.33</v>
      </c>
      <c r="AO6" s="33">
        <f t="shared" si="5"/>
        <v>7.76</v>
      </c>
      <c r="AP6" s="33">
        <f t="shared" si="5"/>
        <v>3.77</v>
      </c>
      <c r="AQ6" s="33">
        <f t="shared" si="5"/>
        <v>3.62</v>
      </c>
      <c r="AR6" s="32" t="str">
        <f>IF(AR7="","",IF(AR7="-","【-】","【"&amp;SUBSTITUTE(TEXT(AR7,"#,##0.00"),"-","△")&amp;"】"))</f>
        <v>【0.87】</v>
      </c>
      <c r="AS6" s="33">
        <f>IF(AS7="",NA(),AS7)</f>
        <v>538.51</v>
      </c>
      <c r="AT6" s="33">
        <f t="shared" ref="AT6:BB6" si="6">IF(AT7="",NA(),AT7)</f>
        <v>554.85</v>
      </c>
      <c r="AU6" s="33">
        <f t="shared" si="6"/>
        <v>546.1</v>
      </c>
      <c r="AV6" s="33">
        <f t="shared" si="6"/>
        <v>211.34</v>
      </c>
      <c r="AW6" s="33">
        <f t="shared" si="6"/>
        <v>199.81</v>
      </c>
      <c r="AX6" s="33">
        <f t="shared" si="6"/>
        <v>832.37</v>
      </c>
      <c r="AY6" s="33">
        <f t="shared" si="6"/>
        <v>852.01</v>
      </c>
      <c r="AZ6" s="33">
        <f t="shared" si="6"/>
        <v>909.68</v>
      </c>
      <c r="BA6" s="33">
        <f t="shared" si="6"/>
        <v>382.09</v>
      </c>
      <c r="BB6" s="33">
        <f t="shared" si="6"/>
        <v>371.31</v>
      </c>
      <c r="BC6" s="32" t="str">
        <f>IF(BC7="","",IF(BC7="-","【-】","【"&amp;SUBSTITUTE(TEXT(BC7,"#,##0.00"),"-","△")&amp;"】"))</f>
        <v>【262.74】</v>
      </c>
      <c r="BD6" s="33">
        <f>IF(BD7="",NA(),BD7)</f>
        <v>233.54</v>
      </c>
      <c r="BE6" s="33">
        <f t="shared" ref="BE6:BM6" si="7">IF(BE7="",NA(),BE7)</f>
        <v>219.79</v>
      </c>
      <c r="BF6" s="33">
        <f t="shared" si="7"/>
        <v>207.46</v>
      </c>
      <c r="BG6" s="33">
        <f t="shared" si="7"/>
        <v>196.32</v>
      </c>
      <c r="BH6" s="33">
        <f t="shared" si="7"/>
        <v>177.32</v>
      </c>
      <c r="BI6" s="33">
        <f t="shared" si="7"/>
        <v>403.15</v>
      </c>
      <c r="BJ6" s="33">
        <f t="shared" si="7"/>
        <v>391.4</v>
      </c>
      <c r="BK6" s="33">
        <f t="shared" si="7"/>
        <v>382.65</v>
      </c>
      <c r="BL6" s="33">
        <f t="shared" si="7"/>
        <v>385.06</v>
      </c>
      <c r="BM6" s="33">
        <f t="shared" si="7"/>
        <v>373.09</v>
      </c>
      <c r="BN6" s="32" t="str">
        <f>IF(BN7="","",IF(BN7="-","【-】","【"&amp;SUBSTITUTE(TEXT(BN7,"#,##0.00"),"-","△")&amp;"】"))</f>
        <v>【276.38】</v>
      </c>
      <c r="BO6" s="33">
        <f>IF(BO7="",NA(),BO7)</f>
        <v>99.04</v>
      </c>
      <c r="BP6" s="33">
        <f t="shared" ref="BP6:BX6" si="8">IF(BP7="",NA(),BP7)</f>
        <v>99.51</v>
      </c>
      <c r="BQ6" s="33">
        <f t="shared" si="8"/>
        <v>98.75</v>
      </c>
      <c r="BR6" s="33">
        <f t="shared" si="8"/>
        <v>101.16</v>
      </c>
      <c r="BS6" s="33">
        <f t="shared" si="8"/>
        <v>102.67</v>
      </c>
      <c r="BT6" s="33">
        <f t="shared" si="8"/>
        <v>94.86</v>
      </c>
      <c r="BU6" s="33">
        <f t="shared" si="8"/>
        <v>95.91</v>
      </c>
      <c r="BV6" s="33">
        <f t="shared" si="8"/>
        <v>96.1</v>
      </c>
      <c r="BW6" s="33">
        <f t="shared" si="8"/>
        <v>99.07</v>
      </c>
      <c r="BX6" s="33">
        <f t="shared" si="8"/>
        <v>99.99</v>
      </c>
      <c r="BY6" s="32" t="str">
        <f>IF(BY7="","",IF(BY7="-","【-】","【"&amp;SUBSTITUTE(TEXT(BY7,"#,##0.00"),"-","△")&amp;"】"))</f>
        <v>【104.99】</v>
      </c>
      <c r="BZ6" s="33">
        <f>IF(BZ7="",NA(),BZ7)</f>
        <v>192.2</v>
      </c>
      <c r="CA6" s="33">
        <f t="shared" ref="CA6:CI6" si="9">IF(CA7="",NA(),CA7)</f>
        <v>191.25</v>
      </c>
      <c r="CB6" s="33">
        <f t="shared" si="9"/>
        <v>192.55</v>
      </c>
      <c r="CC6" s="33">
        <f t="shared" si="9"/>
        <v>187.54</v>
      </c>
      <c r="CD6" s="33">
        <f t="shared" si="9"/>
        <v>184.87</v>
      </c>
      <c r="CE6" s="33">
        <f t="shared" si="9"/>
        <v>179.14</v>
      </c>
      <c r="CF6" s="33">
        <f t="shared" si="9"/>
        <v>179.29</v>
      </c>
      <c r="CG6" s="33">
        <f t="shared" si="9"/>
        <v>178.39</v>
      </c>
      <c r="CH6" s="33">
        <f t="shared" si="9"/>
        <v>173.03</v>
      </c>
      <c r="CI6" s="33">
        <f t="shared" si="9"/>
        <v>171.15</v>
      </c>
      <c r="CJ6" s="32" t="str">
        <f>IF(CJ7="","",IF(CJ7="-","【-】","【"&amp;SUBSTITUTE(TEXT(CJ7,"#,##0.00"),"-","△")&amp;"】"))</f>
        <v>【163.72】</v>
      </c>
      <c r="CK6" s="33">
        <f>IF(CK7="",NA(),CK7)</f>
        <v>72.7</v>
      </c>
      <c r="CL6" s="33">
        <f t="shared" ref="CL6:CT6" si="10">IF(CL7="",NA(),CL7)</f>
        <v>72.84</v>
      </c>
      <c r="CM6" s="33">
        <f t="shared" si="10"/>
        <v>71.319999999999993</v>
      </c>
      <c r="CN6" s="33">
        <f t="shared" si="10"/>
        <v>70.540000000000006</v>
      </c>
      <c r="CO6" s="33">
        <f t="shared" si="10"/>
        <v>71.03</v>
      </c>
      <c r="CP6" s="33">
        <f t="shared" si="10"/>
        <v>58.76</v>
      </c>
      <c r="CQ6" s="33">
        <f t="shared" si="10"/>
        <v>59.09</v>
      </c>
      <c r="CR6" s="33">
        <f t="shared" si="10"/>
        <v>59.23</v>
      </c>
      <c r="CS6" s="33">
        <f t="shared" si="10"/>
        <v>58.58</v>
      </c>
      <c r="CT6" s="33">
        <f t="shared" si="10"/>
        <v>58.53</v>
      </c>
      <c r="CU6" s="32" t="str">
        <f>IF(CU7="","",IF(CU7="-","【-】","【"&amp;SUBSTITUTE(TEXT(CU7,"#,##0.00"),"-","△")&amp;"】"))</f>
        <v>【59.76】</v>
      </c>
      <c r="CV6" s="33">
        <f>IF(CV7="",NA(),CV7)</f>
        <v>86.27</v>
      </c>
      <c r="CW6" s="33">
        <f t="shared" ref="CW6:DE6" si="11">IF(CW7="",NA(),CW7)</f>
        <v>86.02</v>
      </c>
      <c r="CX6" s="33">
        <f t="shared" si="11"/>
        <v>86.81</v>
      </c>
      <c r="CY6" s="33">
        <f t="shared" si="11"/>
        <v>85.68</v>
      </c>
      <c r="CZ6" s="33">
        <f t="shared" si="11"/>
        <v>85.73</v>
      </c>
      <c r="DA6" s="33">
        <f t="shared" si="11"/>
        <v>84.87</v>
      </c>
      <c r="DB6" s="33">
        <f t="shared" si="11"/>
        <v>85.4</v>
      </c>
      <c r="DC6" s="33">
        <f t="shared" si="11"/>
        <v>85.53</v>
      </c>
      <c r="DD6" s="33">
        <f t="shared" si="11"/>
        <v>85.23</v>
      </c>
      <c r="DE6" s="33">
        <f t="shared" si="11"/>
        <v>85.26</v>
      </c>
      <c r="DF6" s="32" t="str">
        <f>IF(DF7="","",IF(DF7="-","【-】","【"&amp;SUBSTITUTE(TEXT(DF7,"#,##0.00"),"-","△")&amp;"】"))</f>
        <v>【89.95】</v>
      </c>
      <c r="DG6" s="33">
        <f>IF(DG7="",NA(),DG7)</f>
        <v>37.83</v>
      </c>
      <c r="DH6" s="33">
        <f t="shared" ref="DH6:DP6" si="12">IF(DH7="",NA(),DH7)</f>
        <v>39.4</v>
      </c>
      <c r="DI6" s="33">
        <f t="shared" si="12"/>
        <v>40.29</v>
      </c>
      <c r="DJ6" s="33">
        <f t="shared" si="12"/>
        <v>45.01</v>
      </c>
      <c r="DK6" s="33">
        <f t="shared" si="12"/>
        <v>46.56</v>
      </c>
      <c r="DL6" s="33">
        <f t="shared" si="12"/>
        <v>35.53</v>
      </c>
      <c r="DM6" s="33">
        <f t="shared" si="12"/>
        <v>36.36</v>
      </c>
      <c r="DN6" s="33">
        <f t="shared" si="12"/>
        <v>37.340000000000003</v>
      </c>
      <c r="DO6" s="33">
        <f t="shared" si="12"/>
        <v>44.31</v>
      </c>
      <c r="DP6" s="33">
        <f t="shared" si="12"/>
        <v>45.75</v>
      </c>
      <c r="DQ6" s="32" t="str">
        <f>IF(DQ7="","",IF(DQ7="-","【-】","【"&amp;SUBSTITUTE(TEXT(DQ7,"#,##0.00"),"-","△")&amp;"】"))</f>
        <v>【47.18】</v>
      </c>
      <c r="DR6" s="33">
        <f>IF(DR7="",NA(),DR7)</f>
        <v>2.77</v>
      </c>
      <c r="DS6" s="33">
        <f t="shared" ref="DS6:EA6" si="13">IF(DS7="",NA(),DS7)</f>
        <v>5.0599999999999996</v>
      </c>
      <c r="DT6" s="33">
        <f t="shared" si="13"/>
        <v>5.01</v>
      </c>
      <c r="DU6" s="33">
        <f t="shared" si="13"/>
        <v>8.15</v>
      </c>
      <c r="DV6" s="33">
        <f t="shared" si="13"/>
        <v>9.91</v>
      </c>
      <c r="DW6" s="33">
        <f t="shared" si="13"/>
        <v>6.47</v>
      </c>
      <c r="DX6" s="33">
        <f t="shared" si="13"/>
        <v>7.8</v>
      </c>
      <c r="DY6" s="33">
        <f t="shared" si="13"/>
        <v>8.39</v>
      </c>
      <c r="DZ6" s="33">
        <f t="shared" si="13"/>
        <v>10.09</v>
      </c>
      <c r="EA6" s="33">
        <f t="shared" si="13"/>
        <v>10.54</v>
      </c>
      <c r="EB6" s="32" t="str">
        <f>IF(EB7="","",IF(EB7="-","【-】","【"&amp;SUBSTITUTE(TEXT(EB7,"#,##0.00"),"-","△")&amp;"】"))</f>
        <v>【13.18】</v>
      </c>
      <c r="EC6" s="33">
        <f>IF(EC7="",NA(),EC7)</f>
        <v>0.64</v>
      </c>
      <c r="ED6" s="33">
        <f t="shared" ref="ED6:EL6" si="14">IF(ED7="",NA(),ED7)</f>
        <v>0.85</v>
      </c>
      <c r="EE6" s="33">
        <f t="shared" si="14"/>
        <v>0.22</v>
      </c>
      <c r="EF6" s="33">
        <f t="shared" si="14"/>
        <v>0.64</v>
      </c>
      <c r="EG6" s="33">
        <f t="shared" si="14"/>
        <v>0.49</v>
      </c>
      <c r="EH6" s="33">
        <f t="shared" si="14"/>
        <v>0.7</v>
      </c>
      <c r="EI6" s="33">
        <f t="shared" si="14"/>
        <v>0.81</v>
      </c>
      <c r="EJ6" s="33">
        <f t="shared" si="14"/>
        <v>0.59</v>
      </c>
      <c r="EK6" s="33">
        <f t="shared" si="14"/>
        <v>0.6</v>
      </c>
      <c r="EL6" s="33">
        <f t="shared" si="14"/>
        <v>0.56000000000000005</v>
      </c>
      <c r="EM6" s="32" t="str">
        <f>IF(EM7="","",IF(EM7="-","【-】","【"&amp;SUBSTITUTE(TEXT(EM7,"#,##0.00"),"-","△")&amp;"】"))</f>
        <v>【0.85】</v>
      </c>
    </row>
    <row r="7" spans="1:143" s="34" customFormat="1">
      <c r="A7" s="26"/>
      <c r="B7" s="35">
        <v>2015</v>
      </c>
      <c r="C7" s="35">
        <v>222241</v>
      </c>
      <c r="D7" s="35">
        <v>46</v>
      </c>
      <c r="E7" s="35">
        <v>1</v>
      </c>
      <c r="F7" s="35">
        <v>0</v>
      </c>
      <c r="G7" s="35">
        <v>1</v>
      </c>
      <c r="H7" s="35" t="s">
        <v>93</v>
      </c>
      <c r="I7" s="35" t="s">
        <v>94</v>
      </c>
      <c r="J7" s="35" t="s">
        <v>95</v>
      </c>
      <c r="K7" s="35" t="s">
        <v>96</v>
      </c>
      <c r="L7" s="35" t="s">
        <v>97</v>
      </c>
      <c r="M7" s="36" t="s">
        <v>98</v>
      </c>
      <c r="N7" s="36">
        <v>78.3</v>
      </c>
      <c r="O7" s="36">
        <v>99.75</v>
      </c>
      <c r="P7" s="36">
        <v>3570</v>
      </c>
      <c r="Q7" s="36">
        <v>47779</v>
      </c>
      <c r="R7" s="36">
        <v>94.19</v>
      </c>
      <c r="S7" s="36">
        <v>507.26</v>
      </c>
      <c r="T7" s="36">
        <v>46710</v>
      </c>
      <c r="U7" s="36">
        <v>73.78</v>
      </c>
      <c r="V7" s="36">
        <v>633.1</v>
      </c>
      <c r="W7" s="36">
        <v>102.22</v>
      </c>
      <c r="X7" s="36">
        <v>102.49</v>
      </c>
      <c r="Y7" s="36">
        <v>102.27</v>
      </c>
      <c r="Z7" s="36">
        <v>104.86</v>
      </c>
      <c r="AA7" s="36">
        <v>106.02</v>
      </c>
      <c r="AB7" s="36">
        <v>105.61</v>
      </c>
      <c r="AC7" s="36">
        <v>106.41</v>
      </c>
      <c r="AD7" s="36">
        <v>106.89</v>
      </c>
      <c r="AE7" s="36">
        <v>109.04</v>
      </c>
      <c r="AF7" s="36">
        <v>109.64</v>
      </c>
      <c r="AG7" s="36">
        <v>113.56</v>
      </c>
      <c r="AH7" s="36">
        <v>0</v>
      </c>
      <c r="AI7" s="36">
        <v>0</v>
      </c>
      <c r="AJ7" s="36">
        <v>0</v>
      </c>
      <c r="AK7" s="36">
        <v>0</v>
      </c>
      <c r="AL7" s="36">
        <v>0</v>
      </c>
      <c r="AM7" s="36">
        <v>6.79</v>
      </c>
      <c r="AN7" s="36">
        <v>6.33</v>
      </c>
      <c r="AO7" s="36">
        <v>7.76</v>
      </c>
      <c r="AP7" s="36">
        <v>3.77</v>
      </c>
      <c r="AQ7" s="36">
        <v>3.62</v>
      </c>
      <c r="AR7" s="36">
        <v>0.87</v>
      </c>
      <c r="AS7" s="36">
        <v>538.51</v>
      </c>
      <c r="AT7" s="36">
        <v>554.85</v>
      </c>
      <c r="AU7" s="36">
        <v>546.1</v>
      </c>
      <c r="AV7" s="36">
        <v>211.34</v>
      </c>
      <c r="AW7" s="36">
        <v>199.81</v>
      </c>
      <c r="AX7" s="36">
        <v>832.37</v>
      </c>
      <c r="AY7" s="36">
        <v>852.01</v>
      </c>
      <c r="AZ7" s="36">
        <v>909.68</v>
      </c>
      <c r="BA7" s="36">
        <v>382.09</v>
      </c>
      <c r="BB7" s="36">
        <v>371.31</v>
      </c>
      <c r="BC7" s="36">
        <v>262.74</v>
      </c>
      <c r="BD7" s="36">
        <v>233.54</v>
      </c>
      <c r="BE7" s="36">
        <v>219.79</v>
      </c>
      <c r="BF7" s="36">
        <v>207.46</v>
      </c>
      <c r="BG7" s="36">
        <v>196.32</v>
      </c>
      <c r="BH7" s="36">
        <v>177.32</v>
      </c>
      <c r="BI7" s="36">
        <v>403.15</v>
      </c>
      <c r="BJ7" s="36">
        <v>391.4</v>
      </c>
      <c r="BK7" s="36">
        <v>382.65</v>
      </c>
      <c r="BL7" s="36">
        <v>385.06</v>
      </c>
      <c r="BM7" s="36">
        <v>373.09</v>
      </c>
      <c r="BN7" s="36">
        <v>276.38</v>
      </c>
      <c r="BO7" s="36">
        <v>99.04</v>
      </c>
      <c r="BP7" s="36">
        <v>99.51</v>
      </c>
      <c r="BQ7" s="36">
        <v>98.75</v>
      </c>
      <c r="BR7" s="36">
        <v>101.16</v>
      </c>
      <c r="BS7" s="36">
        <v>102.67</v>
      </c>
      <c r="BT7" s="36">
        <v>94.86</v>
      </c>
      <c r="BU7" s="36">
        <v>95.91</v>
      </c>
      <c r="BV7" s="36">
        <v>96.1</v>
      </c>
      <c r="BW7" s="36">
        <v>99.07</v>
      </c>
      <c r="BX7" s="36">
        <v>99.99</v>
      </c>
      <c r="BY7" s="36">
        <v>104.99</v>
      </c>
      <c r="BZ7" s="36">
        <v>192.2</v>
      </c>
      <c r="CA7" s="36">
        <v>191.25</v>
      </c>
      <c r="CB7" s="36">
        <v>192.55</v>
      </c>
      <c r="CC7" s="36">
        <v>187.54</v>
      </c>
      <c r="CD7" s="36">
        <v>184.87</v>
      </c>
      <c r="CE7" s="36">
        <v>179.14</v>
      </c>
      <c r="CF7" s="36">
        <v>179.29</v>
      </c>
      <c r="CG7" s="36">
        <v>178.39</v>
      </c>
      <c r="CH7" s="36">
        <v>173.03</v>
      </c>
      <c r="CI7" s="36">
        <v>171.15</v>
      </c>
      <c r="CJ7" s="36">
        <v>163.72</v>
      </c>
      <c r="CK7" s="36">
        <v>72.7</v>
      </c>
      <c r="CL7" s="36">
        <v>72.84</v>
      </c>
      <c r="CM7" s="36">
        <v>71.319999999999993</v>
      </c>
      <c r="CN7" s="36">
        <v>70.540000000000006</v>
      </c>
      <c r="CO7" s="36">
        <v>71.03</v>
      </c>
      <c r="CP7" s="36">
        <v>58.76</v>
      </c>
      <c r="CQ7" s="36">
        <v>59.09</v>
      </c>
      <c r="CR7" s="36">
        <v>59.23</v>
      </c>
      <c r="CS7" s="36">
        <v>58.58</v>
      </c>
      <c r="CT7" s="36">
        <v>58.53</v>
      </c>
      <c r="CU7" s="36">
        <v>59.76</v>
      </c>
      <c r="CV7" s="36">
        <v>86.27</v>
      </c>
      <c r="CW7" s="36">
        <v>86.02</v>
      </c>
      <c r="CX7" s="36">
        <v>86.81</v>
      </c>
      <c r="CY7" s="36">
        <v>85.68</v>
      </c>
      <c r="CZ7" s="36">
        <v>85.73</v>
      </c>
      <c r="DA7" s="36">
        <v>84.87</v>
      </c>
      <c r="DB7" s="36">
        <v>85.4</v>
      </c>
      <c r="DC7" s="36">
        <v>85.53</v>
      </c>
      <c r="DD7" s="36">
        <v>85.23</v>
      </c>
      <c r="DE7" s="36">
        <v>85.26</v>
      </c>
      <c r="DF7" s="36">
        <v>89.95</v>
      </c>
      <c r="DG7" s="36">
        <v>37.83</v>
      </c>
      <c r="DH7" s="36">
        <v>39.4</v>
      </c>
      <c r="DI7" s="36">
        <v>40.29</v>
      </c>
      <c r="DJ7" s="36">
        <v>45.01</v>
      </c>
      <c r="DK7" s="36">
        <v>46.56</v>
      </c>
      <c r="DL7" s="36">
        <v>35.53</v>
      </c>
      <c r="DM7" s="36">
        <v>36.36</v>
      </c>
      <c r="DN7" s="36">
        <v>37.340000000000003</v>
      </c>
      <c r="DO7" s="36">
        <v>44.31</v>
      </c>
      <c r="DP7" s="36">
        <v>45.75</v>
      </c>
      <c r="DQ7" s="36">
        <v>47.18</v>
      </c>
      <c r="DR7" s="36">
        <v>2.77</v>
      </c>
      <c r="DS7" s="36">
        <v>5.0599999999999996</v>
      </c>
      <c r="DT7" s="36">
        <v>5.01</v>
      </c>
      <c r="DU7" s="36">
        <v>8.15</v>
      </c>
      <c r="DV7" s="36">
        <v>9.91</v>
      </c>
      <c r="DW7" s="36">
        <v>6.47</v>
      </c>
      <c r="DX7" s="36">
        <v>7.8</v>
      </c>
      <c r="DY7" s="36">
        <v>8.39</v>
      </c>
      <c r="DZ7" s="36">
        <v>10.09</v>
      </c>
      <c r="EA7" s="36">
        <v>10.54</v>
      </c>
      <c r="EB7" s="36">
        <v>13.18</v>
      </c>
      <c r="EC7" s="36">
        <v>0.64</v>
      </c>
      <c r="ED7" s="36">
        <v>0.85</v>
      </c>
      <c r="EE7" s="36">
        <v>0.22</v>
      </c>
      <c r="EF7" s="36">
        <v>0.64</v>
      </c>
      <c r="EG7" s="36">
        <v>0.49</v>
      </c>
      <c r="EH7" s="36">
        <v>0.7</v>
      </c>
      <c r="EI7" s="36">
        <v>0.81</v>
      </c>
      <c r="EJ7" s="36">
        <v>0.59</v>
      </c>
      <c r="EK7" s="36">
        <v>0.6</v>
      </c>
      <c r="EL7" s="36">
        <v>0.56000000000000005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　浩一</cp:lastModifiedBy>
  <cp:lastPrinted>2017-02-23T15:49:59Z</cp:lastPrinted>
  <dcterms:created xsi:type="dcterms:W3CDTF">2017-02-01T08:42:34Z</dcterms:created>
  <dcterms:modified xsi:type="dcterms:W3CDTF">2017-02-23T15:50:01Z</dcterms:modified>
  <cp:category/>
</cp:coreProperties>
</file>