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8649" lockStructure="1"/>
  <bookViews>
    <workbookView xWindow="240" yWindow="60" windowWidth="14940" windowHeight="7875"/>
  </bookViews>
  <sheets>
    <sheet name="法非適用_水道事業" sheetId="4" r:id="rId1"/>
    <sheet name="データ" sheetId="5" state="hidden" r:id="rId2"/>
  </sheets>
  <calcPr calcId="144525"/>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AI10" i="4" s="1"/>
  <c r="S6" i="5"/>
  <c r="AY8" i="4" s="1"/>
  <c r="R6" i="5"/>
  <c r="Q6" i="5"/>
  <c r="P6" i="5"/>
  <c r="O6" i="5"/>
  <c r="N6" i="5"/>
  <c r="M6" i="5"/>
  <c r="L6" i="5"/>
  <c r="K6" i="5"/>
  <c r="R8" i="4" s="1"/>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Z10" i="4"/>
  <c r="R10" i="4"/>
  <c r="J10" i="4"/>
  <c r="B10" i="4"/>
  <c r="AQ8" i="4"/>
  <c r="AI8" i="4"/>
  <c r="Z8" i="4"/>
  <c r="J8" i="4"/>
  <c r="B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<sst xmlns="http://schemas.openxmlformats.org/spreadsheetml/2006/main" count="218" uniqueCount="108">
  <si>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</si>
  <si>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</si>
  <si>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</si>
  <si>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</si>
  <si>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</si>
  <si>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</si>
  <si>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</si>
  <si>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</si>
  <si>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</si>
  <si>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</si>
  <si>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</si>
  <si>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</si>
  <si>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</si>
  <si>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</si>
  <si>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</si>
  <si>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</si>
  <si>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</si>
  <si>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</si>
  <si>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</si>
  <si>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</si>
  <si>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</si>
  <si>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</si>
  <si>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</si>
  <si>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</si>
  <si>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</si>
  <si>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</si>
  <si>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</si>
  <si>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</si>
  <si>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</si>
  <si>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</si>
  <si>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</si>
  <si>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</si>
  <si>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</si>
  <si>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</si>
  <si>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</si>
  <si>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</si>
  <si>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</si>
  <si>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</si>
  <si>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</si>
  <si>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</si>
  <si>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</si>
  <si>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</si>
  <si>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</si>
  <si>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</si>
  <si>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</si>
  <si>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</si>
  <si>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</si>
  <si>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</si>
  <si>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</si>
  <si>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</si>
  <si>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</si>
  <si>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</si>
  <si>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</si>
  <si>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</si>
  <si>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</si>
  <si>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</si>
  <si>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</si>
  <si>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</si>
  <si>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</si>
  <si>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</si>
  <si>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</si>
  <si>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</si>
  <si>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</si>
  <si>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</si>
  <si>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</si>
  <si>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</si>
  <si>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</si>
  <si>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</si>
  <si>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</si>
  <si>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</si>
  <si>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</si>
  <si>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</si>
  <si>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</si>
  <si>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</si>
  <si>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</si>
  <si>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</si>
  <si>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</si>
  <si>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</si>
  <si>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</si>
  <si>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</si>
  <si>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</si>
  <si>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</si>
  <si>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</si>
  <si>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</si>
  <si>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</si>
  <si>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</si>
  <si>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</si>
  <si>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</si>
  <si>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</si>
  <si>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</si>
  <si>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</si>
  <si>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</si>
  <si>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</si>
  <si>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静岡県　伊豆の国市</t>
  </si>
  <si>
    <t>法非適用</t>
  </si>
  <si>
    <t>水道事業</t>
  </si>
  <si>
    <t>簡易水道事業</t>
  </si>
  <si>
    <t>D4</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</si>
  <si>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</si>
  <si>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</si>
  <si>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</si>
  <si>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</si>
  <si>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</si>
  <si>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</si>
  <si>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</si>
  <si>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■収益的収支比率：類似団体、全国平均とほぼ同程度で恒常的赤字状態である。今後は、上水道事業との統合等、経営基盤の強化に向けた改善取組が必用である。
■企業債残高対給水収益比率：類似団体よりも低く年々下降傾向にあることから、今後は更新需要の把握とその解消に向けた取組が必用である。
■料金回収率：類似団体や全国平均と同程度であるものの、100％を下回っていることから、適切な料金収入を得る取組が必要である。
■給水原価：類似団体や全国平均よりも大幅に低いが、これは法非適用事業のために減価償却費を含んでいないことが要因と考えられ、今後は法適化を進めて適切な企業経営を進めていく必要がある。
■施設利用率：類似団体や全国平均よりやや低く、下降傾向にあることから、今後は将来水量の見直しを行った上で、施設規模の最適化に向けた取組が必要である。
■有収率：類似団体や全国平均より高く、95％程度と高い水準を保っているため、今後も定期的な漏水調査などにより、現状を維持していく必要がある。
■総括：経営状況は比較的良好な状況と言えるが、伊豆の国市一般会計から繰入もあり、法非適用事業であることから、客観的な評価が十分に出来ない状況である。今後は、事業の法適化を進めるとともに、水道事業との統合等による経営の改善なども検討していく必要がある。</t>
    <rPh sb="1" eb="4">
      <t>シュウエキテキ</t>
    </rPh>
    <rPh sb="4" eb="6">
      <t>シュウシ</t>
    </rPh>
    <rPh sb="6" eb="8">
      <t>ヒリツ</t>
    </rPh>
    <rPh sb="14" eb="16">
      <t>ゼンコク</t>
    </rPh>
    <rPh sb="16" eb="18">
      <t>ヘイキン</t>
    </rPh>
    <rPh sb="21" eb="24">
      <t>ドウテイド</t>
    </rPh>
    <rPh sb="25" eb="28">
      <t>コウジョウテキ</t>
    </rPh>
    <rPh sb="28" eb="30">
      <t>アカジ</t>
    </rPh>
    <rPh sb="30" eb="32">
      <t>ジョウタイ</t>
    </rPh>
    <rPh sb="36" eb="38">
      <t>コンゴ</t>
    </rPh>
    <rPh sb="40" eb="43">
      <t>ジョウスイドウ</t>
    </rPh>
    <rPh sb="43" eb="45">
      <t>ジギョウ</t>
    </rPh>
    <rPh sb="47" eb="49">
      <t>トウゴウ</t>
    </rPh>
    <rPh sb="49" eb="50">
      <t>トウ</t>
    </rPh>
    <rPh sb="51" eb="53">
      <t>ケイエイ</t>
    </rPh>
    <rPh sb="53" eb="55">
      <t>キバン</t>
    </rPh>
    <rPh sb="56" eb="58">
      <t>キョウカ</t>
    </rPh>
    <rPh sb="59" eb="60">
      <t>ム</t>
    </rPh>
    <rPh sb="62" eb="64">
      <t>カイゼン</t>
    </rPh>
    <rPh sb="64" eb="66">
      <t>トリクミ</t>
    </rPh>
    <rPh sb="67" eb="69">
      <t>ヒツヨウ</t>
    </rPh>
    <rPh sb="75" eb="77">
      <t>キギョウ</t>
    </rPh>
    <rPh sb="77" eb="78">
      <t>サイ</t>
    </rPh>
    <rPh sb="78" eb="80">
      <t>ザンダカ</t>
    </rPh>
    <rPh sb="80" eb="81">
      <t>タイ</t>
    </rPh>
    <rPh sb="81" eb="83">
      <t>キュウスイ</t>
    </rPh>
    <rPh sb="83" eb="85">
      <t>シュウエキ</t>
    </rPh>
    <rPh sb="85" eb="87">
      <t>ヒリツ</t>
    </rPh>
    <rPh sb="88" eb="90">
      <t>ルイジ</t>
    </rPh>
    <rPh sb="90" eb="92">
      <t>ダンタイ</t>
    </rPh>
    <rPh sb="95" eb="96">
      <t>ヒク</t>
    </rPh>
    <rPh sb="97" eb="99">
      <t>ネンネン</t>
    </rPh>
    <rPh sb="99" eb="101">
      <t>カコウ</t>
    </rPh>
    <rPh sb="101" eb="103">
      <t>ケイコウ</t>
    </rPh>
    <rPh sb="111" eb="113">
      <t>コンゴ</t>
    </rPh>
    <rPh sb="114" eb="116">
      <t>コウシン</t>
    </rPh>
    <rPh sb="116" eb="118">
      <t>ジュヨウ</t>
    </rPh>
    <rPh sb="119" eb="121">
      <t>ハアク</t>
    </rPh>
    <rPh sb="124" eb="126">
      <t>カイショウ</t>
    </rPh>
    <rPh sb="127" eb="128">
      <t>ム</t>
    </rPh>
    <rPh sb="130" eb="132">
      <t>トリクミ</t>
    </rPh>
    <rPh sb="133" eb="135">
      <t>ヒツヨウ</t>
    </rPh>
    <rPh sb="141" eb="143">
      <t>リョウキン</t>
    </rPh>
    <rPh sb="143" eb="145">
      <t>カイシュウ</t>
    </rPh>
    <rPh sb="145" eb="146">
      <t>リツ</t>
    </rPh>
    <rPh sb="147" eb="149">
      <t>ルイジ</t>
    </rPh>
    <rPh sb="149" eb="151">
      <t>ダンタイ</t>
    </rPh>
    <rPh sb="152" eb="154">
      <t>ゼンコク</t>
    </rPh>
    <rPh sb="154" eb="156">
      <t>ヘイキン</t>
    </rPh>
    <rPh sb="157" eb="160">
      <t>ドウテイド</t>
    </rPh>
    <rPh sb="172" eb="174">
      <t>シタマワ</t>
    </rPh>
    <rPh sb="183" eb="185">
      <t>テキセツ</t>
    </rPh>
    <rPh sb="186" eb="188">
      <t>リョウキン</t>
    </rPh>
    <rPh sb="188" eb="190">
      <t>シュウニュウ</t>
    </rPh>
    <rPh sb="191" eb="192">
      <t>エ</t>
    </rPh>
    <rPh sb="193" eb="195">
      <t>トリクミ</t>
    </rPh>
    <rPh sb="196" eb="198">
      <t>ヒツヨウ</t>
    </rPh>
    <rPh sb="204" eb="206">
      <t>キュウスイ</t>
    </rPh>
    <rPh sb="206" eb="208">
      <t>ゲンカ</t>
    </rPh>
    <rPh sb="209" eb="211">
      <t>ルイジ</t>
    </rPh>
    <rPh sb="211" eb="213">
      <t>ダンタイ</t>
    </rPh>
    <rPh sb="214" eb="216">
      <t>ゼンコク</t>
    </rPh>
    <rPh sb="216" eb="218">
      <t>ヘイキン</t>
    </rPh>
    <rPh sb="221" eb="223">
      <t>オオハバ</t>
    </rPh>
    <rPh sb="224" eb="225">
      <t>ヒク</t>
    </rPh>
    <rPh sb="231" eb="232">
      <t>ホウ</t>
    </rPh>
    <rPh sb="232" eb="233">
      <t>ヒ</t>
    </rPh>
    <rPh sb="233" eb="235">
      <t>テキヨウ</t>
    </rPh>
    <rPh sb="235" eb="237">
      <t>ジギョウ</t>
    </rPh>
    <rPh sb="241" eb="243">
      <t>ゲンカ</t>
    </rPh>
    <rPh sb="243" eb="245">
      <t>ショウキャク</t>
    </rPh>
    <rPh sb="245" eb="246">
      <t>ヒ</t>
    </rPh>
    <rPh sb="247" eb="248">
      <t>フク</t>
    </rPh>
    <rPh sb="256" eb="258">
      <t>ヨウイン</t>
    </rPh>
    <rPh sb="259" eb="260">
      <t>カンガ</t>
    </rPh>
    <rPh sb="264" eb="266">
      <t>コンゴ</t>
    </rPh>
    <rPh sb="267" eb="268">
      <t>ホウ</t>
    </rPh>
    <rPh sb="268" eb="269">
      <t>テキ</t>
    </rPh>
    <rPh sb="269" eb="270">
      <t>カ</t>
    </rPh>
    <rPh sb="271" eb="272">
      <t>スス</t>
    </rPh>
    <rPh sb="274" eb="276">
      <t>テキセツ</t>
    </rPh>
    <rPh sb="277" eb="279">
      <t>キギョウ</t>
    </rPh>
    <rPh sb="279" eb="281">
      <t>ケイエイ</t>
    </rPh>
    <rPh sb="282" eb="283">
      <t>スス</t>
    </rPh>
    <rPh sb="287" eb="289">
      <t>ヒツヨウ</t>
    </rPh>
    <rPh sb="295" eb="297">
      <t>シセツ</t>
    </rPh>
    <rPh sb="297" eb="300">
      <t>リヨウリツ</t>
    </rPh>
    <rPh sb="301" eb="303">
      <t>ルイジ</t>
    </rPh>
    <rPh sb="303" eb="305">
      <t>ダンタイ</t>
    </rPh>
    <rPh sb="306" eb="308">
      <t>ゼンコク</t>
    </rPh>
    <rPh sb="308" eb="310">
      <t>ヘイキン</t>
    </rPh>
    <rPh sb="314" eb="315">
      <t>ヒク</t>
    </rPh>
    <rPh sb="317" eb="319">
      <t>カコウ</t>
    </rPh>
    <rPh sb="319" eb="321">
      <t>ケイコウ</t>
    </rPh>
    <rPh sb="329" eb="331">
      <t>コンゴ</t>
    </rPh>
    <rPh sb="332" eb="334">
      <t>ショウライ</t>
    </rPh>
    <rPh sb="334" eb="336">
      <t>スイリョウ</t>
    </rPh>
    <rPh sb="337" eb="339">
      <t>ミナオ</t>
    </rPh>
    <rPh sb="341" eb="342">
      <t>オコナ</t>
    </rPh>
    <rPh sb="344" eb="345">
      <t>ウエ</t>
    </rPh>
    <rPh sb="347" eb="349">
      <t>シセツ</t>
    </rPh>
    <rPh sb="349" eb="351">
      <t>キボ</t>
    </rPh>
    <rPh sb="352" eb="355">
      <t>サイテキカ</t>
    </rPh>
    <rPh sb="356" eb="357">
      <t>ム</t>
    </rPh>
    <rPh sb="359" eb="361">
      <t>トリクミ</t>
    </rPh>
    <rPh sb="362" eb="364">
      <t>ヒツヨウ</t>
    </rPh>
    <rPh sb="372" eb="373">
      <t>リツ</t>
    </rPh>
    <rPh sb="374" eb="376">
      <t>ルイジ</t>
    </rPh>
    <rPh sb="376" eb="378">
      <t>ダンタイ</t>
    </rPh>
    <rPh sb="379" eb="381">
      <t>ゼンコク</t>
    </rPh>
    <rPh sb="381" eb="383">
      <t>ヘイキン</t>
    </rPh>
    <rPh sb="385" eb="386">
      <t>タカ</t>
    </rPh>
    <rPh sb="391" eb="393">
      <t>テイド</t>
    </rPh>
    <rPh sb="394" eb="395">
      <t>タカ</t>
    </rPh>
    <rPh sb="396" eb="398">
      <t>スイジュン</t>
    </rPh>
    <rPh sb="399" eb="400">
      <t>タモ</t>
    </rPh>
    <rPh sb="407" eb="409">
      <t>コンゴ</t>
    </rPh>
    <rPh sb="410" eb="413">
      <t>テイキテキ</t>
    </rPh>
    <rPh sb="414" eb="416">
      <t>ロウスイ</t>
    </rPh>
    <rPh sb="416" eb="418">
      <t>チョウサ</t>
    </rPh>
    <rPh sb="424" eb="426">
      <t>ゲンジョウ</t>
    </rPh>
    <rPh sb="427" eb="429">
      <t>イジ</t>
    </rPh>
    <rPh sb="433" eb="435">
      <t>ヒツヨウ</t>
    </rPh>
    <rPh sb="441" eb="443">
      <t>ソウカツ</t>
    </rPh>
    <rPh sb="444" eb="446">
      <t>ケイエイ</t>
    </rPh>
    <rPh sb="446" eb="448">
      <t>ジョウキョウ</t>
    </rPh>
    <rPh sb="449" eb="452">
      <t>ヒカクテキ</t>
    </rPh>
    <rPh sb="452" eb="454">
      <t>リョウコウ</t>
    </rPh>
    <rPh sb="455" eb="457">
      <t>ジョウキョウ</t>
    </rPh>
    <rPh sb="458" eb="459">
      <t>イ</t>
    </rPh>
    <rPh sb="463" eb="465">
      <t>イズ</t>
    </rPh>
    <rPh sb="466" eb="468">
      <t>クニシ</t>
    </rPh>
    <rPh sb="468" eb="470">
      <t>イッパン</t>
    </rPh>
    <rPh sb="470" eb="472">
      <t>カイケイ</t>
    </rPh>
    <rPh sb="474" eb="476">
      <t>クリイレ</t>
    </rPh>
    <rPh sb="480" eb="481">
      <t>ホウ</t>
    </rPh>
    <rPh sb="481" eb="482">
      <t>ヒ</t>
    </rPh>
    <rPh sb="482" eb="484">
      <t>テキヨウ</t>
    </rPh>
    <rPh sb="484" eb="486">
      <t>ジギョウ</t>
    </rPh>
    <rPh sb="494" eb="497">
      <t>キャッカンテキ</t>
    </rPh>
    <rPh sb="498" eb="500">
      <t>ヒョウカ</t>
    </rPh>
    <rPh sb="501" eb="503">
      <t>ジュウブン</t>
    </rPh>
    <rPh sb="504" eb="506">
      <t>デキ</t>
    </rPh>
    <rPh sb="508" eb="510">
      <t>ジョウキョウ</t>
    </rPh>
    <rPh sb="514" eb="516">
      <t>コンゴ</t>
    </rPh>
    <rPh sb="518" eb="520">
      <t>ジギョウ</t>
    </rPh>
    <rPh sb="521" eb="522">
      <t>ホウ</t>
    </rPh>
    <rPh sb="522" eb="523">
      <t>テキ</t>
    </rPh>
    <rPh sb="523" eb="524">
      <t>カ</t>
    </rPh>
    <rPh sb="525" eb="526">
      <t>スス</t>
    </rPh>
    <rPh sb="533" eb="535">
      <t>スイドウ</t>
    </rPh>
    <rPh sb="535" eb="537">
      <t>ジギョウ</t>
    </rPh>
    <rPh sb="539" eb="541">
      <t>トウゴウ</t>
    </rPh>
    <rPh sb="541" eb="542">
      <t>トウ</t>
    </rPh>
    <rPh sb="545" eb="547">
      <t>ケイエイ</t>
    </rPh>
    <rPh sb="548" eb="550">
      <t>カイゼン</t>
    </rPh>
    <rPh sb="553" eb="555">
      <t>ケントウ</t>
    </rPh>
    <rPh sb="559" eb="561">
      <t>ヒツヨウ</t>
    </rPh>
    <phoneticPr fontId="4"/>
  </si>
  <si>
    <t>管路更新率は類似団体や全国平均よりも低い状況であり、平成26、27年度は水源開発等の他事業が主要事業となり、管路更新事業が疎かとなる状態となった。
今後は、施設管路の老朽度や将来需要を的確に把握した上で計画的に更新し、老朽化による事故の予防措置を講じていく必要がある。</t>
    <rPh sb="0" eb="2">
      <t>カンロ</t>
    </rPh>
    <rPh sb="2" eb="4">
      <t>コウシン</t>
    </rPh>
    <rPh sb="4" eb="5">
      <t>リツ</t>
    </rPh>
    <rPh sb="6" eb="8">
      <t>ルイジ</t>
    </rPh>
    <rPh sb="8" eb="10">
      <t>ダンタイ</t>
    </rPh>
    <rPh sb="11" eb="13">
      <t>ゼンコク</t>
    </rPh>
    <rPh sb="13" eb="15">
      <t>ヘイキン</t>
    </rPh>
    <rPh sb="18" eb="19">
      <t>ヒク</t>
    </rPh>
    <rPh sb="20" eb="22">
      <t>ジョウキョウ</t>
    </rPh>
    <rPh sb="26" eb="28">
      <t>ヘイセイ</t>
    </rPh>
    <rPh sb="33" eb="35">
      <t>ネンド</t>
    </rPh>
    <rPh sb="36" eb="38">
      <t>スイゲン</t>
    </rPh>
    <rPh sb="38" eb="40">
      <t>カイハツ</t>
    </rPh>
    <rPh sb="40" eb="41">
      <t>トウ</t>
    </rPh>
    <rPh sb="42" eb="43">
      <t>タ</t>
    </rPh>
    <rPh sb="43" eb="45">
      <t>ジギョウ</t>
    </rPh>
    <rPh sb="46" eb="48">
      <t>シュヨウ</t>
    </rPh>
    <rPh sb="48" eb="50">
      <t>ジギョウ</t>
    </rPh>
    <rPh sb="54" eb="56">
      <t>カンロ</t>
    </rPh>
    <rPh sb="56" eb="58">
      <t>コウシン</t>
    </rPh>
    <rPh sb="58" eb="60">
      <t>ジギョウ</t>
    </rPh>
    <rPh sb="61" eb="62">
      <t>オロソ</t>
    </rPh>
    <rPh sb="66" eb="68">
      <t>ジョウタイ</t>
    </rPh>
    <rPh sb="74" eb="76">
      <t>コンゴ</t>
    </rPh>
    <rPh sb="78" eb="80">
      <t>シセツ</t>
    </rPh>
    <rPh sb="80" eb="82">
      <t>カンロ</t>
    </rPh>
    <rPh sb="83" eb="85">
      <t>ロウキュウ</t>
    </rPh>
    <rPh sb="85" eb="86">
      <t>ド</t>
    </rPh>
    <rPh sb="87" eb="89">
      <t>ショウライ</t>
    </rPh>
    <rPh sb="89" eb="91">
      <t>ジュヨウ</t>
    </rPh>
    <rPh sb="92" eb="94">
      <t>テキカク</t>
    </rPh>
    <rPh sb="95" eb="97">
      <t>ハアク</t>
    </rPh>
    <rPh sb="99" eb="100">
      <t>ウエ</t>
    </rPh>
    <rPh sb="101" eb="104">
      <t>ケイカクテキ</t>
    </rPh>
    <rPh sb="105" eb="107">
      <t>コウシン</t>
    </rPh>
    <rPh sb="109" eb="112">
      <t>ロウキュウカ</t>
    </rPh>
    <rPh sb="115" eb="117">
      <t>ジコ</t>
    </rPh>
    <rPh sb="118" eb="120">
      <t>ヨボウ</t>
    </rPh>
    <rPh sb="120" eb="122">
      <t>ソチ</t>
    </rPh>
    <rPh sb="123" eb="124">
      <t>コウ</t>
    </rPh>
    <rPh sb="128" eb="130">
      <t>ヒツヨウ</t>
    </rPh>
    <phoneticPr fontId="4"/>
  </si>
  <si>
    <t>経営は比較的良好であると言えるが、法非適用事業であることから、今後は法適化や上水道事業との統合を推進することで、経営基盤の強化を図り、健全な事業経営を行う必要がある。
また、管路の更新率が低い状況であることから、今後は管路の老朽度を的確に把握した上で、更新を加速して進めていく必要がある。</t>
    <rPh sb="0" eb="2">
      <t>ケイエイ</t>
    </rPh>
    <rPh sb="3" eb="6">
      <t>ヒカクテキ</t>
    </rPh>
    <rPh sb="6" eb="8">
      <t>リョウコウ</t>
    </rPh>
    <rPh sb="12" eb="13">
      <t>イ</t>
    </rPh>
    <rPh sb="17" eb="18">
      <t>ホウ</t>
    </rPh>
    <rPh sb="18" eb="19">
      <t>ヒ</t>
    </rPh>
    <rPh sb="19" eb="20">
      <t>テキ</t>
    </rPh>
    <rPh sb="20" eb="21">
      <t>ヨウ</t>
    </rPh>
    <rPh sb="21" eb="23">
      <t>ジギョウ</t>
    </rPh>
    <rPh sb="31" eb="33">
      <t>コンゴ</t>
    </rPh>
    <rPh sb="34" eb="35">
      <t>ホウ</t>
    </rPh>
    <rPh sb="35" eb="36">
      <t>テキ</t>
    </rPh>
    <rPh sb="36" eb="37">
      <t>カ</t>
    </rPh>
    <rPh sb="38" eb="41">
      <t>ジョウスイドウ</t>
    </rPh>
    <rPh sb="41" eb="43">
      <t>ジギョウ</t>
    </rPh>
    <rPh sb="45" eb="47">
      <t>トウゴウ</t>
    </rPh>
    <rPh sb="48" eb="50">
      <t>スイシン</t>
    </rPh>
    <rPh sb="56" eb="58">
      <t>ケイエイ</t>
    </rPh>
    <rPh sb="58" eb="60">
      <t>キバン</t>
    </rPh>
    <rPh sb="61" eb="63">
      <t>キョウカ</t>
    </rPh>
    <rPh sb="64" eb="65">
      <t>ハカ</t>
    </rPh>
    <rPh sb="67" eb="69">
      <t>ケンゼン</t>
    </rPh>
    <rPh sb="70" eb="72">
      <t>ジギョウ</t>
    </rPh>
    <rPh sb="72" eb="74">
      <t>ケイエイ</t>
    </rPh>
    <rPh sb="75" eb="76">
      <t>オコナ</t>
    </rPh>
    <rPh sb="77" eb="79">
      <t>ヒツヨウ</t>
    </rPh>
    <rPh sb="87" eb="89">
      <t>カンロ</t>
    </rPh>
    <rPh sb="90" eb="92">
      <t>コウシン</t>
    </rPh>
    <rPh sb="92" eb="93">
      <t>リツ</t>
    </rPh>
    <rPh sb="94" eb="95">
      <t>ヒク</t>
    </rPh>
    <rPh sb="96" eb="98">
      <t>ジョウキョウ</t>
    </rPh>
    <rPh sb="106" eb="108">
      <t>コンゴ</t>
    </rPh>
    <rPh sb="109" eb="111">
      <t>カンロ</t>
    </rPh>
    <rPh sb="112" eb="114">
      <t>ロウキュウ</t>
    </rPh>
    <rPh sb="114" eb="115">
      <t>ド</t>
    </rPh>
    <rPh sb="116" eb="118">
      <t>テキカク</t>
    </rPh>
    <rPh sb="119" eb="121">
      <t>ハアク</t>
    </rPh>
    <rPh sb="123" eb="124">
      <t>ウエ</t>
    </rPh>
    <rPh sb="126" eb="128">
      <t>コウシン</t>
    </rPh>
    <rPh sb="129" eb="131">
      <t>カソク</t>
    </rPh>
    <rPh sb="133" eb="134">
      <t>スス</t>
    </rPh>
    <rPh sb="138" eb="140">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</si>
</sst>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9"/>
          <c:y val="0.1580694566902857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c:v>
                </c:pt>
                <c:pt idx="1">
                  <c:v>0</c:v>
                </c:pt>
                <c:pt idx="2" formatCode="#,##0.00;&quot;△&quot;#,##0.00;&quot;-&quot;">
                  <c:v>0.47</c:v>
                </c:pt>
                <c:pt idx="3" formatCode="#,##0.00;&quot;△&quot;#,##0.00;&quot;-&quot;">
                  <c:v>0.04</c:v>
                </c:pt>
                <c:pt idx="4">
                  <c:v>0</c:v>
                </c:pt>
              </c:numCache>
            </c:numRef>
          </c:val>
        </c:ser>
        <c:dLbls>
          <c:showLegendKey val="0"/>
          <c:showVal val="0"/>
          <c:showCatName val="0"/>
          <c:showSerName val="0"/>
          <c:showPercent val="0"/>
          <c:showBubbleSize val="0"/>
        </c:dLbls>
        <c:gapWidth val="150"/>
        <c:axId val="91362048"/>
        <c:axId val="91363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0.61</c:v>
                </c:pt>
                <c:pt idx="1">
                  <c:v>0.37</c:v>
                </c:pt>
                <c:pt idx="2">
                  <c:v>0.7</c:v>
                </c:pt>
                <c:pt idx="3">
                  <c:v>0.91</c:v>
                </c:pt>
                <c:pt idx="4">
                  <c:v>1.26</c:v>
                </c:pt>
              </c:numCache>
            </c:numRef>
          </c:val>
          <c:smooth val="0"/>
        </c:ser>
        <c:dLbls>
          <c:showLegendKey val="0"/>
          <c:showVal val="0"/>
          <c:showCatName val="0"/>
          <c:showSerName val="0"/>
          <c:showPercent val="0"/>
          <c:showBubbleSize val="0"/>
        </c:dLbls>
        <c:marker val="1"/>
        <c:smooth val="0"/>
        <c:axId val="91362048"/>
        <c:axId val="91363968"/>
      </c:lineChart>
      <c:dateAx>
        <c:axId val="91362048"/>
        <c:scaling>
          <c:orientation val="minMax"/>
        </c:scaling>
        <c:delete val="1"/>
        <c:axPos val="b"/>
        <c:numFmt formatCode="ge" sourceLinked="1"/>
        <c:majorTickMark val="none"/>
        <c:minorTickMark val="none"/>
        <c:tickLblPos val="none"/>
        <c:crossAx val="91363968"/>
        <c:crosses val="autoZero"/>
        <c:auto val="1"/>
        <c:lblOffset val="100"/>
        <c:baseTimeUnit val="years"/>
      </c:dateAx>
      <c:valAx>
        <c:axId val="91363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362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99" l="0.70000000000000062" r="0.70000000000000062" t="0.75000000000001399"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50.45</c:v>
                </c:pt>
                <c:pt idx="1">
                  <c:v>47.1</c:v>
                </c:pt>
                <c:pt idx="2">
                  <c:v>44.66</c:v>
                </c:pt>
                <c:pt idx="3">
                  <c:v>43.6</c:v>
                </c:pt>
                <c:pt idx="4">
                  <c:v>43.81</c:v>
                </c:pt>
              </c:numCache>
            </c:numRef>
          </c:val>
        </c:ser>
        <c:dLbls>
          <c:showLegendKey val="0"/>
          <c:showVal val="0"/>
          <c:showCatName val="0"/>
          <c:showSerName val="0"/>
          <c:showPercent val="0"/>
          <c:showBubbleSize val="0"/>
        </c:dLbls>
        <c:gapWidth val="150"/>
        <c:axId val="93623424"/>
        <c:axId val="93625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50.66</c:v>
                </c:pt>
                <c:pt idx="1">
                  <c:v>51.11</c:v>
                </c:pt>
                <c:pt idx="2">
                  <c:v>50.49</c:v>
                </c:pt>
                <c:pt idx="3">
                  <c:v>48.36</c:v>
                </c:pt>
                <c:pt idx="4">
                  <c:v>48.7</c:v>
                </c:pt>
              </c:numCache>
            </c:numRef>
          </c:val>
          <c:smooth val="0"/>
        </c:ser>
        <c:dLbls>
          <c:showLegendKey val="0"/>
          <c:showVal val="0"/>
          <c:showCatName val="0"/>
          <c:showSerName val="0"/>
          <c:showPercent val="0"/>
          <c:showBubbleSize val="0"/>
        </c:dLbls>
        <c:marker val="1"/>
        <c:smooth val="0"/>
        <c:axId val="93623424"/>
        <c:axId val="93625344"/>
      </c:lineChart>
      <c:dateAx>
        <c:axId val="93623424"/>
        <c:scaling>
          <c:orientation val="minMax"/>
        </c:scaling>
        <c:delete val="1"/>
        <c:axPos val="b"/>
        <c:numFmt formatCode="ge" sourceLinked="1"/>
        <c:majorTickMark val="none"/>
        <c:minorTickMark val="none"/>
        <c:tickLblPos val="none"/>
        <c:crossAx val="93625344"/>
        <c:crosses val="autoZero"/>
        <c:auto val="1"/>
        <c:lblOffset val="100"/>
        <c:baseTimeUnit val="years"/>
      </c:dateAx>
      <c:valAx>
        <c:axId val="93625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623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94.16</c:v>
                </c:pt>
                <c:pt idx="1">
                  <c:v>94.43</c:v>
                </c:pt>
                <c:pt idx="2">
                  <c:v>94.52</c:v>
                </c:pt>
                <c:pt idx="3">
                  <c:v>94.52</c:v>
                </c:pt>
                <c:pt idx="4">
                  <c:v>94.52</c:v>
                </c:pt>
              </c:numCache>
            </c:numRef>
          </c:val>
        </c:ser>
        <c:dLbls>
          <c:showLegendKey val="0"/>
          <c:showVal val="0"/>
          <c:showCatName val="0"/>
          <c:showSerName val="0"/>
          <c:showPercent val="0"/>
          <c:showBubbleSize val="0"/>
        </c:dLbls>
        <c:gapWidth val="150"/>
        <c:axId val="93655808"/>
        <c:axId val="93657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74.13</c:v>
                </c:pt>
                <c:pt idx="1">
                  <c:v>74.16</c:v>
                </c:pt>
                <c:pt idx="2">
                  <c:v>74.209999999999994</c:v>
                </c:pt>
                <c:pt idx="3">
                  <c:v>75.239999999999995</c:v>
                </c:pt>
                <c:pt idx="4">
                  <c:v>74.959999999999994</c:v>
                </c:pt>
              </c:numCache>
            </c:numRef>
          </c:val>
          <c:smooth val="0"/>
        </c:ser>
        <c:dLbls>
          <c:showLegendKey val="0"/>
          <c:showVal val="0"/>
          <c:showCatName val="0"/>
          <c:showSerName val="0"/>
          <c:showPercent val="0"/>
          <c:showBubbleSize val="0"/>
        </c:dLbls>
        <c:marker val="1"/>
        <c:smooth val="0"/>
        <c:axId val="93655808"/>
        <c:axId val="93657728"/>
      </c:lineChart>
      <c:dateAx>
        <c:axId val="93655808"/>
        <c:scaling>
          <c:orientation val="minMax"/>
        </c:scaling>
        <c:delete val="1"/>
        <c:axPos val="b"/>
        <c:numFmt formatCode="ge" sourceLinked="1"/>
        <c:majorTickMark val="none"/>
        <c:minorTickMark val="none"/>
        <c:tickLblPos val="none"/>
        <c:crossAx val="93657728"/>
        <c:crosses val="autoZero"/>
        <c:auto val="1"/>
        <c:lblOffset val="100"/>
        <c:baseTimeUnit val="years"/>
      </c:dateAx>
      <c:valAx>
        <c:axId val="93657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655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
          <c:y val="0.15806945669028549"/>
          <c:w val="0.8602616255212191"/>
          <c:h val="0.56370168884888316"/>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82.06</c:v>
                </c:pt>
                <c:pt idx="1">
                  <c:v>84.28</c:v>
                </c:pt>
                <c:pt idx="2">
                  <c:v>88.89</c:v>
                </c:pt>
                <c:pt idx="3">
                  <c:v>106.93</c:v>
                </c:pt>
                <c:pt idx="4">
                  <c:v>84.43</c:v>
                </c:pt>
              </c:numCache>
            </c:numRef>
          </c:val>
        </c:ser>
        <c:dLbls>
          <c:showLegendKey val="0"/>
          <c:showVal val="0"/>
          <c:showCatName val="0"/>
          <c:showSerName val="0"/>
          <c:showPercent val="0"/>
          <c:showBubbleSize val="0"/>
        </c:dLbls>
        <c:gapWidth val="150"/>
        <c:axId val="91406720"/>
        <c:axId val="91408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68.61</c:v>
                </c:pt>
                <c:pt idx="1">
                  <c:v>70.760000000000005</c:v>
                </c:pt>
                <c:pt idx="2">
                  <c:v>71.66</c:v>
                </c:pt>
                <c:pt idx="3">
                  <c:v>73.06</c:v>
                </c:pt>
                <c:pt idx="4">
                  <c:v>72.03</c:v>
                </c:pt>
              </c:numCache>
            </c:numRef>
          </c:val>
          <c:smooth val="0"/>
        </c:ser>
        <c:dLbls>
          <c:showLegendKey val="0"/>
          <c:showVal val="0"/>
          <c:showCatName val="0"/>
          <c:showSerName val="0"/>
          <c:showPercent val="0"/>
          <c:showBubbleSize val="0"/>
        </c:dLbls>
        <c:marker val="1"/>
        <c:smooth val="0"/>
        <c:axId val="91406720"/>
        <c:axId val="91408640"/>
      </c:lineChart>
      <c:dateAx>
        <c:axId val="91406720"/>
        <c:scaling>
          <c:orientation val="minMax"/>
        </c:scaling>
        <c:delete val="1"/>
        <c:axPos val="b"/>
        <c:numFmt formatCode="ge" sourceLinked="1"/>
        <c:majorTickMark val="none"/>
        <c:minorTickMark val="none"/>
        <c:tickLblPos val="none"/>
        <c:crossAx val="91408640"/>
        <c:crosses val="autoZero"/>
        <c:auto val="1"/>
        <c:lblOffset val="100"/>
        <c:baseTimeUnit val="years"/>
      </c:dateAx>
      <c:valAx>
        <c:axId val="91408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406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43" l="0.70000000000000062" r="0.70000000000000062" t="0.75000000000001343"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2749824"/>
        <c:axId val="92751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2749824"/>
        <c:axId val="92751744"/>
      </c:lineChart>
      <c:dateAx>
        <c:axId val="92749824"/>
        <c:scaling>
          <c:orientation val="minMax"/>
        </c:scaling>
        <c:delete val="1"/>
        <c:axPos val="b"/>
        <c:numFmt formatCode="ge" sourceLinked="1"/>
        <c:majorTickMark val="none"/>
        <c:minorTickMark val="none"/>
        <c:tickLblPos val="none"/>
        <c:crossAx val="92751744"/>
        <c:crosses val="autoZero"/>
        <c:auto val="1"/>
        <c:lblOffset val="100"/>
        <c:baseTimeUnit val="years"/>
      </c:dateAx>
      <c:valAx>
        <c:axId val="92751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749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7"/>
          <c:y val="0.1580694566902856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2790144"/>
        <c:axId val="92796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2790144"/>
        <c:axId val="92796416"/>
      </c:lineChart>
      <c:dateAx>
        <c:axId val="92790144"/>
        <c:scaling>
          <c:orientation val="minMax"/>
        </c:scaling>
        <c:delete val="1"/>
        <c:axPos val="b"/>
        <c:numFmt formatCode="ge" sourceLinked="1"/>
        <c:majorTickMark val="none"/>
        <c:minorTickMark val="none"/>
        <c:tickLblPos val="none"/>
        <c:crossAx val="92796416"/>
        <c:crosses val="autoZero"/>
        <c:auto val="1"/>
        <c:lblOffset val="100"/>
        <c:baseTimeUnit val="years"/>
      </c:dateAx>
      <c:valAx>
        <c:axId val="92796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790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88" l="0.70000000000000062" r="0.70000000000000062" t="0.75000000000001388"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2892544"/>
        <c:axId val="92902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2892544"/>
        <c:axId val="92902912"/>
      </c:lineChart>
      <c:dateAx>
        <c:axId val="92892544"/>
        <c:scaling>
          <c:orientation val="minMax"/>
        </c:scaling>
        <c:delete val="1"/>
        <c:axPos val="b"/>
        <c:numFmt formatCode="ge" sourceLinked="1"/>
        <c:majorTickMark val="none"/>
        <c:minorTickMark val="none"/>
        <c:tickLblPos val="none"/>
        <c:crossAx val="92902912"/>
        <c:crosses val="autoZero"/>
        <c:auto val="1"/>
        <c:lblOffset val="100"/>
        <c:baseTimeUnit val="years"/>
      </c:dateAx>
      <c:valAx>
        <c:axId val="92902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892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2925312"/>
        <c:axId val="92943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2925312"/>
        <c:axId val="92943872"/>
      </c:lineChart>
      <c:dateAx>
        <c:axId val="92925312"/>
        <c:scaling>
          <c:orientation val="minMax"/>
        </c:scaling>
        <c:delete val="1"/>
        <c:axPos val="b"/>
        <c:numFmt formatCode="ge" sourceLinked="1"/>
        <c:majorTickMark val="none"/>
        <c:minorTickMark val="none"/>
        <c:tickLblPos val="none"/>
        <c:crossAx val="92943872"/>
        <c:crosses val="autoZero"/>
        <c:auto val="1"/>
        <c:lblOffset val="100"/>
        <c:baseTimeUnit val="years"/>
      </c:dateAx>
      <c:valAx>
        <c:axId val="92943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925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1119.33</c:v>
                </c:pt>
                <c:pt idx="1">
                  <c:v>1005.65</c:v>
                </c:pt>
                <c:pt idx="2">
                  <c:v>896.41</c:v>
                </c:pt>
                <c:pt idx="3">
                  <c:v>873.36</c:v>
                </c:pt>
                <c:pt idx="4">
                  <c:v>815.88</c:v>
                </c:pt>
              </c:numCache>
            </c:numRef>
          </c:val>
        </c:ser>
        <c:dLbls>
          <c:showLegendKey val="0"/>
          <c:showVal val="0"/>
          <c:showCatName val="0"/>
          <c:showSerName val="0"/>
          <c:showPercent val="0"/>
          <c:showBubbleSize val="0"/>
        </c:dLbls>
        <c:gapWidth val="150"/>
        <c:axId val="92961792"/>
        <c:axId val="92980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1442.51</c:v>
                </c:pt>
                <c:pt idx="1">
                  <c:v>1496.15</c:v>
                </c:pt>
                <c:pt idx="2">
                  <c:v>1462.56</c:v>
                </c:pt>
                <c:pt idx="3">
                  <c:v>1486.62</c:v>
                </c:pt>
                <c:pt idx="4">
                  <c:v>1510.14</c:v>
                </c:pt>
              </c:numCache>
            </c:numRef>
          </c:val>
          <c:smooth val="0"/>
        </c:ser>
        <c:dLbls>
          <c:showLegendKey val="0"/>
          <c:showVal val="0"/>
          <c:showCatName val="0"/>
          <c:showSerName val="0"/>
          <c:showPercent val="0"/>
          <c:showBubbleSize val="0"/>
        </c:dLbls>
        <c:marker val="1"/>
        <c:smooth val="0"/>
        <c:axId val="92961792"/>
        <c:axId val="92980352"/>
      </c:lineChart>
      <c:dateAx>
        <c:axId val="92961792"/>
        <c:scaling>
          <c:orientation val="minMax"/>
        </c:scaling>
        <c:delete val="1"/>
        <c:axPos val="b"/>
        <c:numFmt formatCode="ge" sourceLinked="1"/>
        <c:majorTickMark val="none"/>
        <c:minorTickMark val="none"/>
        <c:tickLblPos val="none"/>
        <c:crossAx val="92980352"/>
        <c:crosses val="autoZero"/>
        <c:auto val="1"/>
        <c:lblOffset val="100"/>
        <c:baseTimeUnit val="years"/>
      </c:dateAx>
      <c:valAx>
        <c:axId val="92980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961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36.119999999999997</c:v>
                </c:pt>
                <c:pt idx="1">
                  <c:v>31.71</c:v>
                </c:pt>
                <c:pt idx="2">
                  <c:v>37.36</c:v>
                </c:pt>
                <c:pt idx="3">
                  <c:v>44.63</c:v>
                </c:pt>
                <c:pt idx="4">
                  <c:v>42.93</c:v>
                </c:pt>
              </c:numCache>
            </c:numRef>
          </c:val>
        </c:ser>
        <c:dLbls>
          <c:showLegendKey val="0"/>
          <c:showVal val="0"/>
          <c:showCatName val="0"/>
          <c:showSerName val="0"/>
          <c:showPercent val="0"/>
          <c:showBubbleSize val="0"/>
        </c:dLbls>
        <c:gapWidth val="150"/>
        <c:axId val="93559424"/>
        <c:axId val="93561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33.299999999999997</c:v>
                </c:pt>
                <c:pt idx="1">
                  <c:v>33.01</c:v>
                </c:pt>
                <c:pt idx="2">
                  <c:v>32.39</c:v>
                </c:pt>
                <c:pt idx="3">
                  <c:v>24.39</c:v>
                </c:pt>
                <c:pt idx="4">
                  <c:v>22.67</c:v>
                </c:pt>
              </c:numCache>
            </c:numRef>
          </c:val>
          <c:smooth val="0"/>
        </c:ser>
        <c:dLbls>
          <c:showLegendKey val="0"/>
          <c:showVal val="0"/>
          <c:showCatName val="0"/>
          <c:showSerName val="0"/>
          <c:showPercent val="0"/>
          <c:showBubbleSize val="0"/>
        </c:dLbls>
        <c:marker val="1"/>
        <c:smooth val="0"/>
        <c:axId val="93559424"/>
        <c:axId val="93561600"/>
      </c:lineChart>
      <c:dateAx>
        <c:axId val="93559424"/>
        <c:scaling>
          <c:orientation val="minMax"/>
        </c:scaling>
        <c:delete val="1"/>
        <c:axPos val="b"/>
        <c:numFmt formatCode="ge" sourceLinked="1"/>
        <c:majorTickMark val="none"/>
        <c:minorTickMark val="none"/>
        <c:tickLblPos val="none"/>
        <c:crossAx val="93561600"/>
        <c:crosses val="autoZero"/>
        <c:auto val="1"/>
        <c:lblOffset val="100"/>
        <c:baseTimeUnit val="years"/>
      </c:dateAx>
      <c:valAx>
        <c:axId val="93561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559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170.53</c:v>
                </c:pt>
                <c:pt idx="1">
                  <c:v>222.84</c:v>
                </c:pt>
                <c:pt idx="2">
                  <c:v>214.54</c:v>
                </c:pt>
                <c:pt idx="3">
                  <c:v>188.99</c:v>
                </c:pt>
                <c:pt idx="4">
                  <c:v>197.74</c:v>
                </c:pt>
              </c:numCache>
            </c:numRef>
          </c:val>
        </c:ser>
        <c:dLbls>
          <c:showLegendKey val="0"/>
          <c:showVal val="0"/>
          <c:showCatName val="0"/>
          <c:showSerName val="0"/>
          <c:showPercent val="0"/>
          <c:showBubbleSize val="0"/>
        </c:dLbls>
        <c:gapWidth val="150"/>
        <c:axId val="93586944"/>
        <c:axId val="93588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526.57000000000005</c:v>
                </c:pt>
                <c:pt idx="1">
                  <c:v>523.08000000000004</c:v>
                </c:pt>
                <c:pt idx="2">
                  <c:v>530.83000000000004</c:v>
                </c:pt>
                <c:pt idx="3">
                  <c:v>734.18</c:v>
                </c:pt>
                <c:pt idx="4">
                  <c:v>789.62</c:v>
                </c:pt>
              </c:numCache>
            </c:numRef>
          </c:val>
          <c:smooth val="0"/>
        </c:ser>
        <c:dLbls>
          <c:showLegendKey val="0"/>
          <c:showVal val="0"/>
          <c:showCatName val="0"/>
          <c:showSerName val="0"/>
          <c:showPercent val="0"/>
          <c:showBubbleSize val="0"/>
        </c:dLbls>
        <c:marker val="1"/>
        <c:smooth val="0"/>
        <c:axId val="93586944"/>
        <c:axId val="93588864"/>
      </c:lineChart>
      <c:dateAx>
        <c:axId val="93586944"/>
        <c:scaling>
          <c:orientation val="minMax"/>
        </c:scaling>
        <c:delete val="1"/>
        <c:axPos val="b"/>
        <c:numFmt formatCode="ge" sourceLinked="1"/>
        <c:majorTickMark val="none"/>
        <c:minorTickMark val="none"/>
        <c:tickLblPos val="none"/>
        <c:crossAx val="93588864"/>
        <c:crosses val="autoZero"/>
        <c:auto val="1"/>
        <c:lblOffset val="100"/>
        <c:baseTimeUnit val="years"/>
      </c:dateAx>
      <c:valAx>
        <c:axId val="93588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586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BL83" sqref="BL8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7" t="str">
        <f>データ!H6</f>
        <v>静岡県　伊豆の国市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8" t="s">
        <v>1</v>
      </c>
      <c r="C7" s="79"/>
      <c r="D7" s="79"/>
      <c r="E7" s="79"/>
      <c r="F7" s="79"/>
      <c r="G7" s="79"/>
      <c r="H7" s="79"/>
      <c r="I7" s="80"/>
      <c r="J7" s="78" t="s">
        <v>2</v>
      </c>
      <c r="K7" s="79"/>
      <c r="L7" s="79"/>
      <c r="M7" s="79"/>
      <c r="N7" s="79"/>
      <c r="O7" s="79"/>
      <c r="P7" s="79"/>
      <c r="Q7" s="80"/>
      <c r="R7" s="78" t="s">
        <v>3</v>
      </c>
      <c r="S7" s="79"/>
      <c r="T7" s="79"/>
      <c r="U7" s="79"/>
      <c r="V7" s="79"/>
      <c r="W7" s="79"/>
      <c r="X7" s="79"/>
      <c r="Y7" s="80"/>
      <c r="Z7" s="78" t="s">
        <v>4</v>
      </c>
      <c r="AA7" s="79"/>
      <c r="AB7" s="79"/>
      <c r="AC7" s="79"/>
      <c r="AD7" s="79"/>
      <c r="AE7" s="79"/>
      <c r="AF7" s="79"/>
      <c r="AG7" s="80"/>
      <c r="AH7" s="3"/>
      <c r="AI7" s="78" t="s">
        <v>5</v>
      </c>
      <c r="AJ7" s="79"/>
      <c r="AK7" s="79"/>
      <c r="AL7" s="79"/>
      <c r="AM7" s="79"/>
      <c r="AN7" s="79"/>
      <c r="AO7" s="79"/>
      <c r="AP7" s="80"/>
      <c r="AQ7" s="67" t="s">
        <v>6</v>
      </c>
      <c r="AR7" s="67"/>
      <c r="AS7" s="67"/>
      <c r="AT7" s="67"/>
      <c r="AU7" s="67"/>
      <c r="AV7" s="67"/>
      <c r="AW7" s="67"/>
      <c r="AX7" s="67"/>
      <c r="AY7" s="67" t="s">
        <v>7</v>
      </c>
      <c r="AZ7" s="67"/>
      <c r="BA7" s="67"/>
      <c r="BB7" s="67"/>
      <c r="BC7" s="67"/>
      <c r="BD7" s="67"/>
      <c r="BE7" s="67"/>
      <c r="BF7" s="67"/>
      <c r="BG7" s="3"/>
      <c r="BH7" s="3"/>
      <c r="BI7" s="3"/>
      <c r="BJ7" s="3"/>
      <c r="BK7" s="3"/>
      <c r="BL7" s="4" t="s">
        <v>8</v>
      </c>
      <c r="BM7" s="5"/>
      <c r="BN7" s="5"/>
      <c r="BO7" s="5"/>
      <c r="BP7" s="5"/>
      <c r="BQ7" s="5"/>
      <c r="BR7" s="5"/>
      <c r="BS7" s="5"/>
      <c r="BT7" s="5"/>
      <c r="BU7" s="5"/>
      <c r="BV7" s="5"/>
      <c r="BW7" s="5"/>
      <c r="BX7" s="5"/>
      <c r="BY7" s="6"/>
    </row>
    <row r="8" spans="1:78" ht="18.75" customHeight="1">
      <c r="A8" s="2"/>
      <c r="B8" s="70" t="str">
        <f>データ!I6</f>
        <v>法非適用</v>
      </c>
      <c r="C8" s="71"/>
      <c r="D8" s="71"/>
      <c r="E8" s="71"/>
      <c r="F8" s="71"/>
      <c r="G8" s="71"/>
      <c r="H8" s="71"/>
      <c r="I8" s="72"/>
      <c r="J8" s="70" t="str">
        <f>データ!J6</f>
        <v>水道事業</v>
      </c>
      <c r="K8" s="71"/>
      <c r="L8" s="71"/>
      <c r="M8" s="71"/>
      <c r="N8" s="71"/>
      <c r="O8" s="71"/>
      <c r="P8" s="71"/>
      <c r="Q8" s="72"/>
      <c r="R8" s="70" t="str">
        <f>データ!K6</f>
        <v>簡易水道事業</v>
      </c>
      <c r="S8" s="71"/>
      <c r="T8" s="71"/>
      <c r="U8" s="71"/>
      <c r="V8" s="71"/>
      <c r="W8" s="71"/>
      <c r="X8" s="71"/>
      <c r="Y8" s="72"/>
      <c r="Z8" s="70" t="str">
        <f>データ!L6</f>
        <v>D4</v>
      </c>
      <c r="AA8" s="71"/>
      <c r="AB8" s="71"/>
      <c r="AC8" s="71"/>
      <c r="AD8" s="71"/>
      <c r="AE8" s="71"/>
      <c r="AF8" s="71"/>
      <c r="AG8" s="72"/>
      <c r="AH8" s="3"/>
      <c r="AI8" s="73">
        <f>データ!Q6</f>
        <v>49829</v>
      </c>
      <c r="AJ8" s="74"/>
      <c r="AK8" s="74"/>
      <c r="AL8" s="74"/>
      <c r="AM8" s="74"/>
      <c r="AN8" s="74"/>
      <c r="AO8" s="74"/>
      <c r="AP8" s="75"/>
      <c r="AQ8" s="56">
        <f>データ!R6</f>
        <v>94.62</v>
      </c>
      <c r="AR8" s="56"/>
      <c r="AS8" s="56"/>
      <c r="AT8" s="56"/>
      <c r="AU8" s="56"/>
      <c r="AV8" s="56"/>
      <c r="AW8" s="56"/>
      <c r="AX8" s="56"/>
      <c r="AY8" s="56">
        <f>データ!S6</f>
        <v>526.62</v>
      </c>
      <c r="AZ8" s="56"/>
      <c r="BA8" s="56"/>
      <c r="BB8" s="56"/>
      <c r="BC8" s="56"/>
      <c r="BD8" s="56"/>
      <c r="BE8" s="56"/>
      <c r="BF8" s="56"/>
      <c r="BG8" s="3"/>
      <c r="BH8" s="3"/>
      <c r="BI8" s="3"/>
      <c r="BJ8" s="3"/>
      <c r="BK8" s="3"/>
      <c r="BL8" s="65" t="s">
        <v>9</v>
      </c>
      <c r="BM8" s="66"/>
      <c r="BN8" s="7" t="s">
        <v>10</v>
      </c>
      <c r="BO8" s="8"/>
      <c r="BP8" s="8"/>
      <c r="BQ8" s="8"/>
      <c r="BR8" s="8"/>
      <c r="BS8" s="8"/>
      <c r="BT8" s="8"/>
      <c r="BU8" s="8"/>
      <c r="BV8" s="8"/>
      <c r="BW8" s="8"/>
      <c r="BX8" s="8"/>
      <c r="BY8" s="9"/>
    </row>
    <row r="9" spans="1:78" ht="18.75" customHeight="1">
      <c r="A9" s="2"/>
      <c r="B9" s="67" t="s">
        <v>11</v>
      </c>
      <c r="C9" s="67"/>
      <c r="D9" s="67"/>
      <c r="E9" s="67"/>
      <c r="F9" s="67"/>
      <c r="G9" s="67"/>
      <c r="H9" s="67"/>
      <c r="I9" s="67"/>
      <c r="J9" s="67" t="s">
        <v>12</v>
      </c>
      <c r="K9" s="67"/>
      <c r="L9" s="67"/>
      <c r="M9" s="67"/>
      <c r="N9" s="67"/>
      <c r="O9" s="67"/>
      <c r="P9" s="67"/>
      <c r="Q9" s="67"/>
      <c r="R9" s="67" t="s">
        <v>13</v>
      </c>
      <c r="S9" s="67"/>
      <c r="T9" s="67"/>
      <c r="U9" s="67"/>
      <c r="V9" s="67"/>
      <c r="W9" s="67"/>
      <c r="X9" s="67"/>
      <c r="Y9" s="67"/>
      <c r="Z9" s="67" t="s">
        <v>14</v>
      </c>
      <c r="AA9" s="67"/>
      <c r="AB9" s="67"/>
      <c r="AC9" s="67"/>
      <c r="AD9" s="67"/>
      <c r="AE9" s="67"/>
      <c r="AF9" s="67"/>
      <c r="AG9" s="67"/>
      <c r="AH9" s="3"/>
      <c r="AI9" s="67" t="s">
        <v>15</v>
      </c>
      <c r="AJ9" s="67"/>
      <c r="AK9" s="67"/>
      <c r="AL9" s="67"/>
      <c r="AM9" s="67"/>
      <c r="AN9" s="67"/>
      <c r="AO9" s="67"/>
      <c r="AP9" s="67"/>
      <c r="AQ9" s="67" t="s">
        <v>16</v>
      </c>
      <c r="AR9" s="67"/>
      <c r="AS9" s="67"/>
      <c r="AT9" s="67"/>
      <c r="AU9" s="67"/>
      <c r="AV9" s="67"/>
      <c r="AW9" s="67"/>
      <c r="AX9" s="67"/>
      <c r="AY9" s="67" t="s">
        <v>17</v>
      </c>
      <c r="AZ9" s="67"/>
      <c r="BA9" s="67"/>
      <c r="BB9" s="67"/>
      <c r="BC9" s="67"/>
      <c r="BD9" s="67"/>
      <c r="BE9" s="67"/>
      <c r="BF9" s="67"/>
      <c r="BG9" s="3"/>
      <c r="BH9" s="3"/>
      <c r="BI9" s="3"/>
      <c r="BJ9" s="3"/>
      <c r="BK9" s="3"/>
      <c r="BL9" s="68" t="s">
        <v>18</v>
      </c>
      <c r="BM9" s="69"/>
      <c r="BN9" s="10" t="s">
        <v>19</v>
      </c>
      <c r="BO9" s="11"/>
      <c r="BP9" s="11"/>
      <c r="BQ9" s="11"/>
      <c r="BR9" s="11"/>
      <c r="BS9" s="11"/>
      <c r="BT9" s="11"/>
      <c r="BU9" s="11"/>
      <c r="BV9" s="11"/>
      <c r="BW9" s="11"/>
      <c r="BX9" s="11"/>
      <c r="BY9" s="12"/>
    </row>
    <row r="10" spans="1:78" ht="18.75" customHeight="1">
      <c r="A10" s="2"/>
      <c r="B10" s="56" t="str">
        <f>データ!M6</f>
        <v>-</v>
      </c>
      <c r="C10" s="56"/>
      <c r="D10" s="56"/>
      <c r="E10" s="56"/>
      <c r="F10" s="56"/>
      <c r="G10" s="56"/>
      <c r="H10" s="56"/>
      <c r="I10" s="56"/>
      <c r="J10" s="56" t="str">
        <f>データ!N6</f>
        <v>該当数値なし</v>
      </c>
      <c r="K10" s="56"/>
      <c r="L10" s="56"/>
      <c r="M10" s="56"/>
      <c r="N10" s="56"/>
      <c r="O10" s="56"/>
      <c r="P10" s="56"/>
      <c r="Q10" s="56"/>
      <c r="R10" s="56">
        <f>データ!O6</f>
        <v>2.6</v>
      </c>
      <c r="S10" s="56"/>
      <c r="T10" s="56"/>
      <c r="U10" s="56"/>
      <c r="V10" s="56"/>
      <c r="W10" s="56"/>
      <c r="X10" s="56"/>
      <c r="Y10" s="56"/>
      <c r="Z10" s="64">
        <f>データ!P6</f>
        <v>1372</v>
      </c>
      <c r="AA10" s="64"/>
      <c r="AB10" s="64"/>
      <c r="AC10" s="64"/>
      <c r="AD10" s="64"/>
      <c r="AE10" s="64"/>
      <c r="AF10" s="64"/>
      <c r="AG10" s="64"/>
      <c r="AH10" s="2"/>
      <c r="AI10" s="64">
        <f>データ!T6</f>
        <v>1290</v>
      </c>
      <c r="AJ10" s="64"/>
      <c r="AK10" s="64"/>
      <c r="AL10" s="64"/>
      <c r="AM10" s="64"/>
      <c r="AN10" s="64"/>
      <c r="AO10" s="64"/>
      <c r="AP10" s="64"/>
      <c r="AQ10" s="56">
        <f>データ!U6</f>
        <v>4.17</v>
      </c>
      <c r="AR10" s="56"/>
      <c r="AS10" s="56"/>
      <c r="AT10" s="56"/>
      <c r="AU10" s="56"/>
      <c r="AV10" s="56"/>
      <c r="AW10" s="56"/>
      <c r="AX10" s="56"/>
      <c r="AY10" s="56">
        <f>データ!V6</f>
        <v>309.35000000000002</v>
      </c>
      <c r="AZ10" s="56"/>
      <c r="BA10" s="56"/>
      <c r="BB10" s="56"/>
      <c r="BC10" s="56"/>
      <c r="BD10" s="56"/>
      <c r="BE10" s="56"/>
      <c r="BF10" s="56"/>
      <c r="BG10" s="3"/>
      <c r="BH10" s="3"/>
      <c r="BI10" s="3"/>
      <c r="BJ10" s="2"/>
      <c r="BK10" s="2"/>
      <c r="BL10" s="57" t="s">
        <v>20</v>
      </c>
      <c r="BM10" s="58"/>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22</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23</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0" t="s">
        <v>24</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105</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25</v>
      </c>
      <c r="D34" s="52"/>
      <c r="E34" s="52"/>
      <c r="F34" s="52"/>
      <c r="G34" s="52"/>
      <c r="H34" s="52"/>
      <c r="I34" s="52"/>
      <c r="J34" s="52"/>
      <c r="K34" s="52"/>
      <c r="L34" s="52"/>
      <c r="M34" s="52"/>
      <c r="N34" s="52"/>
      <c r="O34" s="52"/>
      <c r="P34" s="52"/>
      <c r="Q34" s="19"/>
      <c r="R34" s="52" t="s">
        <v>26</v>
      </c>
      <c r="S34" s="52"/>
      <c r="T34" s="52"/>
      <c r="U34" s="52"/>
      <c r="V34" s="52"/>
      <c r="W34" s="52"/>
      <c r="X34" s="52"/>
      <c r="Y34" s="52"/>
      <c r="Z34" s="52"/>
      <c r="AA34" s="52"/>
      <c r="AB34" s="52"/>
      <c r="AC34" s="52"/>
      <c r="AD34" s="52"/>
      <c r="AE34" s="52"/>
      <c r="AF34" s="19"/>
      <c r="AG34" s="52" t="s">
        <v>27</v>
      </c>
      <c r="AH34" s="52"/>
      <c r="AI34" s="52"/>
      <c r="AJ34" s="52"/>
      <c r="AK34" s="52"/>
      <c r="AL34" s="52"/>
      <c r="AM34" s="52"/>
      <c r="AN34" s="52"/>
      <c r="AO34" s="52"/>
      <c r="AP34" s="52"/>
      <c r="AQ34" s="52"/>
      <c r="AR34" s="52"/>
      <c r="AS34" s="52"/>
      <c r="AT34" s="52"/>
      <c r="AU34" s="19"/>
      <c r="AV34" s="52" t="s">
        <v>28</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29</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106</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30</v>
      </c>
      <c r="D56" s="52"/>
      <c r="E56" s="52"/>
      <c r="F56" s="52"/>
      <c r="G56" s="52"/>
      <c r="H56" s="52"/>
      <c r="I56" s="52"/>
      <c r="J56" s="52"/>
      <c r="K56" s="52"/>
      <c r="L56" s="52"/>
      <c r="M56" s="52"/>
      <c r="N56" s="52"/>
      <c r="O56" s="52"/>
      <c r="P56" s="52"/>
      <c r="Q56" s="19"/>
      <c r="R56" s="52" t="s">
        <v>31</v>
      </c>
      <c r="S56" s="52"/>
      <c r="T56" s="52"/>
      <c r="U56" s="52"/>
      <c r="V56" s="52"/>
      <c r="W56" s="52"/>
      <c r="X56" s="52"/>
      <c r="Y56" s="52"/>
      <c r="Z56" s="52"/>
      <c r="AA56" s="52"/>
      <c r="AB56" s="52"/>
      <c r="AC56" s="52"/>
      <c r="AD56" s="52"/>
      <c r="AE56" s="52"/>
      <c r="AF56" s="19"/>
      <c r="AG56" s="52" t="s">
        <v>32</v>
      </c>
      <c r="AH56" s="52"/>
      <c r="AI56" s="52"/>
      <c r="AJ56" s="52"/>
      <c r="AK56" s="52"/>
      <c r="AL56" s="52"/>
      <c r="AM56" s="52"/>
      <c r="AN56" s="52"/>
      <c r="AO56" s="52"/>
      <c r="AP56" s="52"/>
      <c r="AQ56" s="52"/>
      <c r="AR56" s="52"/>
      <c r="AS56" s="52"/>
      <c r="AT56" s="52"/>
      <c r="AU56" s="19"/>
      <c r="AV56" s="52" t="s">
        <v>33</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34</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35</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107</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36</v>
      </c>
      <c r="D79" s="52"/>
      <c r="E79" s="52"/>
      <c r="F79" s="52"/>
      <c r="G79" s="52"/>
      <c r="H79" s="52"/>
      <c r="I79" s="52"/>
      <c r="J79" s="52"/>
      <c r="K79" s="52"/>
      <c r="L79" s="52"/>
      <c r="M79" s="52"/>
      <c r="N79" s="52"/>
      <c r="O79" s="52"/>
      <c r="P79" s="52"/>
      <c r="Q79" s="52"/>
      <c r="R79" s="52"/>
      <c r="S79" s="52"/>
      <c r="T79" s="52"/>
      <c r="U79" s="19"/>
      <c r="V79" s="19"/>
      <c r="W79" s="52" t="s">
        <v>37</v>
      </c>
      <c r="X79" s="52"/>
      <c r="Y79" s="52"/>
      <c r="Z79" s="52"/>
      <c r="AA79" s="52"/>
      <c r="AB79" s="52"/>
      <c r="AC79" s="52"/>
      <c r="AD79" s="52"/>
      <c r="AE79" s="52"/>
      <c r="AF79" s="52"/>
      <c r="AG79" s="52"/>
      <c r="AH79" s="52"/>
      <c r="AI79" s="52"/>
      <c r="AJ79" s="52"/>
      <c r="AK79" s="52"/>
      <c r="AL79" s="52"/>
      <c r="AM79" s="52"/>
      <c r="AN79" s="52"/>
      <c r="AO79" s="19"/>
      <c r="AP79" s="19"/>
      <c r="AQ79" s="52" t="s">
        <v>38</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222259</v>
      </c>
      <c r="D6" s="31">
        <f t="shared" si="3"/>
        <v>47</v>
      </c>
      <c r="E6" s="31">
        <f t="shared" si="3"/>
        <v>1</v>
      </c>
      <c r="F6" s="31">
        <f t="shared" si="3"/>
        <v>0</v>
      </c>
      <c r="G6" s="31">
        <f t="shared" si="3"/>
        <v>0</v>
      </c>
      <c r="H6" s="31" t="str">
        <f t="shared" si="3"/>
        <v>静岡県　伊豆の国市</v>
      </c>
      <c r="I6" s="31" t="str">
        <f t="shared" si="3"/>
        <v>法非適用</v>
      </c>
      <c r="J6" s="31" t="str">
        <f t="shared" si="3"/>
        <v>水道事業</v>
      </c>
      <c r="K6" s="31" t="str">
        <f t="shared" si="3"/>
        <v>簡易水道事業</v>
      </c>
      <c r="L6" s="31" t="str">
        <f t="shared" si="3"/>
        <v>D4</v>
      </c>
      <c r="M6" s="32" t="str">
        <f t="shared" si="3"/>
        <v>-</v>
      </c>
      <c r="N6" s="32" t="str">
        <f t="shared" si="3"/>
        <v>該当数値なし</v>
      </c>
      <c r="O6" s="32">
        <f t="shared" si="3"/>
        <v>2.6</v>
      </c>
      <c r="P6" s="32">
        <f t="shared" si="3"/>
        <v>1372</v>
      </c>
      <c r="Q6" s="32">
        <f t="shared" si="3"/>
        <v>49829</v>
      </c>
      <c r="R6" s="32">
        <f t="shared" si="3"/>
        <v>94.62</v>
      </c>
      <c r="S6" s="32">
        <f t="shared" si="3"/>
        <v>526.62</v>
      </c>
      <c r="T6" s="32">
        <f t="shared" si="3"/>
        <v>1290</v>
      </c>
      <c r="U6" s="32">
        <f t="shared" si="3"/>
        <v>4.17</v>
      </c>
      <c r="V6" s="32">
        <f t="shared" si="3"/>
        <v>309.35000000000002</v>
      </c>
      <c r="W6" s="33">
        <f>IF(W7="",NA(),W7)</f>
        <v>82.06</v>
      </c>
      <c r="X6" s="33">
        <f t="shared" ref="X6:AF6" si="4">IF(X7="",NA(),X7)</f>
        <v>84.28</v>
      </c>
      <c r="Y6" s="33">
        <f t="shared" si="4"/>
        <v>88.89</v>
      </c>
      <c r="Z6" s="33">
        <f t="shared" si="4"/>
        <v>106.93</v>
      </c>
      <c r="AA6" s="33">
        <f t="shared" si="4"/>
        <v>84.43</v>
      </c>
      <c r="AB6" s="33">
        <f t="shared" si="4"/>
        <v>68.61</v>
      </c>
      <c r="AC6" s="33">
        <f t="shared" si="4"/>
        <v>70.760000000000005</v>
      </c>
      <c r="AD6" s="33">
        <f t="shared" si="4"/>
        <v>71.66</v>
      </c>
      <c r="AE6" s="33">
        <f t="shared" si="4"/>
        <v>73.06</v>
      </c>
      <c r="AF6" s="33">
        <f t="shared" si="4"/>
        <v>72.03</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1119.33</v>
      </c>
      <c r="BE6" s="33">
        <f t="shared" ref="BE6:BM6" si="7">IF(BE7="",NA(),BE7)</f>
        <v>1005.65</v>
      </c>
      <c r="BF6" s="33">
        <f t="shared" si="7"/>
        <v>896.41</v>
      </c>
      <c r="BG6" s="33">
        <f t="shared" si="7"/>
        <v>873.36</v>
      </c>
      <c r="BH6" s="33">
        <f t="shared" si="7"/>
        <v>815.88</v>
      </c>
      <c r="BI6" s="33">
        <f t="shared" si="7"/>
        <v>1442.51</v>
      </c>
      <c r="BJ6" s="33">
        <f t="shared" si="7"/>
        <v>1496.15</v>
      </c>
      <c r="BK6" s="33">
        <f t="shared" si="7"/>
        <v>1462.56</v>
      </c>
      <c r="BL6" s="33">
        <f t="shared" si="7"/>
        <v>1486.62</v>
      </c>
      <c r="BM6" s="33">
        <f t="shared" si="7"/>
        <v>1510.14</v>
      </c>
      <c r="BN6" s="32" t="str">
        <f>IF(BN7="","",IF(BN7="-","【-】","【"&amp;SUBSTITUTE(TEXT(BN7,"#,##0.00"),"-","△")&amp;"】"))</f>
        <v>【1,242.90】</v>
      </c>
      <c r="BO6" s="33">
        <f>IF(BO7="",NA(),BO7)</f>
        <v>36.119999999999997</v>
      </c>
      <c r="BP6" s="33">
        <f t="shared" ref="BP6:BX6" si="8">IF(BP7="",NA(),BP7)</f>
        <v>31.71</v>
      </c>
      <c r="BQ6" s="33">
        <f t="shared" si="8"/>
        <v>37.36</v>
      </c>
      <c r="BR6" s="33">
        <f t="shared" si="8"/>
        <v>44.63</v>
      </c>
      <c r="BS6" s="33">
        <f t="shared" si="8"/>
        <v>42.93</v>
      </c>
      <c r="BT6" s="33">
        <f t="shared" si="8"/>
        <v>33.299999999999997</v>
      </c>
      <c r="BU6" s="33">
        <f t="shared" si="8"/>
        <v>33.01</v>
      </c>
      <c r="BV6" s="33">
        <f t="shared" si="8"/>
        <v>32.39</v>
      </c>
      <c r="BW6" s="33">
        <f t="shared" si="8"/>
        <v>24.39</v>
      </c>
      <c r="BX6" s="33">
        <f t="shared" si="8"/>
        <v>22.67</v>
      </c>
      <c r="BY6" s="32" t="str">
        <f>IF(BY7="","",IF(BY7="-","【-】","【"&amp;SUBSTITUTE(TEXT(BY7,"#,##0.00"),"-","△")&amp;"】"))</f>
        <v>【33.35】</v>
      </c>
      <c r="BZ6" s="33">
        <f>IF(BZ7="",NA(),BZ7)</f>
        <v>170.53</v>
      </c>
      <c r="CA6" s="33">
        <f t="shared" ref="CA6:CI6" si="9">IF(CA7="",NA(),CA7)</f>
        <v>222.84</v>
      </c>
      <c r="CB6" s="33">
        <f t="shared" si="9"/>
        <v>214.54</v>
      </c>
      <c r="CC6" s="33">
        <f t="shared" si="9"/>
        <v>188.99</v>
      </c>
      <c r="CD6" s="33">
        <f t="shared" si="9"/>
        <v>197.74</v>
      </c>
      <c r="CE6" s="33">
        <f t="shared" si="9"/>
        <v>526.57000000000005</v>
      </c>
      <c r="CF6" s="33">
        <f t="shared" si="9"/>
        <v>523.08000000000004</v>
      </c>
      <c r="CG6" s="33">
        <f t="shared" si="9"/>
        <v>530.83000000000004</v>
      </c>
      <c r="CH6" s="33">
        <f t="shared" si="9"/>
        <v>734.18</v>
      </c>
      <c r="CI6" s="33">
        <f t="shared" si="9"/>
        <v>789.62</v>
      </c>
      <c r="CJ6" s="32" t="str">
        <f>IF(CJ7="","",IF(CJ7="-","【-】","【"&amp;SUBSTITUTE(TEXT(CJ7,"#,##0.00"),"-","△")&amp;"】"))</f>
        <v>【524.69】</v>
      </c>
      <c r="CK6" s="33">
        <f>IF(CK7="",NA(),CK7)</f>
        <v>50.45</v>
      </c>
      <c r="CL6" s="33">
        <f t="shared" ref="CL6:CT6" si="10">IF(CL7="",NA(),CL7)</f>
        <v>47.1</v>
      </c>
      <c r="CM6" s="33">
        <f t="shared" si="10"/>
        <v>44.66</v>
      </c>
      <c r="CN6" s="33">
        <f t="shared" si="10"/>
        <v>43.6</v>
      </c>
      <c r="CO6" s="33">
        <f t="shared" si="10"/>
        <v>43.81</v>
      </c>
      <c r="CP6" s="33">
        <f t="shared" si="10"/>
        <v>50.66</v>
      </c>
      <c r="CQ6" s="33">
        <f t="shared" si="10"/>
        <v>51.11</v>
      </c>
      <c r="CR6" s="33">
        <f t="shared" si="10"/>
        <v>50.49</v>
      </c>
      <c r="CS6" s="33">
        <f t="shared" si="10"/>
        <v>48.36</v>
      </c>
      <c r="CT6" s="33">
        <f t="shared" si="10"/>
        <v>48.7</v>
      </c>
      <c r="CU6" s="32" t="str">
        <f>IF(CU7="","",IF(CU7="-","【-】","【"&amp;SUBSTITUTE(TEXT(CU7,"#,##0.00"),"-","△")&amp;"】"))</f>
        <v>【57.58】</v>
      </c>
      <c r="CV6" s="33">
        <f>IF(CV7="",NA(),CV7)</f>
        <v>94.16</v>
      </c>
      <c r="CW6" s="33">
        <f t="shared" ref="CW6:DE6" si="11">IF(CW7="",NA(),CW7)</f>
        <v>94.43</v>
      </c>
      <c r="CX6" s="33">
        <f t="shared" si="11"/>
        <v>94.52</v>
      </c>
      <c r="CY6" s="33">
        <f t="shared" si="11"/>
        <v>94.52</v>
      </c>
      <c r="CZ6" s="33">
        <f t="shared" si="11"/>
        <v>94.52</v>
      </c>
      <c r="DA6" s="33">
        <f t="shared" si="11"/>
        <v>74.13</v>
      </c>
      <c r="DB6" s="33">
        <f t="shared" si="11"/>
        <v>74.16</v>
      </c>
      <c r="DC6" s="33">
        <f t="shared" si="11"/>
        <v>74.209999999999994</v>
      </c>
      <c r="DD6" s="33">
        <f t="shared" si="11"/>
        <v>75.239999999999995</v>
      </c>
      <c r="DE6" s="33">
        <f t="shared" si="11"/>
        <v>74.959999999999994</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2">
        <f>IF(EC7="",NA(),EC7)</f>
        <v>0</v>
      </c>
      <c r="ED6" s="32">
        <f t="shared" ref="ED6:EL6" si="14">IF(ED7="",NA(),ED7)</f>
        <v>0</v>
      </c>
      <c r="EE6" s="33">
        <f t="shared" si="14"/>
        <v>0.47</v>
      </c>
      <c r="EF6" s="33">
        <f t="shared" si="14"/>
        <v>0.04</v>
      </c>
      <c r="EG6" s="32">
        <f t="shared" si="14"/>
        <v>0</v>
      </c>
      <c r="EH6" s="33">
        <f t="shared" si="14"/>
        <v>0.61</v>
      </c>
      <c r="EI6" s="33">
        <f t="shared" si="14"/>
        <v>0.37</v>
      </c>
      <c r="EJ6" s="33">
        <f t="shared" si="14"/>
        <v>0.7</v>
      </c>
      <c r="EK6" s="33">
        <f t="shared" si="14"/>
        <v>0.91</v>
      </c>
      <c r="EL6" s="33">
        <f t="shared" si="14"/>
        <v>1.26</v>
      </c>
      <c r="EM6" s="32" t="str">
        <f>IF(EM7="","",IF(EM7="-","【-】","【"&amp;SUBSTITUTE(TEXT(EM7,"#,##0.00"),"-","△")&amp;"】"))</f>
        <v>【0.71】</v>
      </c>
    </row>
    <row r="7" spans="1:143" s="34" customFormat="1">
      <c r="A7" s="26"/>
      <c r="B7" s="35">
        <v>2015</v>
      </c>
      <c r="C7" s="35">
        <v>222259</v>
      </c>
      <c r="D7" s="35">
        <v>47</v>
      </c>
      <c r="E7" s="35">
        <v>1</v>
      </c>
      <c r="F7" s="35">
        <v>0</v>
      </c>
      <c r="G7" s="35">
        <v>0</v>
      </c>
      <c r="H7" s="35" t="s">
        <v>93</v>
      </c>
      <c r="I7" s="35" t="s">
        <v>94</v>
      </c>
      <c r="J7" s="35" t="s">
        <v>95</v>
      </c>
      <c r="K7" s="35" t="s">
        <v>96</v>
      </c>
      <c r="L7" s="35" t="s">
        <v>97</v>
      </c>
      <c r="M7" s="36" t="s">
        <v>98</v>
      </c>
      <c r="N7" s="36" t="s">
        <v>99</v>
      </c>
      <c r="O7" s="36">
        <v>2.6</v>
      </c>
      <c r="P7" s="36">
        <v>1372</v>
      </c>
      <c r="Q7" s="36">
        <v>49829</v>
      </c>
      <c r="R7" s="36">
        <v>94.62</v>
      </c>
      <c r="S7" s="36">
        <v>526.62</v>
      </c>
      <c r="T7" s="36">
        <v>1290</v>
      </c>
      <c r="U7" s="36">
        <v>4.17</v>
      </c>
      <c r="V7" s="36">
        <v>309.35000000000002</v>
      </c>
      <c r="W7" s="36">
        <v>82.06</v>
      </c>
      <c r="X7" s="36">
        <v>84.28</v>
      </c>
      <c r="Y7" s="36">
        <v>88.89</v>
      </c>
      <c r="Z7" s="36">
        <v>106.93</v>
      </c>
      <c r="AA7" s="36">
        <v>84.43</v>
      </c>
      <c r="AB7" s="36">
        <v>68.61</v>
      </c>
      <c r="AC7" s="36">
        <v>70.760000000000005</v>
      </c>
      <c r="AD7" s="36">
        <v>71.66</v>
      </c>
      <c r="AE7" s="36">
        <v>73.06</v>
      </c>
      <c r="AF7" s="36">
        <v>72.03</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1119.33</v>
      </c>
      <c r="BE7" s="36">
        <v>1005.65</v>
      </c>
      <c r="BF7" s="36">
        <v>896.41</v>
      </c>
      <c r="BG7" s="36">
        <v>873.36</v>
      </c>
      <c r="BH7" s="36">
        <v>815.88</v>
      </c>
      <c r="BI7" s="36">
        <v>1442.51</v>
      </c>
      <c r="BJ7" s="36">
        <v>1496.15</v>
      </c>
      <c r="BK7" s="36">
        <v>1462.56</v>
      </c>
      <c r="BL7" s="36">
        <v>1486.62</v>
      </c>
      <c r="BM7" s="36">
        <v>1510.14</v>
      </c>
      <c r="BN7" s="36">
        <v>1242.9000000000001</v>
      </c>
      <c r="BO7" s="36">
        <v>36.119999999999997</v>
      </c>
      <c r="BP7" s="36">
        <v>31.71</v>
      </c>
      <c r="BQ7" s="36">
        <v>37.36</v>
      </c>
      <c r="BR7" s="36">
        <v>44.63</v>
      </c>
      <c r="BS7" s="36">
        <v>42.93</v>
      </c>
      <c r="BT7" s="36">
        <v>33.299999999999997</v>
      </c>
      <c r="BU7" s="36">
        <v>33.01</v>
      </c>
      <c r="BV7" s="36">
        <v>32.39</v>
      </c>
      <c r="BW7" s="36">
        <v>24.39</v>
      </c>
      <c r="BX7" s="36">
        <v>22.67</v>
      </c>
      <c r="BY7" s="36">
        <v>33.35</v>
      </c>
      <c r="BZ7" s="36">
        <v>170.53</v>
      </c>
      <c r="CA7" s="36">
        <v>222.84</v>
      </c>
      <c r="CB7" s="36">
        <v>214.54</v>
      </c>
      <c r="CC7" s="36">
        <v>188.99</v>
      </c>
      <c r="CD7" s="36">
        <v>197.74</v>
      </c>
      <c r="CE7" s="36">
        <v>526.57000000000005</v>
      </c>
      <c r="CF7" s="36">
        <v>523.08000000000004</v>
      </c>
      <c r="CG7" s="36">
        <v>530.83000000000004</v>
      </c>
      <c r="CH7" s="36">
        <v>734.18</v>
      </c>
      <c r="CI7" s="36">
        <v>789.62</v>
      </c>
      <c r="CJ7" s="36">
        <v>524.69000000000005</v>
      </c>
      <c r="CK7" s="36">
        <v>50.45</v>
      </c>
      <c r="CL7" s="36">
        <v>47.1</v>
      </c>
      <c r="CM7" s="36">
        <v>44.66</v>
      </c>
      <c r="CN7" s="36">
        <v>43.6</v>
      </c>
      <c r="CO7" s="36">
        <v>43.81</v>
      </c>
      <c r="CP7" s="36">
        <v>50.66</v>
      </c>
      <c r="CQ7" s="36">
        <v>51.11</v>
      </c>
      <c r="CR7" s="36">
        <v>50.49</v>
      </c>
      <c r="CS7" s="36">
        <v>48.36</v>
      </c>
      <c r="CT7" s="36">
        <v>48.7</v>
      </c>
      <c r="CU7" s="36">
        <v>57.58</v>
      </c>
      <c r="CV7" s="36">
        <v>94.16</v>
      </c>
      <c r="CW7" s="36">
        <v>94.43</v>
      </c>
      <c r="CX7" s="36">
        <v>94.52</v>
      </c>
      <c r="CY7" s="36">
        <v>94.52</v>
      </c>
      <c r="CZ7" s="36">
        <v>94.52</v>
      </c>
      <c r="DA7" s="36">
        <v>74.13</v>
      </c>
      <c r="DB7" s="36">
        <v>74.16</v>
      </c>
      <c r="DC7" s="36">
        <v>74.209999999999994</v>
      </c>
      <c r="DD7" s="36">
        <v>75.239999999999995</v>
      </c>
      <c r="DE7" s="36">
        <v>74.959999999999994</v>
      </c>
      <c r="DF7" s="36">
        <v>75.27</v>
      </c>
      <c r="DG7" s="36"/>
      <c r="DH7" s="36"/>
      <c r="DI7" s="36"/>
      <c r="DJ7" s="36"/>
      <c r="DK7" s="36"/>
      <c r="DL7" s="36"/>
      <c r="DM7" s="36"/>
      <c r="DN7" s="36"/>
      <c r="DO7" s="36"/>
      <c r="DP7" s="36"/>
      <c r="DQ7" s="36"/>
      <c r="DR7" s="36"/>
      <c r="DS7" s="36"/>
      <c r="DT7" s="36"/>
      <c r="DU7" s="36"/>
      <c r="DV7" s="36"/>
      <c r="DW7" s="36"/>
      <c r="DX7" s="36"/>
      <c r="DY7" s="36"/>
      <c r="DZ7" s="36"/>
      <c r="EA7" s="36"/>
      <c r="EB7" s="36"/>
      <c r="EC7" s="36">
        <v>0</v>
      </c>
      <c r="ED7" s="36">
        <v>0</v>
      </c>
      <c r="EE7" s="36">
        <v>0.47</v>
      </c>
      <c r="EF7" s="36">
        <v>0.04</v>
      </c>
      <c r="EG7" s="36">
        <v>0</v>
      </c>
      <c r="EH7" s="36">
        <v>0.61</v>
      </c>
      <c r="EI7" s="36">
        <v>0.37</v>
      </c>
      <c r="EJ7" s="36">
        <v>0.7</v>
      </c>
      <c r="EK7" s="36">
        <v>0.91</v>
      </c>
      <c r="EL7" s="36">
        <v>1.26</v>
      </c>
      <c r="EM7" s="36">
        <v>0.71</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高橋　浩一</cp:lastModifiedBy>
  <cp:lastPrinted>2017-02-23T15:23:23Z</cp:lastPrinted>
  <dcterms:created xsi:type="dcterms:W3CDTF">2016-12-02T02:19:11Z</dcterms:created>
  <dcterms:modified xsi:type="dcterms:W3CDTF">2017-02-23T15:23:25Z</dcterms:modified>
  <cp:category/>
</cp:coreProperties>
</file>