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<sst xmlns="http://schemas.openxmlformats.org/spreadsheetml/2006/main" count="217" uniqueCount="107">
  <si>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</si>
  <si>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</si>
  <si>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</si>
  <si>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</si>
  <si>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</si>
  <si>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</si>
  <si>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</si>
  <si>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</si>
  <si>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</si>
  <si>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</si>
  <si>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</si>
  <si>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</si>
  <si>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</si>
  <si>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</si>
  <si>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</si>
  <si>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</si>
  <si>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</si>
  <si>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</si>
  <si>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</si>
  <si>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</si>
  <si>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</si>
  <si>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</si>
  <si>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</si>
  <si>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</si>
  <si>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</si>
  <si>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</si>
  <si>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</si>
  <si>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</si>
  <si>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</si>
  <si>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</si>
  <si>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</si>
  <si>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</si>
  <si>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</si>
  <si>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</si>
  <si>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</si>
  <si>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</si>
  <si>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</si>
  <si>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</si>
  <si>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</si>
  <si>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</si>
  <si>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</si>
  <si>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</si>
  <si>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</si>
  <si>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</si>
  <si>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</si>
  <si>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</si>
  <si>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</si>
  <si>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</si>
  <si>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</si>
  <si>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</si>
  <si>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</si>
  <si>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</si>
  <si>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</si>
  <si>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</si>
  <si>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</si>
  <si>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</si>
  <si>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</si>
  <si>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</si>
  <si>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</si>
  <si>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</si>
  <si>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</si>
  <si>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</si>
  <si>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</si>
  <si>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</si>
  <si>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</si>
  <si>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</si>
  <si>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</si>
  <si>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</si>
  <si>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</si>
  <si>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</si>
  <si>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</si>
  <si>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</si>
  <si>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</si>
  <si>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</si>
  <si>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</si>
  <si>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</si>
  <si>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</si>
  <si>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</si>
  <si>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</si>
  <si>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</si>
  <si>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</si>
  <si>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</si>
  <si>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</si>
  <si>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</si>
  <si>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</si>
  <si>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</si>
  <si>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</si>
  <si>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</si>
  <si>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</si>
  <si>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</si>
  <si>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</si>
  <si>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</si>
  <si>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</si>
  <si>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伊豆の国市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</si>
  <si>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</si>
  <si>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</si>
  <si>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</si>
  <si>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</si>
  <si>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</si>
  <si>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</si>
  <si>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</si>
  <si>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</si>
  <si>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</si>
  <si>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</si>
  <si>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■有形固定資産減価償却率：類似団体や全国平均とほぼ同等で、傾向は横ばいであることから、今後は需要予測に応じて、更新を進めていく必要がある。
■管路更新率：全国平均よりも低く、類似団体とほぼ同等の低い状況である。平成27年度の実績では、全ての管路を更新するのに約170年かかることになる。
■総括：管路の老朽化が改善されておらず、更新が追いついていない状況である。今後は、老朽化施設を的確に把握した上で、更新計画を策定し、計画的に老朽化施設を更新していく必要がある。</t>
    <rPh sb="1" eb="3">
      <t>ユウケイ</t>
    </rPh>
    <rPh sb="3" eb="5">
      <t>コテイ</t>
    </rPh>
    <rPh sb="5" eb="7">
      <t>シサン</t>
    </rPh>
    <rPh sb="7" eb="9">
      <t>ゲンカ</t>
    </rPh>
    <rPh sb="9" eb="11">
      <t>ショウキャク</t>
    </rPh>
    <rPh sb="11" eb="12">
      <t>リツ</t>
    </rPh>
    <rPh sb="13" eb="15">
      <t>ルイジ</t>
    </rPh>
    <rPh sb="15" eb="17">
      <t>ダンタイ</t>
    </rPh>
    <rPh sb="18" eb="20">
      <t>ゼンコク</t>
    </rPh>
    <rPh sb="20" eb="22">
      <t>ヘイキン</t>
    </rPh>
    <rPh sb="25" eb="27">
      <t>ドウトウ</t>
    </rPh>
    <rPh sb="29" eb="31">
      <t>ケイコウ</t>
    </rPh>
    <rPh sb="32" eb="33">
      <t>ヨコ</t>
    </rPh>
    <rPh sb="43" eb="45">
      <t>コンゴ</t>
    </rPh>
    <rPh sb="46" eb="48">
      <t>ジュヨウ</t>
    </rPh>
    <rPh sb="48" eb="50">
      <t>ヨソク</t>
    </rPh>
    <rPh sb="51" eb="52">
      <t>オウ</t>
    </rPh>
    <rPh sb="55" eb="57">
      <t>コウシン</t>
    </rPh>
    <rPh sb="58" eb="59">
      <t>スス</t>
    </rPh>
    <rPh sb="63" eb="65">
      <t>ヒツヨウ</t>
    </rPh>
    <rPh sb="71" eb="73">
      <t>カンロ</t>
    </rPh>
    <rPh sb="73" eb="75">
      <t>コウシン</t>
    </rPh>
    <rPh sb="75" eb="76">
      <t>リツ</t>
    </rPh>
    <rPh sb="77" eb="79">
      <t>ゼンコク</t>
    </rPh>
    <rPh sb="79" eb="81">
      <t>ヘイキン</t>
    </rPh>
    <rPh sb="84" eb="85">
      <t>ヒク</t>
    </rPh>
    <rPh sb="87" eb="89">
      <t>ルイジ</t>
    </rPh>
    <rPh sb="89" eb="91">
      <t>ダンタイ</t>
    </rPh>
    <rPh sb="94" eb="96">
      <t>ドウトウ</t>
    </rPh>
    <rPh sb="97" eb="98">
      <t>ヒク</t>
    </rPh>
    <rPh sb="99" eb="101">
      <t>ジョウキョウ</t>
    </rPh>
    <rPh sb="105" eb="107">
      <t>ヘイセイ</t>
    </rPh>
    <rPh sb="109" eb="111">
      <t>ネンド</t>
    </rPh>
    <rPh sb="112" eb="114">
      <t>ジッセキ</t>
    </rPh>
    <rPh sb="117" eb="118">
      <t>スベ</t>
    </rPh>
    <rPh sb="120" eb="122">
      <t>カンロ</t>
    </rPh>
    <rPh sb="123" eb="125">
      <t>コウシン</t>
    </rPh>
    <rPh sb="129" eb="130">
      <t>ヤク</t>
    </rPh>
    <rPh sb="133" eb="134">
      <t>ネン</t>
    </rPh>
    <rPh sb="145" eb="147">
      <t>ソウカツ</t>
    </rPh>
    <rPh sb="148" eb="150">
      <t>カンロ</t>
    </rPh>
    <rPh sb="151" eb="154">
      <t>ロウキュウカ</t>
    </rPh>
    <rPh sb="155" eb="157">
      <t>カイゼン</t>
    </rPh>
    <rPh sb="164" eb="166">
      <t>コウシン</t>
    </rPh>
    <rPh sb="167" eb="168">
      <t>オ</t>
    </rPh>
    <rPh sb="175" eb="177">
      <t>ジョウキョウ</t>
    </rPh>
    <rPh sb="181" eb="183">
      <t>コンゴ</t>
    </rPh>
    <rPh sb="185" eb="188">
      <t>ロウキュウカ</t>
    </rPh>
    <rPh sb="188" eb="190">
      <t>シセツ</t>
    </rPh>
    <rPh sb="191" eb="193">
      <t>テキカク</t>
    </rPh>
    <rPh sb="194" eb="196">
      <t>ハアク</t>
    </rPh>
    <rPh sb="198" eb="199">
      <t>ウエ</t>
    </rPh>
    <rPh sb="201" eb="203">
      <t>コウシン</t>
    </rPh>
    <rPh sb="203" eb="205">
      <t>ケイカク</t>
    </rPh>
    <rPh sb="206" eb="208">
      <t>サクテイ</t>
    </rPh>
    <rPh sb="210" eb="213">
      <t>ケイカクテキ</t>
    </rPh>
    <rPh sb="214" eb="217">
      <t>ロウキュウカ</t>
    </rPh>
    <rPh sb="217" eb="219">
      <t>シセツ</t>
    </rPh>
    <rPh sb="220" eb="222">
      <t>コウシン</t>
    </rPh>
    <rPh sb="226" eb="228">
      <t>ヒツヨウ</t>
    </rPh>
    <phoneticPr fontId="4"/>
  </si>
  <si>
    <t>経営状況は概ね良好な状況であるものの、管路の老朽度が高い状況である。そのため、今後は中長期的視点に立ち、人口推移等を考慮した施設規模の適正化を図るとともに、計画的に老朽管路の更新を進め、健全な事業経営を継続していく必要がある。</t>
    <rPh sb="0" eb="2">
      <t>ケイエイ</t>
    </rPh>
    <rPh sb="2" eb="4">
      <t>ジョウキョウ</t>
    </rPh>
    <rPh sb="5" eb="6">
      <t>オオム</t>
    </rPh>
    <rPh sb="7" eb="9">
      <t>リョウコウ</t>
    </rPh>
    <rPh sb="10" eb="12">
      <t>ジョウキョウ</t>
    </rPh>
    <rPh sb="19" eb="21">
      <t>カンロ</t>
    </rPh>
    <rPh sb="22" eb="24">
      <t>ロウキュウ</t>
    </rPh>
    <rPh sb="24" eb="25">
      <t>ド</t>
    </rPh>
    <rPh sb="26" eb="27">
      <t>タカ</t>
    </rPh>
    <rPh sb="28" eb="30">
      <t>ジョウキョウ</t>
    </rPh>
    <rPh sb="39" eb="41">
      <t>コンゴ</t>
    </rPh>
    <rPh sb="42" eb="43">
      <t>チュウ</t>
    </rPh>
    <rPh sb="43" eb="45">
      <t>チョウキ</t>
    </rPh>
    <rPh sb="45" eb="46">
      <t>テキ</t>
    </rPh>
    <rPh sb="46" eb="48">
      <t>シテン</t>
    </rPh>
    <rPh sb="49" eb="50">
      <t>タ</t>
    </rPh>
    <rPh sb="52" eb="54">
      <t>ジンコウ</t>
    </rPh>
    <rPh sb="54" eb="56">
      <t>スイイ</t>
    </rPh>
    <rPh sb="56" eb="57">
      <t>トウ</t>
    </rPh>
    <rPh sb="58" eb="60">
      <t>コウリョ</t>
    </rPh>
    <rPh sb="62" eb="64">
      <t>シセツ</t>
    </rPh>
    <rPh sb="64" eb="66">
      <t>キボ</t>
    </rPh>
    <rPh sb="67" eb="70">
      <t>テキセイカ</t>
    </rPh>
    <rPh sb="71" eb="72">
      <t>ハカ</t>
    </rPh>
    <rPh sb="78" eb="80">
      <t>ケイカク</t>
    </rPh>
    <rPh sb="80" eb="81">
      <t>テキ</t>
    </rPh>
    <rPh sb="82" eb="84">
      <t>ロウキュウ</t>
    </rPh>
    <rPh sb="84" eb="86">
      <t>カンロ</t>
    </rPh>
    <rPh sb="87" eb="89">
      <t>コウシン</t>
    </rPh>
    <rPh sb="90" eb="91">
      <t>スス</t>
    </rPh>
    <rPh sb="93" eb="95">
      <t>ケンゼン</t>
    </rPh>
    <rPh sb="96" eb="98">
      <t>ジギョウ</t>
    </rPh>
    <rPh sb="98" eb="100">
      <t>ケイエイ</t>
    </rPh>
    <rPh sb="101" eb="103">
      <t>ケイゾク</t>
    </rPh>
    <rPh sb="107" eb="109">
      <t>ヒツヨウ</t>
    </rPh>
    <phoneticPr fontId="4"/>
  </si>
  <si>
    <t>■経常収支比率：経常収支比率が100％を超え、類似団体や全国平均よりも高いことから、今後は老朽化施設の更新を推進していく必要がある。
■累積欠損金比率：当事業では累積欠損金が無く、健全な経営といえる。
■流動比率：波はあるものの100％を超え類似団体よりも良好な状態が多いことから、債務に対する支払能力に問題は無いといえる。
■企業債残高対給水収益比率：類似団体よりも低くほぼ横ばい傾向であることから、今後は老朽化施設の更新を推進していく必要がある。
■料金回収率：100％を超え類似団体や全国平均よりも高いことから健全な経営といえるが、老朽化施設の更新を推進していく必要があり、給水に係る費用が増大していくことから今後も健全な経営に留意する必要がある。
■給水原価：類似団体や全国平均よりも低いが、これは、市内各所の良好な水源（湧水）、自然流下による配水等、地理的条件に因るところが大きい。今後も、施設の適正な管理、経費の適正化を進めていく必要がある。
■施設利用率：類似団体や全国平均よりも低いが、観光水量が影響して繁忙期と通常期の差が大きいためであり、近年はやや上昇傾向にあることから、今後は将来水量を再推計した上で施設規模の適正化に向けた取組が必要である。
■有収率：類似団体よりは高いものの全国平均よりは低い。今後は、漏水調査や老朽管更新を進めるなど漏水量の削減に向けた取組が必要である。
■総括：経営状況は概ね健全な状況である。今後は、漏水量削減に向けた老朽管の更新や漏水調査等を実施していく必要がある。</t>
    <rPh sb="1" eb="3">
      <t>ケイジョウ</t>
    </rPh>
    <rPh sb="3" eb="5">
      <t>シュウシ</t>
    </rPh>
    <rPh sb="5" eb="7">
      <t>ヒリツ</t>
    </rPh>
    <rPh sb="8" eb="10">
      <t>ケイジョウ</t>
    </rPh>
    <rPh sb="10" eb="12">
      <t>シュウシ</t>
    </rPh>
    <rPh sb="12" eb="14">
      <t>ヒリツ</t>
    </rPh>
    <rPh sb="20" eb="21">
      <t>コ</t>
    </rPh>
    <rPh sb="23" eb="25">
      <t>ルイジ</t>
    </rPh>
    <rPh sb="25" eb="27">
      <t>ダンタイ</t>
    </rPh>
    <rPh sb="28" eb="30">
      <t>ゼンコク</t>
    </rPh>
    <rPh sb="30" eb="32">
      <t>ヘイキン</t>
    </rPh>
    <rPh sb="35" eb="36">
      <t>タカ</t>
    </rPh>
    <rPh sb="42" eb="44">
      <t>コンゴ</t>
    </rPh>
    <rPh sb="45" eb="48">
      <t>ロウキュウカ</t>
    </rPh>
    <rPh sb="48" eb="50">
      <t>シセツ</t>
    </rPh>
    <rPh sb="51" eb="53">
      <t>コウシン</t>
    </rPh>
    <rPh sb="54" eb="56">
      <t>スイシン</t>
    </rPh>
    <rPh sb="60" eb="62">
      <t>ヒツヨウ</t>
    </rPh>
    <rPh sb="68" eb="70">
      <t>ルイセキ</t>
    </rPh>
    <rPh sb="70" eb="73">
      <t>ケッソンキン</t>
    </rPh>
    <rPh sb="73" eb="75">
      <t>ヒリツ</t>
    </rPh>
    <rPh sb="76" eb="77">
      <t>トウ</t>
    </rPh>
    <rPh sb="77" eb="79">
      <t>ジギョウ</t>
    </rPh>
    <rPh sb="81" eb="83">
      <t>ルイセキ</t>
    </rPh>
    <rPh sb="83" eb="86">
      <t>ケッソンキン</t>
    </rPh>
    <rPh sb="87" eb="88">
      <t>ナ</t>
    </rPh>
    <rPh sb="90" eb="92">
      <t>ケンゼン</t>
    </rPh>
    <rPh sb="93" eb="95">
      <t>ケイエイ</t>
    </rPh>
    <rPh sb="102" eb="104">
      <t>リュウドウ</t>
    </rPh>
    <rPh sb="104" eb="106">
      <t>ヒリツ</t>
    </rPh>
    <rPh sb="107" eb="108">
      <t>ナミ</t>
    </rPh>
    <rPh sb="119" eb="120">
      <t>コ</t>
    </rPh>
    <rPh sb="121" eb="123">
      <t>ルイジ</t>
    </rPh>
    <rPh sb="123" eb="125">
      <t>ダンタイ</t>
    </rPh>
    <rPh sb="128" eb="130">
      <t>リョウコウ</t>
    </rPh>
    <rPh sb="131" eb="133">
      <t>ジョウタイ</t>
    </rPh>
    <rPh sb="134" eb="135">
      <t>オオ</t>
    </rPh>
    <rPh sb="141" eb="143">
      <t>サイム</t>
    </rPh>
    <rPh sb="144" eb="145">
      <t>タイ</t>
    </rPh>
    <rPh sb="147" eb="149">
      <t>シハライ</t>
    </rPh>
    <rPh sb="149" eb="151">
      <t>ノウリョク</t>
    </rPh>
    <rPh sb="152" eb="154">
      <t>モンダイ</t>
    </rPh>
    <rPh sb="155" eb="156">
      <t>ナ</t>
    </rPh>
    <rPh sb="164" eb="166">
      <t>キギョウ</t>
    </rPh>
    <rPh sb="166" eb="167">
      <t>サイ</t>
    </rPh>
    <rPh sb="167" eb="169">
      <t>ザンダカ</t>
    </rPh>
    <rPh sb="169" eb="170">
      <t>タイ</t>
    </rPh>
    <rPh sb="170" eb="172">
      <t>キュウスイ</t>
    </rPh>
    <rPh sb="172" eb="174">
      <t>シュウエキ</t>
    </rPh>
    <rPh sb="174" eb="176">
      <t>ヒリツ</t>
    </rPh>
    <rPh sb="177" eb="179">
      <t>ルイジ</t>
    </rPh>
    <rPh sb="179" eb="181">
      <t>ダンタイ</t>
    </rPh>
    <rPh sb="184" eb="185">
      <t>ヒク</t>
    </rPh>
    <rPh sb="188" eb="189">
      <t>ヨコ</t>
    </rPh>
    <rPh sb="191" eb="193">
      <t>ケイコウ</t>
    </rPh>
    <rPh sb="201" eb="203">
      <t>コンゴ</t>
    </rPh>
    <rPh sb="204" eb="207">
      <t>ロウキュウカ</t>
    </rPh>
    <rPh sb="207" eb="209">
      <t>シセツ</t>
    </rPh>
    <rPh sb="210" eb="212">
      <t>コウシン</t>
    </rPh>
    <rPh sb="213" eb="215">
      <t>スイシン</t>
    </rPh>
    <rPh sb="219" eb="221">
      <t>ヒツヨウ</t>
    </rPh>
    <rPh sb="227" eb="229">
      <t>リョウキン</t>
    </rPh>
    <rPh sb="229" eb="231">
      <t>カイシュウ</t>
    </rPh>
    <rPh sb="231" eb="232">
      <t>リツ</t>
    </rPh>
    <rPh sb="238" eb="239">
      <t>コ</t>
    </rPh>
    <rPh sb="240" eb="242">
      <t>ルイジ</t>
    </rPh>
    <rPh sb="242" eb="244">
      <t>ダンタイ</t>
    </rPh>
    <rPh sb="245" eb="247">
      <t>ゼンコク</t>
    </rPh>
    <rPh sb="247" eb="249">
      <t>ヘイキン</t>
    </rPh>
    <rPh sb="252" eb="253">
      <t>タカ</t>
    </rPh>
    <rPh sb="258" eb="260">
      <t>ケンゼン</t>
    </rPh>
    <rPh sb="261" eb="263">
      <t>ケイエイ</t>
    </rPh>
    <rPh sb="269" eb="272">
      <t>ロウキュウカ</t>
    </rPh>
    <rPh sb="272" eb="274">
      <t>シセツ</t>
    </rPh>
    <rPh sb="275" eb="277">
      <t>コウシン</t>
    </rPh>
    <rPh sb="278" eb="280">
      <t>スイシン</t>
    </rPh>
    <rPh sb="284" eb="286">
      <t>ヒツヨウ</t>
    </rPh>
    <rPh sb="290" eb="292">
      <t>キュウスイ</t>
    </rPh>
    <rPh sb="293" eb="294">
      <t>カカ</t>
    </rPh>
    <rPh sb="295" eb="297">
      <t>ヒヨウ</t>
    </rPh>
    <rPh sb="298" eb="300">
      <t>ゾウダイ</t>
    </rPh>
    <rPh sb="308" eb="310">
      <t>コンゴ</t>
    </rPh>
    <rPh sb="311" eb="313">
      <t>ケンゼン</t>
    </rPh>
    <rPh sb="314" eb="316">
      <t>ケイエイ</t>
    </rPh>
    <rPh sb="317" eb="319">
      <t>リュウイ</t>
    </rPh>
    <rPh sb="321" eb="323">
      <t>ヒツヨウ</t>
    </rPh>
    <rPh sb="329" eb="331">
      <t>キュウスイ</t>
    </rPh>
    <rPh sb="331" eb="333">
      <t>ゲンカ</t>
    </rPh>
    <rPh sb="334" eb="336">
      <t>ルイジ</t>
    </rPh>
    <rPh sb="336" eb="338">
      <t>ダンタイ</t>
    </rPh>
    <rPh sb="339" eb="341">
      <t>ゼンコク</t>
    </rPh>
    <rPh sb="341" eb="343">
      <t>ヘイキン</t>
    </rPh>
    <rPh sb="346" eb="347">
      <t>ヒク</t>
    </rPh>
    <rPh sb="354" eb="356">
      <t>シナイ</t>
    </rPh>
    <rPh sb="356" eb="358">
      <t>カクショ</t>
    </rPh>
    <rPh sb="359" eb="361">
      <t>リョウコウ</t>
    </rPh>
    <rPh sb="362" eb="364">
      <t>スイゲン</t>
    </rPh>
    <rPh sb="365" eb="367">
      <t>ユウスイ</t>
    </rPh>
    <rPh sb="369" eb="371">
      <t>シゼン</t>
    </rPh>
    <rPh sb="371" eb="372">
      <t>リュウ</t>
    </rPh>
    <rPh sb="372" eb="373">
      <t>カ</t>
    </rPh>
    <rPh sb="376" eb="379">
      <t>ハイスイトウ</t>
    </rPh>
    <rPh sb="380" eb="383">
      <t>チリテキ</t>
    </rPh>
    <rPh sb="383" eb="385">
      <t>ジョウケン</t>
    </rPh>
    <rPh sb="386" eb="387">
      <t>ヨ</t>
    </rPh>
    <rPh sb="392" eb="393">
      <t>オオ</t>
    </rPh>
    <rPh sb="396" eb="398">
      <t>コンゴ</t>
    </rPh>
    <rPh sb="400" eb="402">
      <t>シセツ</t>
    </rPh>
    <rPh sb="403" eb="405">
      <t>テキセイ</t>
    </rPh>
    <rPh sb="406" eb="408">
      <t>カンリ</t>
    </rPh>
    <rPh sb="409" eb="411">
      <t>ケイヒ</t>
    </rPh>
    <rPh sb="412" eb="415">
      <t>テキセイカ</t>
    </rPh>
    <rPh sb="416" eb="417">
      <t>スス</t>
    </rPh>
    <rPh sb="421" eb="423">
      <t>ヒツヨウ</t>
    </rPh>
    <rPh sb="429" eb="431">
      <t>シセツ</t>
    </rPh>
    <rPh sb="431" eb="433">
      <t>リヨウ</t>
    </rPh>
    <rPh sb="433" eb="434">
      <t>リツ</t>
    </rPh>
    <rPh sb="435" eb="437">
      <t>ルイジ</t>
    </rPh>
    <rPh sb="437" eb="439">
      <t>ダンタイ</t>
    </rPh>
    <rPh sb="440" eb="442">
      <t>ゼンコク</t>
    </rPh>
    <rPh sb="442" eb="444">
      <t>ヘイキン</t>
    </rPh>
    <rPh sb="447" eb="448">
      <t>ヒク</t>
    </rPh>
    <rPh sb="451" eb="453">
      <t>カンコウ</t>
    </rPh>
    <rPh sb="453" eb="455">
      <t>スイリョウ</t>
    </rPh>
    <rPh sb="456" eb="458">
      <t>エイキョウ</t>
    </rPh>
    <rPh sb="460" eb="462">
      <t>ハンボウ</t>
    </rPh>
    <rPh sb="462" eb="463">
      <t>キ</t>
    </rPh>
    <rPh sb="464" eb="467">
      <t>ツウジョウキ</t>
    </rPh>
    <rPh sb="468" eb="469">
      <t>サ</t>
    </rPh>
    <rPh sb="470" eb="471">
      <t>オオ</t>
    </rPh>
    <rPh sb="479" eb="481">
      <t>キンネン</t>
    </rPh>
    <rPh sb="484" eb="486">
      <t>ジョウショウ</t>
    </rPh>
    <rPh sb="486" eb="488">
      <t>ケイコウ</t>
    </rPh>
    <rPh sb="496" eb="498">
      <t>コンゴ</t>
    </rPh>
    <rPh sb="499" eb="501">
      <t>ショウライ</t>
    </rPh>
    <rPh sb="501" eb="503">
      <t>スイリョウ</t>
    </rPh>
    <rPh sb="504" eb="505">
      <t>サイ</t>
    </rPh>
    <rPh sb="505" eb="507">
      <t>スイケイ</t>
    </rPh>
    <rPh sb="509" eb="510">
      <t>ウエ</t>
    </rPh>
    <rPh sb="511" eb="513">
      <t>シセツ</t>
    </rPh>
    <rPh sb="513" eb="515">
      <t>キボ</t>
    </rPh>
    <rPh sb="516" eb="519">
      <t>テキセイカ</t>
    </rPh>
    <rPh sb="520" eb="521">
      <t>ム</t>
    </rPh>
    <rPh sb="523" eb="525">
      <t>トリクミ</t>
    </rPh>
    <rPh sb="526" eb="5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</si>
</sst>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0.53</c:v>
                </c:pt>
                <c:pt idx="1">
                  <c:v>0.71</c:v>
                </c:pt>
                <c:pt idx="2">
                  <c:v>0.17</c:v>
                </c:pt>
                <c:pt idx="3">
                  <c:v>0.52</c:v>
                </c:pt>
                <c:pt idx="4">
                  <c:v>0.6</c:v>
                </c:pt>
              </c:numCache>
            </c:numRef>
          </c:val>
        </c:ser>
        <c:dLbls>
          <c:showLegendKey val="0"/>
          <c:showVal val="0"/>
          <c:showCatName val="0"/>
          <c:showSerName val="0"/>
          <c:showPercent val="0"/>
          <c:showBubbleSize val="0"/>
        </c:dLbls>
        <c:gapWidth val="150"/>
        <c:axId val="120344576"/>
        <c:axId val="1203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20344576"/>
        <c:axId val="120346496"/>
      </c:lineChart>
      <c:dateAx>
        <c:axId val="120344576"/>
        <c:scaling>
          <c:orientation val="minMax"/>
        </c:scaling>
        <c:delete val="1"/>
        <c:axPos val="b"/>
        <c:numFmt formatCode="ge" sourceLinked="1"/>
        <c:majorTickMark val="none"/>
        <c:minorTickMark val="none"/>
        <c:tickLblPos val="none"/>
        <c:crossAx val="120346496"/>
        <c:crosses val="autoZero"/>
        <c:auto val="1"/>
        <c:lblOffset val="100"/>
        <c:baseTimeUnit val="years"/>
      </c:dateAx>
      <c:valAx>
        <c:axId val="1203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50.64</c:v>
                </c:pt>
                <c:pt idx="1">
                  <c:v>50.98</c:v>
                </c:pt>
                <c:pt idx="2">
                  <c:v>50.88</c:v>
                </c:pt>
                <c:pt idx="3">
                  <c:v>54.82</c:v>
                </c:pt>
                <c:pt idx="4">
                  <c:v>53.64</c:v>
                </c:pt>
              </c:numCache>
            </c:numRef>
          </c:val>
        </c:ser>
        <c:dLbls>
          <c:showLegendKey val="0"/>
          <c:showVal val="0"/>
          <c:showCatName val="0"/>
          <c:showSerName val="0"/>
          <c:showPercent val="0"/>
          <c:showBubbleSize val="0"/>
        </c:dLbls>
        <c:gapWidth val="150"/>
        <c:axId val="129102208"/>
        <c:axId val="1291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29102208"/>
        <c:axId val="129104128"/>
      </c:lineChart>
      <c:dateAx>
        <c:axId val="129102208"/>
        <c:scaling>
          <c:orientation val="minMax"/>
        </c:scaling>
        <c:delete val="1"/>
        <c:axPos val="b"/>
        <c:numFmt formatCode="ge" sourceLinked="1"/>
        <c:majorTickMark val="none"/>
        <c:minorTickMark val="none"/>
        <c:tickLblPos val="none"/>
        <c:crossAx val="129104128"/>
        <c:crosses val="autoZero"/>
        <c:auto val="1"/>
        <c:lblOffset val="100"/>
        <c:baseTimeUnit val="years"/>
      </c:dateAx>
      <c:valAx>
        <c:axId val="1291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86.13</c:v>
                </c:pt>
                <c:pt idx="1">
                  <c:v>86.21</c:v>
                </c:pt>
                <c:pt idx="2">
                  <c:v>85.98</c:v>
                </c:pt>
                <c:pt idx="3">
                  <c:v>86.21</c:v>
                </c:pt>
                <c:pt idx="4">
                  <c:v>86.13</c:v>
                </c:pt>
              </c:numCache>
            </c:numRef>
          </c:val>
        </c:ser>
        <c:dLbls>
          <c:showLegendKey val="0"/>
          <c:showVal val="0"/>
          <c:showCatName val="0"/>
          <c:showSerName val="0"/>
          <c:showPercent val="0"/>
          <c:showBubbleSize val="0"/>
        </c:dLbls>
        <c:gapWidth val="150"/>
        <c:axId val="129150976"/>
        <c:axId val="1291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29150976"/>
        <c:axId val="129152896"/>
      </c:lineChart>
      <c:dateAx>
        <c:axId val="129150976"/>
        <c:scaling>
          <c:orientation val="minMax"/>
        </c:scaling>
        <c:delete val="1"/>
        <c:axPos val="b"/>
        <c:numFmt formatCode="ge" sourceLinked="1"/>
        <c:majorTickMark val="none"/>
        <c:minorTickMark val="none"/>
        <c:tickLblPos val="none"/>
        <c:crossAx val="129152896"/>
        <c:crosses val="autoZero"/>
        <c:auto val="1"/>
        <c:lblOffset val="100"/>
        <c:baseTimeUnit val="years"/>
      </c:dateAx>
      <c:valAx>
        <c:axId val="1291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114.51</c:v>
                </c:pt>
                <c:pt idx="1">
                  <c:v>121.46</c:v>
                </c:pt>
                <c:pt idx="2">
                  <c:v>125.68</c:v>
                </c:pt>
                <c:pt idx="3">
                  <c:v>115.63</c:v>
                </c:pt>
                <c:pt idx="4">
                  <c:v>126.12</c:v>
                </c:pt>
              </c:numCache>
            </c:numRef>
          </c:val>
        </c:ser>
        <c:dLbls>
          <c:showLegendKey val="0"/>
          <c:showVal val="0"/>
          <c:showCatName val="0"/>
          <c:showSerName val="0"/>
          <c:showPercent val="0"/>
          <c:showBubbleSize val="0"/>
        </c:dLbls>
        <c:gapWidth val="150"/>
        <c:axId val="120360320"/>
        <c:axId val="1203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20360320"/>
        <c:axId val="120374784"/>
      </c:lineChart>
      <c:dateAx>
        <c:axId val="120360320"/>
        <c:scaling>
          <c:orientation val="minMax"/>
        </c:scaling>
        <c:delete val="1"/>
        <c:axPos val="b"/>
        <c:numFmt formatCode="ge" sourceLinked="1"/>
        <c:majorTickMark val="none"/>
        <c:minorTickMark val="none"/>
        <c:tickLblPos val="none"/>
        <c:crossAx val="120374784"/>
        <c:crosses val="autoZero"/>
        <c:auto val="1"/>
        <c:lblOffset val="100"/>
        <c:baseTimeUnit val="years"/>
      </c:dateAx>
      <c:valAx>
        <c:axId val="12037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3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43.14</c:v>
                </c:pt>
                <c:pt idx="1">
                  <c:v>43.26</c:v>
                </c:pt>
                <c:pt idx="2">
                  <c:v>40.32</c:v>
                </c:pt>
                <c:pt idx="3">
                  <c:v>41.96</c:v>
                </c:pt>
                <c:pt idx="4">
                  <c:v>43.96</c:v>
                </c:pt>
              </c:numCache>
            </c:numRef>
          </c:val>
        </c:ser>
        <c:dLbls>
          <c:showLegendKey val="0"/>
          <c:showVal val="0"/>
          <c:showCatName val="0"/>
          <c:showSerName val="0"/>
          <c:showPercent val="0"/>
          <c:showBubbleSize val="0"/>
        </c:dLbls>
        <c:gapWidth val="150"/>
        <c:axId val="128781312"/>
        <c:axId val="1287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28781312"/>
        <c:axId val="128787584"/>
      </c:lineChart>
      <c:dateAx>
        <c:axId val="128781312"/>
        <c:scaling>
          <c:orientation val="minMax"/>
        </c:scaling>
        <c:delete val="1"/>
        <c:axPos val="b"/>
        <c:numFmt formatCode="ge" sourceLinked="1"/>
        <c:majorTickMark val="none"/>
        <c:minorTickMark val="none"/>
        <c:tickLblPos val="none"/>
        <c:crossAx val="128787584"/>
        <c:crosses val="autoZero"/>
        <c:auto val="1"/>
        <c:lblOffset val="100"/>
        <c:baseTimeUnit val="years"/>
      </c:dateAx>
      <c:valAx>
        <c:axId val="1287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13.99</c:v>
                </c:pt>
                <c:pt idx="1">
                  <c:v>14.06</c:v>
                </c:pt>
                <c:pt idx="2">
                  <c:v>13.94</c:v>
                </c:pt>
                <c:pt idx="3">
                  <c:v>13.54</c:v>
                </c:pt>
                <c:pt idx="4" formatCode="#,##0.00;&quot;△&quot;#,##0.00">
                  <c:v>0</c:v>
                </c:pt>
              </c:numCache>
            </c:numRef>
          </c:val>
        </c:ser>
        <c:dLbls>
          <c:showLegendKey val="0"/>
          <c:showVal val="0"/>
          <c:showCatName val="0"/>
          <c:showSerName val="0"/>
          <c:showPercent val="0"/>
          <c:showBubbleSize val="0"/>
        </c:dLbls>
        <c:gapWidth val="150"/>
        <c:axId val="128825984"/>
        <c:axId val="1288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28825984"/>
        <c:axId val="128828160"/>
      </c:lineChart>
      <c:dateAx>
        <c:axId val="128825984"/>
        <c:scaling>
          <c:orientation val="minMax"/>
        </c:scaling>
        <c:delete val="1"/>
        <c:axPos val="b"/>
        <c:numFmt formatCode="ge" sourceLinked="1"/>
        <c:majorTickMark val="none"/>
        <c:minorTickMark val="none"/>
        <c:tickLblPos val="none"/>
        <c:crossAx val="128828160"/>
        <c:crosses val="autoZero"/>
        <c:auto val="1"/>
        <c:lblOffset val="100"/>
        <c:baseTimeUnit val="years"/>
      </c:dateAx>
      <c:valAx>
        <c:axId val="1288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921984"/>
        <c:axId val="1289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28921984"/>
        <c:axId val="128923904"/>
      </c:lineChart>
      <c:dateAx>
        <c:axId val="128921984"/>
        <c:scaling>
          <c:orientation val="minMax"/>
        </c:scaling>
        <c:delete val="1"/>
        <c:axPos val="b"/>
        <c:numFmt formatCode="ge" sourceLinked="1"/>
        <c:majorTickMark val="none"/>
        <c:minorTickMark val="none"/>
        <c:tickLblPos val="none"/>
        <c:crossAx val="128923904"/>
        <c:crosses val="autoZero"/>
        <c:auto val="1"/>
        <c:lblOffset val="100"/>
        <c:baseTimeUnit val="years"/>
      </c:dateAx>
      <c:valAx>
        <c:axId val="12892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9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2507.83</c:v>
                </c:pt>
                <c:pt idx="1">
                  <c:v>426.68</c:v>
                </c:pt>
                <c:pt idx="2">
                  <c:v>1753.52</c:v>
                </c:pt>
                <c:pt idx="3">
                  <c:v>897.61</c:v>
                </c:pt>
                <c:pt idx="4">
                  <c:v>1117.54</c:v>
                </c:pt>
              </c:numCache>
            </c:numRef>
          </c:val>
        </c:ser>
        <c:dLbls>
          <c:showLegendKey val="0"/>
          <c:showVal val="0"/>
          <c:showCatName val="0"/>
          <c:showSerName val="0"/>
          <c:showPercent val="0"/>
          <c:showBubbleSize val="0"/>
        </c:dLbls>
        <c:gapWidth val="150"/>
        <c:axId val="128944768"/>
        <c:axId val="1289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28944768"/>
        <c:axId val="128971520"/>
      </c:lineChart>
      <c:dateAx>
        <c:axId val="128944768"/>
        <c:scaling>
          <c:orientation val="minMax"/>
        </c:scaling>
        <c:delete val="1"/>
        <c:axPos val="b"/>
        <c:numFmt formatCode="ge" sourceLinked="1"/>
        <c:majorTickMark val="none"/>
        <c:minorTickMark val="none"/>
        <c:tickLblPos val="none"/>
        <c:crossAx val="128971520"/>
        <c:crosses val="autoZero"/>
        <c:auto val="1"/>
        <c:lblOffset val="100"/>
        <c:baseTimeUnit val="years"/>
      </c:dateAx>
      <c:valAx>
        <c:axId val="12897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9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150.05000000000001</c:v>
                </c:pt>
                <c:pt idx="1">
                  <c:v>137.5</c:v>
                </c:pt>
                <c:pt idx="2">
                  <c:v>172.41</c:v>
                </c:pt>
                <c:pt idx="3">
                  <c:v>167.52</c:v>
                </c:pt>
                <c:pt idx="4">
                  <c:v>164.75</c:v>
                </c:pt>
              </c:numCache>
            </c:numRef>
          </c:val>
        </c:ser>
        <c:dLbls>
          <c:showLegendKey val="0"/>
          <c:showVal val="0"/>
          <c:showCatName val="0"/>
          <c:showSerName val="0"/>
          <c:showPercent val="0"/>
          <c:showBubbleSize val="0"/>
        </c:dLbls>
        <c:gapWidth val="150"/>
        <c:axId val="128993152"/>
        <c:axId val="1289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28993152"/>
        <c:axId val="128999424"/>
      </c:lineChart>
      <c:dateAx>
        <c:axId val="128993152"/>
        <c:scaling>
          <c:orientation val="minMax"/>
        </c:scaling>
        <c:delete val="1"/>
        <c:axPos val="b"/>
        <c:numFmt formatCode="ge" sourceLinked="1"/>
        <c:majorTickMark val="none"/>
        <c:minorTickMark val="none"/>
        <c:tickLblPos val="none"/>
        <c:crossAx val="128999424"/>
        <c:crosses val="autoZero"/>
        <c:auto val="1"/>
        <c:lblOffset val="100"/>
        <c:baseTimeUnit val="years"/>
      </c:dateAx>
      <c:valAx>
        <c:axId val="12899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9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105.44</c:v>
                </c:pt>
                <c:pt idx="1">
                  <c:v>111.84</c:v>
                </c:pt>
                <c:pt idx="2">
                  <c:v>115.09</c:v>
                </c:pt>
                <c:pt idx="3">
                  <c:v>108.48</c:v>
                </c:pt>
                <c:pt idx="4">
                  <c:v>119.74</c:v>
                </c:pt>
              </c:numCache>
            </c:numRef>
          </c:val>
        </c:ser>
        <c:dLbls>
          <c:showLegendKey val="0"/>
          <c:showVal val="0"/>
          <c:showCatName val="0"/>
          <c:showSerName val="0"/>
          <c:showPercent val="0"/>
          <c:showBubbleSize val="0"/>
        </c:dLbls>
        <c:gapWidth val="150"/>
        <c:axId val="129037824"/>
        <c:axId val="1290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29037824"/>
        <c:axId val="129039744"/>
      </c:lineChart>
      <c:dateAx>
        <c:axId val="129037824"/>
        <c:scaling>
          <c:orientation val="minMax"/>
        </c:scaling>
        <c:delete val="1"/>
        <c:axPos val="b"/>
        <c:numFmt formatCode="ge" sourceLinked="1"/>
        <c:majorTickMark val="none"/>
        <c:minorTickMark val="none"/>
        <c:tickLblPos val="none"/>
        <c:crossAx val="129039744"/>
        <c:crosses val="autoZero"/>
        <c:auto val="1"/>
        <c:lblOffset val="100"/>
        <c:baseTimeUnit val="years"/>
      </c:dateAx>
      <c:valAx>
        <c:axId val="1290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70.64</c:v>
                </c:pt>
                <c:pt idx="1">
                  <c:v>69.52</c:v>
                </c:pt>
                <c:pt idx="2">
                  <c:v>70.64</c:v>
                </c:pt>
                <c:pt idx="3">
                  <c:v>75.47</c:v>
                </c:pt>
                <c:pt idx="4">
                  <c:v>68.41</c:v>
                </c:pt>
              </c:numCache>
            </c:numRef>
          </c:val>
        </c:ser>
        <c:dLbls>
          <c:showLegendKey val="0"/>
          <c:showVal val="0"/>
          <c:showCatName val="0"/>
          <c:showSerName val="0"/>
          <c:showPercent val="0"/>
          <c:showBubbleSize val="0"/>
        </c:dLbls>
        <c:gapWidth val="150"/>
        <c:axId val="129069824"/>
        <c:axId val="1290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29069824"/>
        <c:axId val="129071744"/>
      </c:lineChart>
      <c:dateAx>
        <c:axId val="129069824"/>
        <c:scaling>
          <c:orientation val="minMax"/>
        </c:scaling>
        <c:delete val="1"/>
        <c:axPos val="b"/>
        <c:numFmt formatCode="ge" sourceLinked="1"/>
        <c:majorTickMark val="none"/>
        <c:minorTickMark val="none"/>
        <c:tickLblPos val="none"/>
        <c:crossAx val="129071744"/>
        <c:crosses val="autoZero"/>
        <c:auto val="1"/>
        <c:lblOffset val="100"/>
        <c:baseTimeUnit val="years"/>
      </c:dateAx>
      <c:valAx>
        <c:axId val="1290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伊豆の国市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49829</v>
      </c>
      <c r="AJ8" s="75"/>
      <c r="AK8" s="75"/>
      <c r="AL8" s="75"/>
      <c r="AM8" s="75"/>
      <c r="AN8" s="75"/>
      <c r="AO8" s="75"/>
      <c r="AP8" s="76"/>
      <c r="AQ8" s="57">
        <f>データ!R6</f>
        <v>94.62</v>
      </c>
      <c r="AR8" s="57"/>
      <c r="AS8" s="57"/>
      <c r="AT8" s="57"/>
      <c r="AU8" s="57"/>
      <c r="AV8" s="57"/>
      <c r="AW8" s="57"/>
      <c r="AX8" s="57"/>
      <c r="AY8" s="57">
        <f>データ!S6</f>
        <v>526.62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86.79</v>
      </c>
      <c r="K10" s="57"/>
      <c r="L10" s="57"/>
      <c r="M10" s="57"/>
      <c r="N10" s="57"/>
      <c r="O10" s="57"/>
      <c r="P10" s="57"/>
      <c r="Q10" s="57"/>
      <c r="R10" s="57">
        <f>データ!O6</f>
        <v>87.47</v>
      </c>
      <c r="S10" s="57"/>
      <c r="T10" s="57"/>
      <c r="U10" s="57"/>
      <c r="V10" s="57"/>
      <c r="W10" s="57"/>
      <c r="X10" s="57"/>
      <c r="Y10" s="57"/>
      <c r="Z10" s="65">
        <f>データ!P6</f>
        <v>1617</v>
      </c>
      <c r="AA10" s="65"/>
      <c r="AB10" s="65"/>
      <c r="AC10" s="65"/>
      <c r="AD10" s="65"/>
      <c r="AE10" s="65"/>
      <c r="AF10" s="65"/>
      <c r="AG10" s="65"/>
      <c r="AH10" s="2"/>
      <c r="AI10" s="65">
        <f>データ!T6</f>
        <v>43450</v>
      </c>
      <c r="AJ10" s="65"/>
      <c r="AK10" s="65"/>
      <c r="AL10" s="65"/>
      <c r="AM10" s="65"/>
      <c r="AN10" s="65"/>
      <c r="AO10" s="65"/>
      <c r="AP10" s="65"/>
      <c r="AQ10" s="57">
        <f>データ!U6</f>
        <v>90.15</v>
      </c>
      <c r="AR10" s="57"/>
      <c r="AS10" s="57"/>
      <c r="AT10" s="57"/>
      <c r="AU10" s="57"/>
      <c r="AV10" s="57"/>
      <c r="AW10" s="57"/>
      <c r="AX10" s="57"/>
      <c r="AY10" s="57">
        <f>データ!V6</f>
        <v>481.97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222259</v>
      </c>
      <c r="D6" s="31">
        <f t="shared" si="3"/>
        <v>46</v>
      </c>
      <c r="E6" s="31">
        <f t="shared" si="3"/>
        <v>1</v>
      </c>
      <c r="F6" s="31">
        <f t="shared" si="3"/>
        <v>0</v>
      </c>
      <c r="G6" s="31">
        <f t="shared" si="3"/>
        <v>1</v>
      </c>
      <c r="H6" s="31" t="str">
        <f t="shared" si="3"/>
        <v>静岡県　伊豆の国市</v>
      </c>
      <c r="I6" s="31" t="str">
        <f t="shared" si="3"/>
        <v>法適用</v>
      </c>
      <c r="J6" s="31" t="str">
        <f t="shared" si="3"/>
        <v>水道事業</v>
      </c>
      <c r="K6" s="31" t="str">
        <f t="shared" si="3"/>
        <v>末端給水事業</v>
      </c>
      <c r="L6" s="31" t="str">
        <f t="shared" si="3"/>
        <v>A5</v>
      </c>
      <c r="M6" s="32" t="str">
        <f t="shared" si="3"/>
        <v>-</v>
      </c>
      <c r="N6" s="32">
        <f t="shared" si="3"/>
        <v>86.79</v>
      </c>
      <c r="O6" s="32">
        <f t="shared" si="3"/>
        <v>87.47</v>
      </c>
      <c r="P6" s="32">
        <f t="shared" si="3"/>
        <v>1617</v>
      </c>
      <c r="Q6" s="32">
        <f t="shared" si="3"/>
        <v>49829</v>
      </c>
      <c r="R6" s="32">
        <f t="shared" si="3"/>
        <v>94.62</v>
      </c>
      <c r="S6" s="32">
        <f t="shared" si="3"/>
        <v>526.62</v>
      </c>
      <c r="T6" s="32">
        <f t="shared" si="3"/>
        <v>43450</v>
      </c>
      <c r="U6" s="32">
        <f t="shared" si="3"/>
        <v>90.15</v>
      </c>
      <c r="V6" s="32">
        <f t="shared" si="3"/>
        <v>481.97</v>
      </c>
      <c r="W6" s="33">
        <f>IF(W7="",NA(),W7)</f>
        <v>114.51</v>
      </c>
      <c r="X6" s="33">
        <f t="shared" ref="X6:AF6" si="4">IF(X7="",NA(),X7)</f>
        <v>121.46</v>
      </c>
      <c r="Y6" s="33">
        <f t="shared" si="4"/>
        <v>125.68</v>
      </c>
      <c r="Z6" s="33">
        <f t="shared" si="4"/>
        <v>115.63</v>
      </c>
      <c r="AA6" s="33">
        <f t="shared" si="4"/>
        <v>126.12</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2507.83</v>
      </c>
      <c r="AT6" s="33">
        <f t="shared" ref="AT6:BB6" si="6">IF(AT7="",NA(),AT7)</f>
        <v>426.68</v>
      </c>
      <c r="AU6" s="33">
        <f t="shared" si="6"/>
        <v>1753.52</v>
      </c>
      <c r="AV6" s="33">
        <f t="shared" si="6"/>
        <v>897.61</v>
      </c>
      <c r="AW6" s="33">
        <f t="shared" si="6"/>
        <v>1117.54</v>
      </c>
      <c r="AX6" s="33">
        <f t="shared" si="6"/>
        <v>832.37</v>
      </c>
      <c r="AY6" s="33">
        <f t="shared" si="6"/>
        <v>852.01</v>
      </c>
      <c r="AZ6" s="33">
        <f t="shared" si="6"/>
        <v>909.68</v>
      </c>
      <c r="BA6" s="33">
        <f t="shared" si="6"/>
        <v>382.09</v>
      </c>
      <c r="BB6" s="33">
        <f t="shared" si="6"/>
        <v>371.31</v>
      </c>
      <c r="BC6" s="32" t="str">
        <f>IF(BC7="","",IF(BC7="-","【-】","【"&amp;SUBSTITUTE(TEXT(BC7,"#,##0.00"),"-","△")&amp;"】"))</f>
        <v>【262.74】</v>
      </c>
      <c r="BD6" s="33">
        <f>IF(BD7="",NA(),BD7)</f>
        <v>150.05000000000001</v>
      </c>
      <c r="BE6" s="33">
        <f t="shared" ref="BE6:BM6" si="7">IF(BE7="",NA(),BE7)</f>
        <v>137.5</v>
      </c>
      <c r="BF6" s="33">
        <f t="shared" si="7"/>
        <v>172.41</v>
      </c>
      <c r="BG6" s="33">
        <f t="shared" si="7"/>
        <v>167.52</v>
      </c>
      <c r="BH6" s="33">
        <f t="shared" si="7"/>
        <v>164.75</v>
      </c>
      <c r="BI6" s="33">
        <f t="shared" si="7"/>
        <v>403.15</v>
      </c>
      <c r="BJ6" s="33">
        <f t="shared" si="7"/>
        <v>391.4</v>
      </c>
      <c r="BK6" s="33">
        <f t="shared" si="7"/>
        <v>382.65</v>
      </c>
      <c r="BL6" s="33">
        <f t="shared" si="7"/>
        <v>385.06</v>
      </c>
      <c r="BM6" s="33">
        <f t="shared" si="7"/>
        <v>373.09</v>
      </c>
      <c r="BN6" s="32" t="str">
        <f>IF(BN7="","",IF(BN7="-","【-】","【"&amp;SUBSTITUTE(TEXT(BN7,"#,##0.00"),"-","△")&amp;"】"))</f>
        <v>【276.38】</v>
      </c>
      <c r="BO6" s="33">
        <f>IF(BO7="",NA(),BO7)</f>
        <v>105.44</v>
      </c>
      <c r="BP6" s="33">
        <f t="shared" ref="BP6:BX6" si="8">IF(BP7="",NA(),BP7)</f>
        <v>111.84</v>
      </c>
      <c r="BQ6" s="33">
        <f t="shared" si="8"/>
        <v>115.09</v>
      </c>
      <c r="BR6" s="33">
        <f t="shared" si="8"/>
        <v>108.48</v>
      </c>
      <c r="BS6" s="33">
        <f t="shared" si="8"/>
        <v>119.74</v>
      </c>
      <c r="BT6" s="33">
        <f t="shared" si="8"/>
        <v>94.86</v>
      </c>
      <c r="BU6" s="33">
        <f t="shared" si="8"/>
        <v>95.91</v>
      </c>
      <c r="BV6" s="33">
        <f t="shared" si="8"/>
        <v>96.1</v>
      </c>
      <c r="BW6" s="33">
        <f t="shared" si="8"/>
        <v>99.07</v>
      </c>
      <c r="BX6" s="33">
        <f t="shared" si="8"/>
        <v>99.99</v>
      </c>
      <c r="BY6" s="32" t="str">
        <f>IF(BY7="","",IF(BY7="-","【-】","【"&amp;SUBSTITUTE(TEXT(BY7,"#,##0.00"),"-","△")&amp;"】"))</f>
        <v>【104.99】</v>
      </c>
      <c r="BZ6" s="33">
        <f>IF(BZ7="",NA(),BZ7)</f>
        <v>70.64</v>
      </c>
      <c r="CA6" s="33">
        <f t="shared" ref="CA6:CI6" si="9">IF(CA7="",NA(),CA7)</f>
        <v>69.52</v>
      </c>
      <c r="CB6" s="33">
        <f t="shared" si="9"/>
        <v>70.64</v>
      </c>
      <c r="CC6" s="33">
        <f t="shared" si="9"/>
        <v>75.47</v>
      </c>
      <c r="CD6" s="33">
        <f t="shared" si="9"/>
        <v>68.41</v>
      </c>
      <c r="CE6" s="33">
        <f t="shared" si="9"/>
        <v>179.14</v>
      </c>
      <c r="CF6" s="33">
        <f t="shared" si="9"/>
        <v>179.29</v>
      </c>
      <c r="CG6" s="33">
        <f t="shared" si="9"/>
        <v>178.39</v>
      </c>
      <c r="CH6" s="33">
        <f t="shared" si="9"/>
        <v>173.03</v>
      </c>
      <c r="CI6" s="33">
        <f t="shared" si="9"/>
        <v>171.15</v>
      </c>
      <c r="CJ6" s="32" t="str">
        <f>IF(CJ7="","",IF(CJ7="-","【-】","【"&amp;SUBSTITUTE(TEXT(CJ7,"#,##0.00"),"-","△")&amp;"】"))</f>
        <v>【163.72】</v>
      </c>
      <c r="CK6" s="33">
        <f>IF(CK7="",NA(),CK7)</f>
        <v>50.64</v>
      </c>
      <c r="CL6" s="33">
        <f t="shared" ref="CL6:CT6" si="10">IF(CL7="",NA(),CL7)</f>
        <v>50.98</v>
      </c>
      <c r="CM6" s="33">
        <f t="shared" si="10"/>
        <v>50.88</v>
      </c>
      <c r="CN6" s="33">
        <f t="shared" si="10"/>
        <v>54.82</v>
      </c>
      <c r="CO6" s="33">
        <f t="shared" si="10"/>
        <v>53.64</v>
      </c>
      <c r="CP6" s="33">
        <f t="shared" si="10"/>
        <v>58.76</v>
      </c>
      <c r="CQ6" s="33">
        <f t="shared" si="10"/>
        <v>59.09</v>
      </c>
      <c r="CR6" s="33">
        <f t="shared" si="10"/>
        <v>59.23</v>
      </c>
      <c r="CS6" s="33">
        <f t="shared" si="10"/>
        <v>58.58</v>
      </c>
      <c r="CT6" s="33">
        <f t="shared" si="10"/>
        <v>58.53</v>
      </c>
      <c r="CU6" s="32" t="str">
        <f>IF(CU7="","",IF(CU7="-","【-】","【"&amp;SUBSTITUTE(TEXT(CU7,"#,##0.00"),"-","△")&amp;"】"))</f>
        <v>【59.76】</v>
      </c>
      <c r="CV6" s="33">
        <f>IF(CV7="",NA(),CV7)</f>
        <v>86.13</v>
      </c>
      <c r="CW6" s="33">
        <f t="shared" ref="CW6:DE6" si="11">IF(CW7="",NA(),CW7)</f>
        <v>86.21</v>
      </c>
      <c r="CX6" s="33">
        <f t="shared" si="11"/>
        <v>85.98</v>
      </c>
      <c r="CY6" s="33">
        <f t="shared" si="11"/>
        <v>86.21</v>
      </c>
      <c r="CZ6" s="33">
        <f t="shared" si="11"/>
        <v>86.13</v>
      </c>
      <c r="DA6" s="33">
        <f t="shared" si="11"/>
        <v>84.87</v>
      </c>
      <c r="DB6" s="33">
        <f t="shared" si="11"/>
        <v>85.4</v>
      </c>
      <c r="DC6" s="33">
        <f t="shared" si="11"/>
        <v>85.53</v>
      </c>
      <c r="DD6" s="33">
        <f t="shared" si="11"/>
        <v>85.23</v>
      </c>
      <c r="DE6" s="33">
        <f t="shared" si="11"/>
        <v>85.26</v>
      </c>
      <c r="DF6" s="32" t="str">
        <f>IF(DF7="","",IF(DF7="-","【-】","【"&amp;SUBSTITUTE(TEXT(DF7,"#,##0.00"),"-","△")&amp;"】"))</f>
        <v>【89.95】</v>
      </c>
      <c r="DG6" s="33">
        <f>IF(DG7="",NA(),DG7)</f>
        <v>43.14</v>
      </c>
      <c r="DH6" s="33">
        <f t="shared" ref="DH6:DP6" si="12">IF(DH7="",NA(),DH7)</f>
        <v>43.26</v>
      </c>
      <c r="DI6" s="33">
        <f t="shared" si="12"/>
        <v>40.32</v>
      </c>
      <c r="DJ6" s="33">
        <f t="shared" si="12"/>
        <v>41.96</v>
      </c>
      <c r="DK6" s="33">
        <f t="shared" si="12"/>
        <v>43.96</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13.99</v>
      </c>
      <c r="DS6" s="33">
        <f t="shared" ref="DS6:EA6" si="13">IF(DS7="",NA(),DS7)</f>
        <v>14.06</v>
      </c>
      <c r="DT6" s="33">
        <f t="shared" si="13"/>
        <v>13.94</v>
      </c>
      <c r="DU6" s="33">
        <f t="shared" si="13"/>
        <v>13.54</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3">
        <f>IF(EC7="",NA(),EC7)</f>
        <v>0.53</v>
      </c>
      <c r="ED6" s="33">
        <f t="shared" ref="ED6:EL6" si="14">IF(ED7="",NA(),ED7)</f>
        <v>0.71</v>
      </c>
      <c r="EE6" s="33">
        <f t="shared" si="14"/>
        <v>0.17</v>
      </c>
      <c r="EF6" s="33">
        <f t="shared" si="14"/>
        <v>0.52</v>
      </c>
      <c r="EG6" s="33">
        <f t="shared" si="14"/>
        <v>0.6</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222259</v>
      </c>
      <c r="D7" s="35">
        <v>46</v>
      </c>
      <c r="E7" s="35">
        <v>1</v>
      </c>
      <c r="F7" s="35">
        <v>0</v>
      </c>
      <c r="G7" s="35">
        <v>1</v>
      </c>
      <c r="H7" s="35" t="s">
        <v>93</v>
      </c>
      <c r="I7" s="35" t="s">
        <v>94</v>
      </c>
      <c r="J7" s="35" t="s">
        <v>95</v>
      </c>
      <c r="K7" s="35" t="s">
        <v>96</v>
      </c>
      <c r="L7" s="35" t="s">
        <v>97</v>
      </c>
      <c r="M7" s="36" t="s">
        <v>98</v>
      </c>
      <c r="N7" s="36">
        <v>86.79</v>
      </c>
      <c r="O7" s="36">
        <v>87.47</v>
      </c>
      <c r="P7" s="36">
        <v>1617</v>
      </c>
      <c r="Q7" s="36">
        <v>49829</v>
      </c>
      <c r="R7" s="36">
        <v>94.62</v>
      </c>
      <c r="S7" s="36">
        <v>526.62</v>
      </c>
      <c r="T7" s="36">
        <v>43450</v>
      </c>
      <c r="U7" s="36">
        <v>90.15</v>
      </c>
      <c r="V7" s="36">
        <v>481.97</v>
      </c>
      <c r="W7" s="36">
        <v>114.51</v>
      </c>
      <c r="X7" s="36">
        <v>121.46</v>
      </c>
      <c r="Y7" s="36">
        <v>125.68</v>
      </c>
      <c r="Z7" s="36">
        <v>115.63</v>
      </c>
      <c r="AA7" s="36">
        <v>126.12</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2507.83</v>
      </c>
      <c r="AT7" s="36">
        <v>426.68</v>
      </c>
      <c r="AU7" s="36">
        <v>1753.52</v>
      </c>
      <c r="AV7" s="36">
        <v>897.61</v>
      </c>
      <c r="AW7" s="36">
        <v>1117.54</v>
      </c>
      <c r="AX7" s="36">
        <v>832.37</v>
      </c>
      <c r="AY7" s="36">
        <v>852.01</v>
      </c>
      <c r="AZ7" s="36">
        <v>909.68</v>
      </c>
      <c r="BA7" s="36">
        <v>382.09</v>
      </c>
      <c r="BB7" s="36">
        <v>371.31</v>
      </c>
      <c r="BC7" s="36">
        <v>262.74</v>
      </c>
      <c r="BD7" s="36">
        <v>150.05000000000001</v>
      </c>
      <c r="BE7" s="36">
        <v>137.5</v>
      </c>
      <c r="BF7" s="36">
        <v>172.41</v>
      </c>
      <c r="BG7" s="36">
        <v>167.52</v>
      </c>
      <c r="BH7" s="36">
        <v>164.75</v>
      </c>
      <c r="BI7" s="36">
        <v>403.15</v>
      </c>
      <c r="BJ7" s="36">
        <v>391.4</v>
      </c>
      <c r="BK7" s="36">
        <v>382.65</v>
      </c>
      <c r="BL7" s="36">
        <v>385.06</v>
      </c>
      <c r="BM7" s="36">
        <v>373.09</v>
      </c>
      <c r="BN7" s="36">
        <v>276.38</v>
      </c>
      <c r="BO7" s="36">
        <v>105.44</v>
      </c>
      <c r="BP7" s="36">
        <v>111.84</v>
      </c>
      <c r="BQ7" s="36">
        <v>115.09</v>
      </c>
      <c r="BR7" s="36">
        <v>108.48</v>
      </c>
      <c r="BS7" s="36">
        <v>119.74</v>
      </c>
      <c r="BT7" s="36">
        <v>94.86</v>
      </c>
      <c r="BU7" s="36">
        <v>95.91</v>
      </c>
      <c r="BV7" s="36">
        <v>96.1</v>
      </c>
      <c r="BW7" s="36">
        <v>99.07</v>
      </c>
      <c r="BX7" s="36">
        <v>99.99</v>
      </c>
      <c r="BY7" s="36">
        <v>104.99</v>
      </c>
      <c r="BZ7" s="36">
        <v>70.64</v>
      </c>
      <c r="CA7" s="36">
        <v>69.52</v>
      </c>
      <c r="CB7" s="36">
        <v>70.64</v>
      </c>
      <c r="CC7" s="36">
        <v>75.47</v>
      </c>
      <c r="CD7" s="36">
        <v>68.41</v>
      </c>
      <c r="CE7" s="36">
        <v>179.14</v>
      </c>
      <c r="CF7" s="36">
        <v>179.29</v>
      </c>
      <c r="CG7" s="36">
        <v>178.39</v>
      </c>
      <c r="CH7" s="36">
        <v>173.03</v>
      </c>
      <c r="CI7" s="36">
        <v>171.15</v>
      </c>
      <c r="CJ7" s="36">
        <v>163.72</v>
      </c>
      <c r="CK7" s="36">
        <v>50.64</v>
      </c>
      <c r="CL7" s="36">
        <v>50.98</v>
      </c>
      <c r="CM7" s="36">
        <v>50.88</v>
      </c>
      <c r="CN7" s="36">
        <v>54.82</v>
      </c>
      <c r="CO7" s="36">
        <v>53.64</v>
      </c>
      <c r="CP7" s="36">
        <v>58.76</v>
      </c>
      <c r="CQ7" s="36">
        <v>59.09</v>
      </c>
      <c r="CR7" s="36">
        <v>59.23</v>
      </c>
      <c r="CS7" s="36">
        <v>58.58</v>
      </c>
      <c r="CT7" s="36">
        <v>58.53</v>
      </c>
      <c r="CU7" s="36">
        <v>59.76</v>
      </c>
      <c r="CV7" s="36">
        <v>86.13</v>
      </c>
      <c r="CW7" s="36">
        <v>86.21</v>
      </c>
      <c r="CX7" s="36">
        <v>85.98</v>
      </c>
      <c r="CY7" s="36">
        <v>86.21</v>
      </c>
      <c r="CZ7" s="36">
        <v>86.13</v>
      </c>
      <c r="DA7" s="36">
        <v>84.87</v>
      </c>
      <c r="DB7" s="36">
        <v>85.4</v>
      </c>
      <c r="DC7" s="36">
        <v>85.53</v>
      </c>
      <c r="DD7" s="36">
        <v>85.23</v>
      </c>
      <c r="DE7" s="36">
        <v>85.26</v>
      </c>
      <c r="DF7" s="36">
        <v>89.95</v>
      </c>
      <c r="DG7" s="36">
        <v>43.14</v>
      </c>
      <c r="DH7" s="36">
        <v>43.26</v>
      </c>
      <c r="DI7" s="36">
        <v>40.32</v>
      </c>
      <c r="DJ7" s="36">
        <v>41.96</v>
      </c>
      <c r="DK7" s="36">
        <v>43.96</v>
      </c>
      <c r="DL7" s="36">
        <v>35.53</v>
      </c>
      <c r="DM7" s="36">
        <v>36.36</v>
      </c>
      <c r="DN7" s="36">
        <v>37.340000000000003</v>
      </c>
      <c r="DO7" s="36">
        <v>44.31</v>
      </c>
      <c r="DP7" s="36">
        <v>45.75</v>
      </c>
      <c r="DQ7" s="36">
        <v>47.18</v>
      </c>
      <c r="DR7" s="36">
        <v>13.99</v>
      </c>
      <c r="DS7" s="36">
        <v>14.06</v>
      </c>
      <c r="DT7" s="36">
        <v>13.94</v>
      </c>
      <c r="DU7" s="36">
        <v>13.54</v>
      </c>
      <c r="DV7" s="36">
        <v>0</v>
      </c>
      <c r="DW7" s="36">
        <v>6.47</v>
      </c>
      <c r="DX7" s="36">
        <v>7.8</v>
      </c>
      <c r="DY7" s="36">
        <v>8.39</v>
      </c>
      <c r="DZ7" s="36">
        <v>10.09</v>
      </c>
      <c r="EA7" s="36">
        <v>10.54</v>
      </c>
      <c r="EB7" s="36">
        <v>13.18</v>
      </c>
      <c r="EC7" s="36">
        <v>0.53</v>
      </c>
      <c r="ED7" s="36">
        <v>0.71</v>
      </c>
      <c r="EE7" s="36">
        <v>0.17</v>
      </c>
      <c r="EF7" s="36">
        <v>0.52</v>
      </c>
      <c r="EG7" s="36">
        <v>0.6</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2017-02-23T15:50:24Z</cp:lastPrinted>
  <dcterms:created xsi:type="dcterms:W3CDTF">2017-02-01T08:42:35Z</dcterms:created>
  <dcterms:modified xsi:type="dcterms:W3CDTF">2017-02-23T15:50:32Z</dcterms:modified>
  <cp:category/>
</cp:coreProperties>
</file>