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<sst xmlns="http://schemas.openxmlformats.org/spreadsheetml/2006/main" count="217" uniqueCount="107">
  <si>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</si>
  <si>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</si>
  <si>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</si>
  <si>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</si>
  <si>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</si>
  <si>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</si>
  <si>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</si>
  <si>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</si>
  <si>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</si>
  <si>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</si>
  <si>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</si>
  <si>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</si>
  <si>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</si>
  <si>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</si>
  <si>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</si>
  <si>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</si>
  <si>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</si>
  <si>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</si>
  <si>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</si>
  <si>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</si>
  <si>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</si>
  <si>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</si>
  <si>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</si>
  <si>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</si>
  <si>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</si>
  <si>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</si>
  <si>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</si>
  <si>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</si>
  <si>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</si>
  <si>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</si>
  <si>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</si>
  <si>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</si>
  <si>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</si>
  <si>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</si>
  <si>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</si>
  <si>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</si>
  <si>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</si>
  <si>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</si>
  <si>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</si>
  <si>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</si>
  <si>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</si>
  <si>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</si>
  <si>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</si>
  <si>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</si>
  <si>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</si>
  <si>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</si>
  <si>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</si>
  <si>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</si>
  <si>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</si>
  <si>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</si>
  <si>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</si>
  <si>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</si>
  <si>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</si>
  <si>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</si>
  <si>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</si>
  <si>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</si>
  <si>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</si>
  <si>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</si>
  <si>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</si>
  <si>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</si>
  <si>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</si>
  <si>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</si>
  <si>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</si>
  <si>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</si>
  <si>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</si>
  <si>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</si>
  <si>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</si>
  <si>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</si>
  <si>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</si>
  <si>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</si>
  <si>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</si>
  <si>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</si>
  <si>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</si>
  <si>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</si>
  <si>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</si>
  <si>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</si>
  <si>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</si>
  <si>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</si>
  <si>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</si>
  <si>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</si>
  <si>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</si>
  <si>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</si>
  <si>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</si>
  <si>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</si>
  <si>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</si>
  <si>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</si>
  <si>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</si>
  <si>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</si>
  <si>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</si>
  <si>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</si>
  <si>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</si>
  <si>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</si>
  <si>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</si>
  <si>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函南町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</si>
  <si>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</si>
  <si>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</si>
  <si>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</si>
  <si>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</si>
  <si>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</si>
  <si>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</si>
  <si>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</si>
  <si>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</si>
  <si>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</si>
  <si>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</si>
  <si>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時点で経営状況は概ね良好な状況であるものの、管路の老朽度が高い状況である。そのため、今後は人口推移等を考慮した施設規模の適正化を図るとともに、計画的に老朽管路の更新を進め、健全な事業経営を継続していく必要がある。</t>
    <rPh sb="0" eb="3">
      <t>ゲンジテン</t>
    </rPh>
    <rPh sb="4" eb="6">
      <t>ケイエイ</t>
    </rPh>
    <rPh sb="6" eb="8">
      <t>ジョウキョウ</t>
    </rPh>
    <rPh sb="9" eb="10">
      <t>オオム</t>
    </rPh>
    <rPh sb="11" eb="13">
      <t>リョウコウ</t>
    </rPh>
    <rPh sb="14" eb="16">
      <t>ジョウキョウ</t>
    </rPh>
    <rPh sb="23" eb="25">
      <t>カンロ</t>
    </rPh>
    <rPh sb="26" eb="28">
      <t>ロウキュウ</t>
    </rPh>
    <rPh sb="28" eb="29">
      <t>ド</t>
    </rPh>
    <rPh sb="30" eb="31">
      <t>タカ</t>
    </rPh>
    <rPh sb="32" eb="34">
      <t>ジョウキョウ</t>
    </rPh>
    <rPh sb="43" eb="45">
      <t>コンゴ</t>
    </rPh>
    <rPh sb="46" eb="48">
      <t>ジンコウ</t>
    </rPh>
    <rPh sb="48" eb="50">
      <t>スイイ</t>
    </rPh>
    <rPh sb="50" eb="51">
      <t>トウ</t>
    </rPh>
    <rPh sb="52" eb="54">
      <t>コウリョ</t>
    </rPh>
    <rPh sb="56" eb="58">
      <t>シセツ</t>
    </rPh>
    <rPh sb="58" eb="60">
      <t>キボ</t>
    </rPh>
    <rPh sb="61" eb="64">
      <t>テキセイカ</t>
    </rPh>
    <rPh sb="65" eb="66">
      <t>ハカ</t>
    </rPh>
    <rPh sb="72" eb="75">
      <t>ケイカクテキ</t>
    </rPh>
    <rPh sb="76" eb="78">
      <t>ロウキュウ</t>
    </rPh>
    <rPh sb="78" eb="80">
      <t>カンロ</t>
    </rPh>
    <rPh sb="81" eb="83">
      <t>コウシン</t>
    </rPh>
    <rPh sb="84" eb="85">
      <t>スス</t>
    </rPh>
    <rPh sb="87" eb="89">
      <t>ケンゼン</t>
    </rPh>
    <rPh sb="90" eb="92">
      <t>ジギョウ</t>
    </rPh>
    <rPh sb="92" eb="94">
      <t>ケイエイ</t>
    </rPh>
    <rPh sb="95" eb="97">
      <t>ケイゾク</t>
    </rPh>
    <rPh sb="101" eb="103">
      <t>ヒツヨウ</t>
    </rPh>
    <phoneticPr fontId="24"/>
  </si>
  <si>
    <t>①経常収支比率については、黒字経営を示す100％を超え、類似団体や全国平均よりも高いことから、今後は老朽化施設の更新を推進していく必要がある。②の累積欠損金比率は、累積欠損金が無く、健全な経営といえ、③の流動比率についても、多少の波はあるものの100％を超え類似団体よりも良好な状態が多いことから、債務に対する支払能力に問題は無いといえる。
④の企業債残高対給水収益比率は、類似団体よりも低くほぼ横ばい傾向であり、料金回収率も100％を超え、類似団体や全国平均よりも高いことから健全な経営といえるが、老朽化施設の更新を推進していく必要があり、給水に係る費用が増大していくことから今後も健全な経営に留意する必要がある。
　施設利用率は、昨年同様、類似団体の平均を上回っているものの有収率は下回っており、施設の効率性が低い状況であり、漏水防止対策等、有収率の向上対策を講じる必要がある。</t>
    <rPh sb="1" eb="3">
      <t>ケイジョウ</t>
    </rPh>
    <rPh sb="3" eb="5">
      <t>シュウシ</t>
    </rPh>
    <rPh sb="5" eb="7">
      <t>ヒリツ</t>
    </rPh>
    <rPh sb="13" eb="15">
      <t>クロジ</t>
    </rPh>
    <rPh sb="15" eb="17">
      <t>ケイエイ</t>
    </rPh>
    <rPh sb="18" eb="19">
      <t>シメ</t>
    </rPh>
    <rPh sb="25" eb="26">
      <t>コ</t>
    </rPh>
    <rPh sb="28" eb="30">
      <t>ルイジ</t>
    </rPh>
    <rPh sb="30" eb="32">
      <t>ダンタイ</t>
    </rPh>
    <rPh sb="33" eb="35">
      <t>ゼンコク</t>
    </rPh>
    <rPh sb="35" eb="37">
      <t>ヘイキン</t>
    </rPh>
    <rPh sb="40" eb="41">
      <t>タカ</t>
    </rPh>
    <rPh sb="73" eb="75">
      <t>ルイセキ</t>
    </rPh>
    <rPh sb="75" eb="78">
      <t>ケッソンキン</t>
    </rPh>
    <rPh sb="78" eb="80">
      <t>ヒリツ</t>
    </rPh>
    <rPh sb="82" eb="84">
      <t>ルイセキ</t>
    </rPh>
    <rPh sb="84" eb="87">
      <t>ケッソンキン</t>
    </rPh>
    <rPh sb="88" eb="89">
      <t>ナ</t>
    </rPh>
    <rPh sb="91" eb="93">
      <t>ケンゼン</t>
    </rPh>
    <rPh sb="94" eb="96">
      <t>ケイエイ</t>
    </rPh>
    <rPh sb="102" eb="104">
      <t>リュウドウ</t>
    </rPh>
    <rPh sb="104" eb="106">
      <t>ヒリツ</t>
    </rPh>
    <rPh sb="112" eb="114">
      <t>タショウ</t>
    </rPh>
    <rPh sb="115" eb="116">
      <t>ナミ</t>
    </rPh>
    <rPh sb="127" eb="128">
      <t>コ</t>
    </rPh>
    <rPh sb="129" eb="131">
      <t>ルイジ</t>
    </rPh>
    <rPh sb="131" eb="133">
      <t>ダンタイ</t>
    </rPh>
    <rPh sb="136" eb="138">
      <t>リョウコウ</t>
    </rPh>
    <rPh sb="139" eb="141">
      <t>ジョウタイ</t>
    </rPh>
    <rPh sb="142" eb="143">
      <t>オオ</t>
    </rPh>
    <rPh sb="149" eb="151">
      <t>サイム</t>
    </rPh>
    <rPh sb="152" eb="153">
      <t>タイ</t>
    </rPh>
    <rPh sb="155" eb="157">
      <t>シハライ</t>
    </rPh>
    <rPh sb="157" eb="159">
      <t>ノウリョク</t>
    </rPh>
    <rPh sb="160" eb="162">
      <t>モンダイ</t>
    </rPh>
    <rPh sb="163" eb="164">
      <t>ナ</t>
    </rPh>
    <rPh sb="173" eb="176">
      <t>キギョウサイ</t>
    </rPh>
    <rPh sb="176" eb="178">
      <t>ザンダカ</t>
    </rPh>
    <rPh sb="178" eb="179">
      <t>タイ</t>
    </rPh>
    <rPh sb="179" eb="181">
      <t>キュウスイ</t>
    </rPh>
    <rPh sb="181" eb="183">
      <t>シュウエキ</t>
    </rPh>
    <rPh sb="183" eb="185">
      <t>ヒリツ</t>
    </rPh>
    <rPh sb="187" eb="191">
      <t>ルイジダンタイ</t>
    </rPh>
    <rPh sb="194" eb="195">
      <t>ヒク</t>
    </rPh>
    <rPh sb="198" eb="199">
      <t>ヨコ</t>
    </rPh>
    <rPh sb="201" eb="203">
      <t>ケイコウ</t>
    </rPh>
    <rPh sb="207" eb="209">
      <t>リョウキン</t>
    </rPh>
    <rPh sb="209" eb="212">
      <t>カイシュウリツ</t>
    </rPh>
    <rPh sb="218" eb="219">
      <t>コ</t>
    </rPh>
    <rPh sb="221" eb="225">
      <t>ルイジダンタイ</t>
    </rPh>
    <rPh sb="226" eb="228">
      <t>ゼンコク</t>
    </rPh>
    <rPh sb="228" eb="230">
      <t>ヘイキン</t>
    </rPh>
    <rPh sb="233" eb="234">
      <t>タカ</t>
    </rPh>
    <rPh sb="239" eb="241">
      <t>ケンゼン</t>
    </rPh>
    <rPh sb="242" eb="244">
      <t>ケイエイ</t>
    </rPh>
    <rPh sb="271" eb="273">
      <t>キュウスイ</t>
    </rPh>
    <rPh sb="274" eb="275">
      <t>カカ</t>
    </rPh>
    <rPh sb="276" eb="278">
      <t>ヒヨウ</t>
    </rPh>
    <rPh sb="279" eb="281">
      <t>ゾウダイ</t>
    </rPh>
    <rPh sb="289" eb="291">
      <t>コンゴ</t>
    </rPh>
    <rPh sb="298" eb="300">
      <t>リュウイ</t>
    </rPh>
    <rPh sb="302" eb="304">
      <t>ヒツヨウ</t>
    </rPh>
    <rPh sb="310" eb="312">
      <t>シセツ</t>
    </rPh>
    <rPh sb="312" eb="315">
      <t>リヨウリツ</t>
    </rPh>
    <rPh sb="317" eb="319">
      <t>サクネン</t>
    </rPh>
    <rPh sb="319" eb="321">
      <t>ドウヨウ</t>
    </rPh>
    <rPh sb="322" eb="324">
      <t>ルイジ</t>
    </rPh>
    <rPh sb="324" eb="326">
      <t>ダンタイ</t>
    </rPh>
    <rPh sb="327" eb="329">
      <t>ヘイキン</t>
    </rPh>
    <rPh sb="330" eb="332">
      <t>ウワマワ</t>
    </rPh>
    <rPh sb="339" eb="342">
      <t>ユウシュウリツ</t>
    </rPh>
    <rPh sb="343" eb="345">
      <t>シタマワ</t>
    </rPh>
    <rPh sb="350" eb="352">
      <t>シセツ</t>
    </rPh>
    <rPh sb="353" eb="356">
      <t>コウリツセイ</t>
    </rPh>
    <rPh sb="357" eb="358">
      <t>ヒク</t>
    </rPh>
    <rPh sb="359" eb="361">
      <t>ジョウキョウ</t>
    </rPh>
    <rPh sb="365" eb="367">
      <t>ロウスイ</t>
    </rPh>
    <rPh sb="367" eb="369">
      <t>ボウシ</t>
    </rPh>
    <rPh sb="369" eb="371">
      <t>タイサク</t>
    </rPh>
    <rPh sb="371" eb="372">
      <t>トウ</t>
    </rPh>
    <rPh sb="373" eb="374">
      <t>ユウ</t>
    </rPh>
    <rPh sb="374" eb="376">
      <t>シュウリツ</t>
    </rPh>
    <rPh sb="377" eb="379">
      <t>コウジョウ</t>
    </rPh>
    <rPh sb="379" eb="381">
      <t>タイサク</t>
    </rPh>
    <rPh sb="382" eb="383">
      <t>コウ</t>
    </rPh>
    <rPh sb="385" eb="387">
      <t>ヒツヨウ</t>
    </rPh>
    <phoneticPr fontId="24"/>
  </si>
  <si>
    <t>①の有形固定資産減価償却率については、類似団体や全国平均とほぼ同等で、傾向は横ばいであることから、今後は需要予測に応じて、更新を進めていく必要がある。②の管路経年化率は類似団体や全国平均よりも高く、耐用年数を超過した管路の割合が高い状況である。
管路更新率については、類似団体や全国平均よりも年々低くなってきており、傾向も上昇していない状況である。今後は、老朽化施設を的確に把握した上で、アセットマネジメントを策定し、計画的に老朽化施設を更新していく必要がある。</t>
    <rPh sb="2" eb="4">
      <t>ユウケイ</t>
    </rPh>
    <rPh sb="4" eb="8">
      <t>コテイシサン</t>
    </rPh>
    <rPh sb="8" eb="10">
      <t>ゲンカ</t>
    </rPh>
    <rPh sb="10" eb="13">
      <t>ショウキャクリツ</t>
    </rPh>
    <rPh sb="19" eb="21">
      <t>ルイジ</t>
    </rPh>
    <rPh sb="21" eb="23">
      <t>ダンタイ</t>
    </rPh>
    <rPh sb="24" eb="26">
      <t>ゼンコク</t>
    </rPh>
    <rPh sb="26" eb="28">
      <t>ヘイキン</t>
    </rPh>
    <rPh sb="31" eb="33">
      <t>ドウトウ</t>
    </rPh>
    <rPh sb="35" eb="37">
      <t>ケイコウ</t>
    </rPh>
    <rPh sb="38" eb="39">
      <t>ヨコ</t>
    </rPh>
    <rPh sb="49" eb="51">
      <t>コンゴ</t>
    </rPh>
    <rPh sb="52" eb="54">
      <t>ジュヨウ</t>
    </rPh>
    <rPh sb="54" eb="56">
      <t>ヨソク</t>
    </rPh>
    <rPh sb="57" eb="58">
      <t>オウ</t>
    </rPh>
    <rPh sb="61" eb="63">
      <t>コウシン</t>
    </rPh>
    <rPh sb="64" eb="65">
      <t>スス</t>
    </rPh>
    <rPh sb="69" eb="71">
      <t>ヒツヨウ</t>
    </rPh>
    <rPh sb="77" eb="79">
      <t>カンロ</t>
    </rPh>
    <rPh sb="79" eb="82">
      <t>ケイネンカ</t>
    </rPh>
    <rPh sb="82" eb="83">
      <t>リツ</t>
    </rPh>
    <rPh sb="84" eb="88">
      <t>ルイジダンタイ</t>
    </rPh>
    <rPh sb="89" eb="91">
      <t>ゼンコク</t>
    </rPh>
    <rPh sb="91" eb="93">
      <t>ヘイキン</t>
    </rPh>
    <rPh sb="96" eb="97">
      <t>タカ</t>
    </rPh>
    <rPh sb="99" eb="101">
      <t>タイヨウ</t>
    </rPh>
    <rPh sb="101" eb="103">
      <t>ネンスウ</t>
    </rPh>
    <rPh sb="104" eb="106">
      <t>チョウカ</t>
    </rPh>
    <rPh sb="108" eb="110">
      <t>カンロ</t>
    </rPh>
    <rPh sb="111" eb="113">
      <t>ワリアイ</t>
    </rPh>
    <rPh sb="114" eb="115">
      <t>タカ</t>
    </rPh>
    <rPh sb="116" eb="118">
      <t>ジョウキョウ</t>
    </rPh>
    <rPh sb="123" eb="125">
      <t>カンロ</t>
    </rPh>
    <rPh sb="125" eb="127">
      <t>コウシン</t>
    </rPh>
    <rPh sb="127" eb="128">
      <t>リツ</t>
    </rPh>
    <rPh sb="134" eb="138">
      <t>ルイジダンタイ</t>
    </rPh>
    <rPh sb="139" eb="141">
      <t>ゼンコク</t>
    </rPh>
    <rPh sb="141" eb="143">
      <t>ヘイキン</t>
    </rPh>
    <rPh sb="146" eb="148">
      <t>ネンネン</t>
    </rPh>
    <rPh sb="148" eb="149">
      <t>ヒク</t>
    </rPh>
    <rPh sb="158" eb="160">
      <t>ケイコウ</t>
    </rPh>
    <rPh sb="161" eb="163">
      <t>ジョウショウ</t>
    </rPh>
    <rPh sb="168" eb="170">
      <t>ジョウキョウ</t>
    </rPh>
    <rPh sb="174" eb="176">
      <t>コンゴ</t>
    </rPh>
    <rPh sb="178" eb="181">
      <t>ロウキュウカ</t>
    </rPh>
    <rPh sb="181" eb="183">
      <t>シセツ</t>
    </rPh>
    <rPh sb="184" eb="186">
      <t>テキカク</t>
    </rPh>
    <rPh sb="187" eb="189">
      <t>ハアク</t>
    </rPh>
    <rPh sb="191" eb="192">
      <t>ウエ</t>
    </rPh>
    <rPh sb="205" eb="207">
      <t>サクテイ</t>
    </rPh>
    <rPh sb="209" eb="212">
      <t>ケイカクテキ</t>
    </rPh>
    <rPh sb="213" eb="216">
      <t>ロウキュウカ</t>
    </rPh>
    <rPh sb="216" eb="218">
      <t>シセツ</t>
    </rPh>
    <rPh sb="219" eb="221">
      <t>コウシン</t>
    </rPh>
    <rPh sb="225" eb="227">
      <t>ヒツヨウ</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</si>
</sst>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7">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xf numFmtId="0" fontId="22" fillId="0" borderId="0">
      <alignment vertical="center"/>
    </xf>
    <xf numFmtId="38" fontId="23" fillId="0" borderId="0" applyFont="0" applyFill="0" applyBorder="0" applyAlignment="0" applyProtection="0">
      <alignment vertical="center"/>
    </xf>
    <xf numFmtId="6" fontId="16" fillId="0" borderId="0" applyFont="0" applyFill="0" applyBorder="0" applyAlignment="0" applyProtection="0"/>
    <xf numFmtId="0" fontId="26" fillId="0" borderId="0">
      <alignment vertical="center"/>
    </xf>
    <xf numFmtId="0" fontId="26" fillId="0" borderId="0">
      <alignment vertical="center"/>
    </xf>
    <xf numFmtId="0" fontId="22" fillId="0" borderId="0">
      <alignment vertical="center"/>
    </xf>
    <xf numFmtId="0" fontId="26" fillId="0" borderId="0">
      <alignment vertical="center"/>
    </xf>
    <xf numFmtId="0" fontId="13" fillId="0" borderId="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25" fillId="0" borderId="9" xfId="19" applyFont="1" applyBorder="1" applyAlignment="1" applyProtection="1">
      <alignment horizontal="left" vertical="top" wrapText="1"/>
      <protection locked="0"/>
    </xf>
    <xf numFmtId="0" fontId="25" fillId="0" borderId="0" xfId="19" applyFont="1" applyBorder="1" applyAlignment="1" applyProtection="1">
      <alignment horizontal="left" vertical="top" wrapText="1"/>
      <protection locked="0"/>
    </xf>
    <xf numFmtId="0" fontId="25" fillId="0" borderId="10" xfId="19"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5" fillId="0" borderId="9" xfId="24" applyFont="1" applyBorder="1" applyAlignment="1" applyProtection="1">
      <alignment horizontal="left" vertical="top" wrapText="1"/>
      <protection locked="0"/>
    </xf>
    <xf numFmtId="0" fontId="25" fillId="0" borderId="0" xfId="24" applyFont="1" applyBorder="1" applyAlignment="1" applyProtection="1">
      <alignment horizontal="left" vertical="top" wrapText="1"/>
      <protection locked="0"/>
    </xf>
    <xf numFmtId="0" fontId="25" fillId="0" borderId="10" xfId="24" applyFont="1" applyBorder="1" applyAlignment="1" applyProtection="1">
      <alignment horizontal="left" vertical="top" wrapText="1"/>
      <protection locked="0"/>
    </xf>
    <xf numFmtId="0" fontId="25" fillId="0" borderId="11" xfId="24" applyFont="1" applyBorder="1" applyAlignment="1" applyProtection="1">
      <alignment horizontal="left" vertical="top" wrapText="1"/>
      <protection locked="0"/>
    </xf>
    <xf numFmtId="0" fontId="25" fillId="0" borderId="1" xfId="24" applyFont="1" applyBorder="1" applyAlignment="1" applyProtection="1">
      <alignment horizontal="left" vertical="top" wrapText="1"/>
      <protection locked="0"/>
    </xf>
    <xf numFmtId="0" fontId="25" fillId="0" borderId="12" xfId="24"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7">
    <cellStyle name="桁区切り" xfId="1" builtinId="6"/>
    <cellStyle name="桁区切り 2" xfId="2"/>
    <cellStyle name="桁区切り 3" xfId="3"/>
    <cellStyle name="桁区切り 3 2" xfId="4"/>
    <cellStyle name="桁区切り 4" xfId="20"/>
    <cellStyle name="通貨 2" xfId="5"/>
    <cellStyle name="通貨 2 2" xfId="21"/>
    <cellStyle name="標準" xfId="0" builtinId="0"/>
    <cellStyle name="標準 2" xfId="6"/>
    <cellStyle name="標準 2 2" xfId="7"/>
    <cellStyle name="標準 2 3" xfId="8"/>
    <cellStyle name="標準 2 3 2" xfId="9"/>
    <cellStyle name="標準 2 3 2 2" xfId="24"/>
    <cellStyle name="標準 2 3 3" xfId="23"/>
    <cellStyle name="標準 2 4" xfId="10"/>
    <cellStyle name="標準 2 5" xfId="22"/>
    <cellStyle name="標準 2_【重要】（県）指数表_書式まとめ" xfId="11"/>
    <cellStyle name="標準 3" xfId="12"/>
    <cellStyle name="標準 3 2" xfId="13"/>
    <cellStyle name="標準 3 3" xfId="14"/>
    <cellStyle name="標準 4" xfId="15"/>
    <cellStyle name="標準 4 2" xfId="25"/>
    <cellStyle name="標準 5" xfId="16"/>
    <cellStyle name="標準 6" xfId="17"/>
    <cellStyle name="標準 6 2" xfId="26"/>
    <cellStyle name="標準 7" xfId="18"/>
    <cellStyle name="標準 8"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c:v>
                </c:pt>
                <c:pt idx="1">
                  <c:v>0.89</c:v>
                </c:pt>
                <c:pt idx="2">
                  <c:v>0.47</c:v>
                </c:pt>
                <c:pt idx="3">
                  <c:v>0.28000000000000003</c:v>
                </c:pt>
                <c:pt idx="4">
                  <c:v>0.44</c:v>
                </c:pt>
              </c:numCache>
            </c:numRef>
          </c:val>
        </c:ser>
        <c:dLbls>
          <c:showLegendKey val="0"/>
          <c:showVal val="0"/>
          <c:showCatName val="0"/>
          <c:showSerName val="0"/>
          <c:showPercent val="0"/>
          <c:showBubbleSize val="0"/>
        </c:dLbls>
        <c:gapWidth val="150"/>
        <c:axId val="46297088"/>
        <c:axId val="4629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46297088"/>
        <c:axId val="46299008"/>
      </c:lineChart>
      <c:dateAx>
        <c:axId val="46297088"/>
        <c:scaling>
          <c:orientation val="minMax"/>
        </c:scaling>
        <c:delete val="1"/>
        <c:axPos val="b"/>
        <c:numFmt formatCode="ge" sourceLinked="1"/>
        <c:majorTickMark val="none"/>
        <c:minorTickMark val="none"/>
        <c:tickLblPos val="none"/>
        <c:crossAx val="46299008"/>
        <c:crosses val="autoZero"/>
        <c:auto val="1"/>
        <c:lblOffset val="100"/>
        <c:baseTimeUnit val="years"/>
      </c:dateAx>
      <c:valAx>
        <c:axId val="46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112.16</c:v>
                </c:pt>
                <c:pt idx="1">
                  <c:v>107.23</c:v>
                </c:pt>
                <c:pt idx="2">
                  <c:v>104.67</c:v>
                </c:pt>
                <c:pt idx="3">
                  <c:v>112.69</c:v>
                </c:pt>
                <c:pt idx="4">
                  <c:v>120.48</c:v>
                </c:pt>
              </c:numCache>
            </c:numRef>
          </c:val>
        </c:ser>
        <c:dLbls>
          <c:showLegendKey val="0"/>
          <c:showVal val="0"/>
          <c:showCatName val="0"/>
          <c:showSerName val="0"/>
          <c:showPercent val="0"/>
          <c:showBubbleSize val="0"/>
        </c:dLbls>
        <c:gapWidth val="150"/>
        <c:axId val="46312832"/>
        <c:axId val="6773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46312832"/>
        <c:axId val="67732992"/>
      </c:lineChart>
      <c:dateAx>
        <c:axId val="46312832"/>
        <c:scaling>
          <c:orientation val="minMax"/>
        </c:scaling>
        <c:delete val="1"/>
        <c:axPos val="b"/>
        <c:numFmt formatCode="ge" sourceLinked="1"/>
        <c:majorTickMark val="none"/>
        <c:minorTickMark val="none"/>
        <c:tickLblPos val="none"/>
        <c:crossAx val="67732992"/>
        <c:crosses val="autoZero"/>
        <c:auto val="1"/>
        <c:lblOffset val="100"/>
        <c:baseTimeUnit val="years"/>
      </c:dateAx>
      <c:valAx>
        <c:axId val="67732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3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47.25</c:v>
                </c:pt>
                <c:pt idx="1">
                  <c:v>48.24</c:v>
                </c:pt>
                <c:pt idx="2">
                  <c:v>49.13</c:v>
                </c:pt>
                <c:pt idx="3">
                  <c:v>50.21</c:v>
                </c:pt>
                <c:pt idx="4">
                  <c:v>50.93</c:v>
                </c:pt>
              </c:numCache>
            </c:numRef>
          </c:val>
        </c:ser>
        <c:dLbls>
          <c:showLegendKey val="0"/>
          <c:showVal val="0"/>
          <c:showCatName val="0"/>
          <c:showSerName val="0"/>
          <c:showPercent val="0"/>
          <c:showBubbleSize val="0"/>
        </c:dLbls>
        <c:gapWidth val="150"/>
        <c:axId val="107482112"/>
        <c:axId val="1074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07482112"/>
        <c:axId val="107488384"/>
      </c:lineChart>
      <c:dateAx>
        <c:axId val="107482112"/>
        <c:scaling>
          <c:orientation val="minMax"/>
        </c:scaling>
        <c:delete val="1"/>
        <c:axPos val="b"/>
        <c:numFmt formatCode="ge" sourceLinked="1"/>
        <c:majorTickMark val="none"/>
        <c:minorTickMark val="none"/>
        <c:tickLblPos val="none"/>
        <c:crossAx val="107488384"/>
        <c:crosses val="autoZero"/>
        <c:auto val="1"/>
        <c:lblOffset val="100"/>
        <c:baseTimeUnit val="years"/>
      </c:dateAx>
      <c:valAx>
        <c:axId val="1074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26.21</c:v>
                </c:pt>
                <c:pt idx="1">
                  <c:v>26.5</c:v>
                </c:pt>
                <c:pt idx="2">
                  <c:v>26.9</c:v>
                </c:pt>
                <c:pt idx="3">
                  <c:v>26.82</c:v>
                </c:pt>
                <c:pt idx="4">
                  <c:v>25.01</c:v>
                </c:pt>
              </c:numCache>
            </c:numRef>
          </c:val>
        </c:ser>
        <c:dLbls>
          <c:showLegendKey val="0"/>
          <c:showVal val="0"/>
          <c:showCatName val="0"/>
          <c:showSerName val="0"/>
          <c:showPercent val="0"/>
          <c:showBubbleSize val="0"/>
        </c:dLbls>
        <c:gapWidth val="150"/>
        <c:axId val="107532672"/>
        <c:axId val="1075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07532672"/>
        <c:axId val="107534592"/>
      </c:lineChart>
      <c:dateAx>
        <c:axId val="107532672"/>
        <c:scaling>
          <c:orientation val="minMax"/>
        </c:scaling>
        <c:delete val="1"/>
        <c:axPos val="b"/>
        <c:numFmt formatCode="ge" sourceLinked="1"/>
        <c:majorTickMark val="none"/>
        <c:minorTickMark val="none"/>
        <c:tickLblPos val="none"/>
        <c:crossAx val="107534592"/>
        <c:crosses val="autoZero"/>
        <c:auto val="1"/>
        <c:lblOffset val="100"/>
        <c:baseTimeUnit val="years"/>
      </c:dateAx>
      <c:valAx>
        <c:axId val="1075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561728"/>
        <c:axId val="10756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07561728"/>
        <c:axId val="107563648"/>
      </c:lineChart>
      <c:dateAx>
        <c:axId val="107561728"/>
        <c:scaling>
          <c:orientation val="minMax"/>
        </c:scaling>
        <c:delete val="1"/>
        <c:axPos val="b"/>
        <c:numFmt formatCode="ge" sourceLinked="1"/>
        <c:majorTickMark val="none"/>
        <c:minorTickMark val="none"/>
        <c:tickLblPos val="none"/>
        <c:crossAx val="107563648"/>
        <c:crosses val="autoZero"/>
        <c:auto val="1"/>
        <c:lblOffset val="100"/>
        <c:baseTimeUnit val="years"/>
      </c:dateAx>
      <c:valAx>
        <c:axId val="107563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5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1321.65</c:v>
                </c:pt>
                <c:pt idx="1">
                  <c:v>1454.06</c:v>
                </c:pt>
                <c:pt idx="2">
                  <c:v>1349.23</c:v>
                </c:pt>
                <c:pt idx="3">
                  <c:v>552.07000000000005</c:v>
                </c:pt>
                <c:pt idx="4">
                  <c:v>634.4</c:v>
                </c:pt>
              </c:numCache>
            </c:numRef>
          </c:val>
        </c:ser>
        <c:dLbls>
          <c:showLegendKey val="0"/>
          <c:showVal val="0"/>
          <c:showCatName val="0"/>
          <c:showSerName val="0"/>
          <c:showPercent val="0"/>
          <c:showBubbleSize val="0"/>
        </c:dLbls>
        <c:gapWidth val="150"/>
        <c:axId val="107602304"/>
        <c:axId val="10760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07602304"/>
        <c:axId val="107604224"/>
      </c:lineChart>
      <c:dateAx>
        <c:axId val="107602304"/>
        <c:scaling>
          <c:orientation val="minMax"/>
        </c:scaling>
        <c:delete val="1"/>
        <c:axPos val="b"/>
        <c:numFmt formatCode="ge" sourceLinked="1"/>
        <c:majorTickMark val="none"/>
        <c:minorTickMark val="none"/>
        <c:tickLblPos val="none"/>
        <c:crossAx val="107604224"/>
        <c:crosses val="autoZero"/>
        <c:auto val="1"/>
        <c:lblOffset val="100"/>
        <c:baseTimeUnit val="years"/>
      </c:dateAx>
      <c:valAx>
        <c:axId val="107604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6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173.27</c:v>
                </c:pt>
                <c:pt idx="1">
                  <c:v>161.5</c:v>
                </c:pt>
                <c:pt idx="2">
                  <c:v>149.69</c:v>
                </c:pt>
                <c:pt idx="3">
                  <c:v>140.04</c:v>
                </c:pt>
                <c:pt idx="4">
                  <c:v>126.1</c:v>
                </c:pt>
              </c:numCache>
            </c:numRef>
          </c:val>
        </c:ser>
        <c:dLbls>
          <c:showLegendKey val="0"/>
          <c:showVal val="0"/>
          <c:showCatName val="0"/>
          <c:showSerName val="0"/>
          <c:showPercent val="0"/>
          <c:showBubbleSize val="0"/>
        </c:dLbls>
        <c:gapWidth val="150"/>
        <c:axId val="107685760"/>
        <c:axId val="1077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07685760"/>
        <c:axId val="107708416"/>
      </c:lineChart>
      <c:dateAx>
        <c:axId val="107685760"/>
        <c:scaling>
          <c:orientation val="minMax"/>
        </c:scaling>
        <c:delete val="1"/>
        <c:axPos val="b"/>
        <c:numFmt formatCode="ge" sourceLinked="1"/>
        <c:majorTickMark val="none"/>
        <c:minorTickMark val="none"/>
        <c:tickLblPos val="none"/>
        <c:crossAx val="107708416"/>
        <c:crosses val="autoZero"/>
        <c:auto val="1"/>
        <c:lblOffset val="100"/>
        <c:baseTimeUnit val="years"/>
      </c:dateAx>
      <c:valAx>
        <c:axId val="107708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6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109.94</c:v>
                </c:pt>
                <c:pt idx="1">
                  <c:v>105.55</c:v>
                </c:pt>
                <c:pt idx="2">
                  <c:v>102.91</c:v>
                </c:pt>
                <c:pt idx="3">
                  <c:v>105.74</c:v>
                </c:pt>
                <c:pt idx="4">
                  <c:v>114.12</c:v>
                </c:pt>
              </c:numCache>
            </c:numRef>
          </c:val>
        </c:ser>
        <c:dLbls>
          <c:showLegendKey val="0"/>
          <c:showVal val="0"/>
          <c:showCatName val="0"/>
          <c:showSerName val="0"/>
          <c:showPercent val="0"/>
          <c:showBubbleSize val="0"/>
        </c:dLbls>
        <c:gapWidth val="150"/>
        <c:axId val="107746816"/>
        <c:axId val="1077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07746816"/>
        <c:axId val="107748736"/>
      </c:lineChart>
      <c:dateAx>
        <c:axId val="107746816"/>
        <c:scaling>
          <c:orientation val="minMax"/>
        </c:scaling>
        <c:delete val="1"/>
        <c:axPos val="b"/>
        <c:numFmt formatCode="ge" sourceLinked="1"/>
        <c:majorTickMark val="none"/>
        <c:minorTickMark val="none"/>
        <c:tickLblPos val="none"/>
        <c:crossAx val="107748736"/>
        <c:crosses val="autoZero"/>
        <c:auto val="1"/>
        <c:lblOffset val="100"/>
        <c:baseTimeUnit val="years"/>
      </c:dateAx>
      <c:valAx>
        <c:axId val="1077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97.08</c:v>
                </c:pt>
                <c:pt idx="1">
                  <c:v>101.34</c:v>
                </c:pt>
                <c:pt idx="2">
                  <c:v>103.91</c:v>
                </c:pt>
                <c:pt idx="3">
                  <c:v>101.13</c:v>
                </c:pt>
                <c:pt idx="4">
                  <c:v>93.98</c:v>
                </c:pt>
              </c:numCache>
            </c:numRef>
          </c:val>
        </c:ser>
        <c:dLbls>
          <c:showLegendKey val="0"/>
          <c:showVal val="0"/>
          <c:showCatName val="0"/>
          <c:showSerName val="0"/>
          <c:showPercent val="0"/>
          <c:showBubbleSize val="0"/>
        </c:dLbls>
        <c:gapWidth val="150"/>
        <c:axId val="107770624"/>
        <c:axId val="1077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07770624"/>
        <c:axId val="107772544"/>
      </c:lineChart>
      <c:dateAx>
        <c:axId val="107770624"/>
        <c:scaling>
          <c:orientation val="minMax"/>
        </c:scaling>
        <c:delete val="1"/>
        <c:axPos val="b"/>
        <c:numFmt formatCode="ge" sourceLinked="1"/>
        <c:majorTickMark val="none"/>
        <c:minorTickMark val="none"/>
        <c:tickLblPos val="none"/>
        <c:crossAx val="107772544"/>
        <c:crosses val="autoZero"/>
        <c:auto val="1"/>
        <c:lblOffset val="100"/>
        <c:baseTimeUnit val="years"/>
      </c:dateAx>
      <c:valAx>
        <c:axId val="1077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65.36</c:v>
                </c:pt>
                <c:pt idx="1">
                  <c:v>65.31</c:v>
                </c:pt>
                <c:pt idx="2">
                  <c:v>66.459999999999994</c:v>
                </c:pt>
                <c:pt idx="3">
                  <c:v>63.55</c:v>
                </c:pt>
                <c:pt idx="4">
                  <c:v>68.319999999999993</c:v>
                </c:pt>
              </c:numCache>
            </c:numRef>
          </c:val>
        </c:ser>
        <c:dLbls>
          <c:showLegendKey val="0"/>
          <c:showVal val="0"/>
          <c:showCatName val="0"/>
          <c:showSerName val="0"/>
          <c:showPercent val="0"/>
          <c:showBubbleSize val="0"/>
        </c:dLbls>
        <c:gapWidth val="150"/>
        <c:axId val="107803008"/>
        <c:axId val="1078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07803008"/>
        <c:axId val="107804928"/>
      </c:lineChart>
      <c:dateAx>
        <c:axId val="107803008"/>
        <c:scaling>
          <c:orientation val="minMax"/>
        </c:scaling>
        <c:delete val="1"/>
        <c:axPos val="b"/>
        <c:numFmt formatCode="ge" sourceLinked="1"/>
        <c:majorTickMark val="none"/>
        <c:minorTickMark val="none"/>
        <c:tickLblPos val="none"/>
        <c:crossAx val="107804928"/>
        <c:crosses val="autoZero"/>
        <c:auto val="1"/>
        <c:lblOffset val="100"/>
        <c:baseTimeUnit val="years"/>
      </c:dateAx>
      <c:valAx>
        <c:axId val="1078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75.42</c:v>
                </c:pt>
                <c:pt idx="1">
                  <c:v>74.7</c:v>
                </c:pt>
                <c:pt idx="2">
                  <c:v>72.87</c:v>
                </c:pt>
                <c:pt idx="3">
                  <c:v>74.31</c:v>
                </c:pt>
                <c:pt idx="4">
                  <c:v>68.87</c:v>
                </c:pt>
              </c:numCache>
            </c:numRef>
          </c:val>
        </c:ser>
        <c:dLbls>
          <c:showLegendKey val="0"/>
          <c:showVal val="0"/>
          <c:showCatName val="0"/>
          <c:showSerName val="0"/>
          <c:showPercent val="0"/>
          <c:showBubbleSize val="0"/>
        </c:dLbls>
        <c:gapWidth val="150"/>
        <c:axId val="107847680"/>
        <c:axId val="1078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07847680"/>
        <c:axId val="107849600"/>
      </c:lineChart>
      <c:dateAx>
        <c:axId val="107847680"/>
        <c:scaling>
          <c:orientation val="minMax"/>
        </c:scaling>
        <c:delete val="1"/>
        <c:axPos val="b"/>
        <c:numFmt formatCode="ge" sourceLinked="1"/>
        <c:majorTickMark val="none"/>
        <c:minorTickMark val="none"/>
        <c:tickLblPos val="none"/>
        <c:crossAx val="107849600"/>
        <c:crosses val="autoZero"/>
        <c:auto val="1"/>
        <c:lblOffset val="100"/>
        <c:baseTimeUnit val="years"/>
      </c:dateAx>
      <c:valAx>
        <c:axId val="1078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AY8" sqref="AY8:BF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静岡県　函南町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38490</v>
      </c>
      <c r="AJ8" s="56"/>
      <c r="AK8" s="56"/>
      <c r="AL8" s="56"/>
      <c r="AM8" s="56"/>
      <c r="AN8" s="56"/>
      <c r="AO8" s="56"/>
      <c r="AP8" s="57"/>
      <c r="AQ8" s="47">
        <f>データ!R6</f>
        <v>65.16</v>
      </c>
      <c r="AR8" s="47"/>
      <c r="AS8" s="47"/>
      <c r="AT8" s="47"/>
      <c r="AU8" s="47"/>
      <c r="AV8" s="47"/>
      <c r="AW8" s="47"/>
      <c r="AX8" s="47"/>
      <c r="AY8" s="47">
        <f>データ!S6</f>
        <v>590.70000000000005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86.59</v>
      </c>
      <c r="K10" s="47"/>
      <c r="L10" s="47"/>
      <c r="M10" s="47"/>
      <c r="N10" s="47"/>
      <c r="O10" s="47"/>
      <c r="P10" s="47"/>
      <c r="Q10" s="47"/>
      <c r="R10" s="47">
        <f>データ!O6</f>
        <v>88.65</v>
      </c>
      <c r="S10" s="47"/>
      <c r="T10" s="47"/>
      <c r="U10" s="47"/>
      <c r="V10" s="47"/>
      <c r="W10" s="47"/>
      <c r="X10" s="47"/>
      <c r="Y10" s="47"/>
      <c r="Z10" s="78">
        <f>データ!P6</f>
        <v>1980</v>
      </c>
      <c r="AA10" s="78"/>
      <c r="AB10" s="78"/>
      <c r="AC10" s="78"/>
      <c r="AD10" s="78"/>
      <c r="AE10" s="78"/>
      <c r="AF10" s="78"/>
      <c r="AG10" s="78"/>
      <c r="AH10" s="2"/>
      <c r="AI10" s="78">
        <f>データ!T6</f>
        <v>34103</v>
      </c>
      <c r="AJ10" s="78"/>
      <c r="AK10" s="78"/>
      <c r="AL10" s="78"/>
      <c r="AM10" s="78"/>
      <c r="AN10" s="78"/>
      <c r="AO10" s="78"/>
      <c r="AP10" s="78"/>
      <c r="AQ10" s="47">
        <f>データ!U6</f>
        <v>15.49</v>
      </c>
      <c r="AR10" s="47"/>
      <c r="AS10" s="47"/>
      <c r="AT10" s="47"/>
      <c r="AU10" s="47"/>
      <c r="AV10" s="47"/>
      <c r="AW10" s="47"/>
      <c r="AX10" s="47"/>
      <c r="AY10" s="47">
        <f>データ!V6</f>
        <v>2201.61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9" t="s">
        <v>105</v>
      </c>
      <c r="BM16" s="60"/>
      <c r="BN16" s="60"/>
      <c r="BO16" s="60"/>
      <c r="BP16" s="60"/>
      <c r="BQ16" s="60"/>
      <c r="BR16" s="60"/>
      <c r="BS16" s="60"/>
      <c r="BT16" s="60"/>
      <c r="BU16" s="60"/>
      <c r="BV16" s="60"/>
      <c r="BW16" s="60"/>
      <c r="BX16" s="60"/>
      <c r="BY16" s="60"/>
      <c r="BZ16" s="6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9"/>
      <c r="BM17" s="60"/>
      <c r="BN17" s="60"/>
      <c r="BO17" s="60"/>
      <c r="BP17" s="60"/>
      <c r="BQ17" s="60"/>
      <c r="BR17" s="60"/>
      <c r="BS17" s="60"/>
      <c r="BT17" s="60"/>
      <c r="BU17" s="60"/>
      <c r="BV17" s="60"/>
      <c r="BW17" s="60"/>
      <c r="BX17" s="60"/>
      <c r="BY17" s="60"/>
      <c r="BZ17" s="6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9"/>
      <c r="BM18" s="60"/>
      <c r="BN18" s="60"/>
      <c r="BO18" s="60"/>
      <c r="BP18" s="60"/>
      <c r="BQ18" s="60"/>
      <c r="BR18" s="60"/>
      <c r="BS18" s="60"/>
      <c r="BT18" s="60"/>
      <c r="BU18" s="60"/>
      <c r="BV18" s="60"/>
      <c r="BW18" s="60"/>
      <c r="BX18" s="60"/>
      <c r="BY18" s="60"/>
      <c r="BZ18" s="6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9"/>
      <c r="BM19" s="60"/>
      <c r="BN19" s="60"/>
      <c r="BO19" s="60"/>
      <c r="BP19" s="60"/>
      <c r="BQ19" s="60"/>
      <c r="BR19" s="60"/>
      <c r="BS19" s="60"/>
      <c r="BT19" s="60"/>
      <c r="BU19" s="60"/>
      <c r="BV19" s="60"/>
      <c r="BW19" s="60"/>
      <c r="BX19" s="60"/>
      <c r="BY19" s="60"/>
      <c r="BZ19" s="6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9"/>
      <c r="BM20" s="60"/>
      <c r="BN20" s="60"/>
      <c r="BO20" s="60"/>
      <c r="BP20" s="60"/>
      <c r="BQ20" s="60"/>
      <c r="BR20" s="60"/>
      <c r="BS20" s="60"/>
      <c r="BT20" s="60"/>
      <c r="BU20" s="60"/>
      <c r="BV20" s="60"/>
      <c r="BW20" s="60"/>
      <c r="BX20" s="60"/>
      <c r="BY20" s="60"/>
      <c r="BZ20" s="6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9"/>
      <c r="BM21" s="60"/>
      <c r="BN21" s="60"/>
      <c r="BO21" s="60"/>
      <c r="BP21" s="60"/>
      <c r="BQ21" s="60"/>
      <c r="BR21" s="60"/>
      <c r="BS21" s="60"/>
      <c r="BT21" s="60"/>
      <c r="BU21" s="60"/>
      <c r="BV21" s="60"/>
      <c r="BW21" s="60"/>
      <c r="BX21" s="60"/>
      <c r="BY21" s="60"/>
      <c r="BZ21" s="6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9"/>
      <c r="BM22" s="60"/>
      <c r="BN22" s="60"/>
      <c r="BO22" s="60"/>
      <c r="BP22" s="60"/>
      <c r="BQ22" s="60"/>
      <c r="BR22" s="60"/>
      <c r="BS22" s="60"/>
      <c r="BT22" s="60"/>
      <c r="BU22" s="60"/>
      <c r="BV22" s="60"/>
      <c r="BW22" s="60"/>
      <c r="BX22" s="60"/>
      <c r="BY22" s="60"/>
      <c r="BZ22" s="6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9"/>
      <c r="BM23" s="60"/>
      <c r="BN23" s="60"/>
      <c r="BO23" s="60"/>
      <c r="BP23" s="60"/>
      <c r="BQ23" s="60"/>
      <c r="BR23" s="60"/>
      <c r="BS23" s="60"/>
      <c r="BT23" s="60"/>
      <c r="BU23" s="60"/>
      <c r="BV23" s="60"/>
      <c r="BW23" s="60"/>
      <c r="BX23" s="60"/>
      <c r="BY23" s="60"/>
      <c r="BZ23" s="6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9"/>
      <c r="BM24" s="60"/>
      <c r="BN24" s="60"/>
      <c r="BO24" s="60"/>
      <c r="BP24" s="60"/>
      <c r="BQ24" s="60"/>
      <c r="BR24" s="60"/>
      <c r="BS24" s="60"/>
      <c r="BT24" s="60"/>
      <c r="BU24" s="60"/>
      <c r="BV24" s="60"/>
      <c r="BW24" s="60"/>
      <c r="BX24" s="60"/>
      <c r="BY24" s="60"/>
      <c r="BZ24" s="6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9"/>
      <c r="BM25" s="60"/>
      <c r="BN25" s="60"/>
      <c r="BO25" s="60"/>
      <c r="BP25" s="60"/>
      <c r="BQ25" s="60"/>
      <c r="BR25" s="60"/>
      <c r="BS25" s="60"/>
      <c r="BT25" s="60"/>
      <c r="BU25" s="60"/>
      <c r="BV25" s="60"/>
      <c r="BW25" s="60"/>
      <c r="BX25" s="60"/>
      <c r="BY25" s="60"/>
      <c r="BZ25" s="6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9"/>
      <c r="BM26" s="60"/>
      <c r="BN26" s="60"/>
      <c r="BO26" s="60"/>
      <c r="BP26" s="60"/>
      <c r="BQ26" s="60"/>
      <c r="BR26" s="60"/>
      <c r="BS26" s="60"/>
      <c r="BT26" s="60"/>
      <c r="BU26" s="60"/>
      <c r="BV26" s="60"/>
      <c r="BW26" s="60"/>
      <c r="BX26" s="60"/>
      <c r="BY26" s="60"/>
      <c r="BZ26" s="6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9"/>
      <c r="BM27" s="60"/>
      <c r="BN27" s="60"/>
      <c r="BO27" s="60"/>
      <c r="BP27" s="60"/>
      <c r="BQ27" s="60"/>
      <c r="BR27" s="60"/>
      <c r="BS27" s="60"/>
      <c r="BT27" s="60"/>
      <c r="BU27" s="60"/>
      <c r="BV27" s="60"/>
      <c r="BW27" s="60"/>
      <c r="BX27" s="60"/>
      <c r="BY27" s="60"/>
      <c r="BZ27" s="6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9"/>
      <c r="BM28" s="60"/>
      <c r="BN28" s="60"/>
      <c r="BO28" s="60"/>
      <c r="BP28" s="60"/>
      <c r="BQ28" s="60"/>
      <c r="BR28" s="60"/>
      <c r="BS28" s="60"/>
      <c r="BT28" s="60"/>
      <c r="BU28" s="60"/>
      <c r="BV28" s="60"/>
      <c r="BW28" s="60"/>
      <c r="BX28" s="60"/>
      <c r="BY28" s="60"/>
      <c r="BZ28" s="6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9"/>
      <c r="BM29" s="60"/>
      <c r="BN29" s="60"/>
      <c r="BO29" s="60"/>
      <c r="BP29" s="60"/>
      <c r="BQ29" s="60"/>
      <c r="BR29" s="60"/>
      <c r="BS29" s="60"/>
      <c r="BT29" s="60"/>
      <c r="BU29" s="60"/>
      <c r="BV29" s="60"/>
      <c r="BW29" s="60"/>
      <c r="BX29" s="60"/>
      <c r="BY29" s="60"/>
      <c r="BZ29" s="6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9"/>
      <c r="BM30" s="60"/>
      <c r="BN30" s="60"/>
      <c r="BO30" s="60"/>
      <c r="BP30" s="60"/>
      <c r="BQ30" s="60"/>
      <c r="BR30" s="60"/>
      <c r="BS30" s="60"/>
      <c r="BT30" s="60"/>
      <c r="BU30" s="60"/>
      <c r="BV30" s="60"/>
      <c r="BW30" s="60"/>
      <c r="BX30" s="60"/>
      <c r="BY30" s="60"/>
      <c r="BZ30" s="6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9"/>
      <c r="BM31" s="60"/>
      <c r="BN31" s="60"/>
      <c r="BO31" s="60"/>
      <c r="BP31" s="60"/>
      <c r="BQ31" s="60"/>
      <c r="BR31" s="60"/>
      <c r="BS31" s="60"/>
      <c r="BT31" s="60"/>
      <c r="BU31" s="60"/>
      <c r="BV31" s="60"/>
      <c r="BW31" s="60"/>
      <c r="BX31" s="60"/>
      <c r="BY31" s="60"/>
      <c r="BZ31" s="6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9"/>
      <c r="BM32" s="60"/>
      <c r="BN32" s="60"/>
      <c r="BO32" s="60"/>
      <c r="BP32" s="60"/>
      <c r="BQ32" s="60"/>
      <c r="BR32" s="60"/>
      <c r="BS32" s="60"/>
      <c r="BT32" s="60"/>
      <c r="BU32" s="60"/>
      <c r="BV32" s="60"/>
      <c r="BW32" s="60"/>
      <c r="BX32" s="60"/>
      <c r="BY32" s="60"/>
      <c r="BZ32" s="6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9"/>
      <c r="BM33" s="60"/>
      <c r="BN33" s="60"/>
      <c r="BO33" s="60"/>
      <c r="BP33" s="60"/>
      <c r="BQ33" s="60"/>
      <c r="BR33" s="60"/>
      <c r="BS33" s="60"/>
      <c r="BT33" s="60"/>
      <c r="BU33" s="60"/>
      <c r="BV33" s="60"/>
      <c r="BW33" s="60"/>
      <c r="BX33" s="60"/>
      <c r="BY33" s="60"/>
      <c r="BZ33" s="61"/>
    </row>
    <row r="34" spans="1:78" ht="13.5" customHeight="1">
      <c r="A34" s="2"/>
      <c r="B34" s="16"/>
      <c r="C34" s="58" t="s">
        <v>25</v>
      </c>
      <c r="D34" s="58"/>
      <c r="E34" s="58"/>
      <c r="F34" s="58"/>
      <c r="G34" s="58"/>
      <c r="H34" s="58"/>
      <c r="I34" s="58"/>
      <c r="J34" s="58"/>
      <c r="K34" s="58"/>
      <c r="L34" s="58"/>
      <c r="M34" s="58"/>
      <c r="N34" s="58"/>
      <c r="O34" s="58"/>
      <c r="P34" s="58"/>
      <c r="Q34" s="19"/>
      <c r="R34" s="58" t="s">
        <v>26</v>
      </c>
      <c r="S34" s="58"/>
      <c r="T34" s="58"/>
      <c r="U34" s="58"/>
      <c r="V34" s="58"/>
      <c r="W34" s="58"/>
      <c r="X34" s="58"/>
      <c r="Y34" s="58"/>
      <c r="Z34" s="58"/>
      <c r="AA34" s="58"/>
      <c r="AB34" s="58"/>
      <c r="AC34" s="58"/>
      <c r="AD34" s="58"/>
      <c r="AE34" s="58"/>
      <c r="AF34" s="19"/>
      <c r="AG34" s="58" t="s">
        <v>27</v>
      </c>
      <c r="AH34" s="58"/>
      <c r="AI34" s="58"/>
      <c r="AJ34" s="58"/>
      <c r="AK34" s="58"/>
      <c r="AL34" s="58"/>
      <c r="AM34" s="58"/>
      <c r="AN34" s="58"/>
      <c r="AO34" s="58"/>
      <c r="AP34" s="58"/>
      <c r="AQ34" s="58"/>
      <c r="AR34" s="58"/>
      <c r="AS34" s="58"/>
      <c r="AT34" s="58"/>
      <c r="AU34" s="19"/>
      <c r="AV34" s="58" t="s">
        <v>28</v>
      </c>
      <c r="AW34" s="58"/>
      <c r="AX34" s="58"/>
      <c r="AY34" s="58"/>
      <c r="AZ34" s="58"/>
      <c r="BA34" s="58"/>
      <c r="BB34" s="58"/>
      <c r="BC34" s="58"/>
      <c r="BD34" s="58"/>
      <c r="BE34" s="58"/>
      <c r="BF34" s="58"/>
      <c r="BG34" s="58"/>
      <c r="BH34" s="58"/>
      <c r="BI34" s="58"/>
      <c r="BJ34" s="18"/>
      <c r="BK34" s="2"/>
      <c r="BL34" s="59"/>
      <c r="BM34" s="60"/>
      <c r="BN34" s="60"/>
      <c r="BO34" s="60"/>
      <c r="BP34" s="60"/>
      <c r="BQ34" s="60"/>
      <c r="BR34" s="60"/>
      <c r="BS34" s="60"/>
      <c r="BT34" s="60"/>
      <c r="BU34" s="60"/>
      <c r="BV34" s="60"/>
      <c r="BW34" s="60"/>
      <c r="BX34" s="60"/>
      <c r="BY34" s="60"/>
      <c r="BZ34" s="61"/>
    </row>
    <row r="35" spans="1:78" ht="13.5" customHeight="1">
      <c r="A35" s="2"/>
      <c r="B35" s="16"/>
      <c r="C35" s="58"/>
      <c r="D35" s="58"/>
      <c r="E35" s="58"/>
      <c r="F35" s="58"/>
      <c r="G35" s="58"/>
      <c r="H35" s="58"/>
      <c r="I35" s="58"/>
      <c r="J35" s="58"/>
      <c r="K35" s="58"/>
      <c r="L35" s="58"/>
      <c r="M35" s="58"/>
      <c r="N35" s="58"/>
      <c r="O35" s="58"/>
      <c r="P35" s="58"/>
      <c r="Q35" s="19"/>
      <c r="R35" s="58"/>
      <c r="S35" s="58"/>
      <c r="T35" s="58"/>
      <c r="U35" s="58"/>
      <c r="V35" s="58"/>
      <c r="W35" s="58"/>
      <c r="X35" s="58"/>
      <c r="Y35" s="58"/>
      <c r="Z35" s="58"/>
      <c r="AA35" s="58"/>
      <c r="AB35" s="58"/>
      <c r="AC35" s="58"/>
      <c r="AD35" s="58"/>
      <c r="AE35" s="58"/>
      <c r="AF35" s="19"/>
      <c r="AG35" s="58"/>
      <c r="AH35" s="58"/>
      <c r="AI35" s="58"/>
      <c r="AJ35" s="58"/>
      <c r="AK35" s="58"/>
      <c r="AL35" s="58"/>
      <c r="AM35" s="58"/>
      <c r="AN35" s="58"/>
      <c r="AO35" s="58"/>
      <c r="AP35" s="58"/>
      <c r="AQ35" s="58"/>
      <c r="AR35" s="58"/>
      <c r="AS35" s="58"/>
      <c r="AT35" s="58"/>
      <c r="AU35" s="19"/>
      <c r="AV35" s="58"/>
      <c r="AW35" s="58"/>
      <c r="AX35" s="58"/>
      <c r="AY35" s="58"/>
      <c r="AZ35" s="58"/>
      <c r="BA35" s="58"/>
      <c r="BB35" s="58"/>
      <c r="BC35" s="58"/>
      <c r="BD35" s="58"/>
      <c r="BE35" s="58"/>
      <c r="BF35" s="58"/>
      <c r="BG35" s="58"/>
      <c r="BH35" s="58"/>
      <c r="BI35" s="58"/>
      <c r="BJ35" s="18"/>
      <c r="BK35" s="2"/>
      <c r="BL35" s="59"/>
      <c r="BM35" s="60"/>
      <c r="BN35" s="60"/>
      <c r="BO35" s="60"/>
      <c r="BP35" s="60"/>
      <c r="BQ35" s="60"/>
      <c r="BR35" s="60"/>
      <c r="BS35" s="60"/>
      <c r="BT35" s="60"/>
      <c r="BU35" s="60"/>
      <c r="BV35" s="60"/>
      <c r="BW35" s="60"/>
      <c r="BX35" s="60"/>
      <c r="BY35" s="60"/>
      <c r="BZ35" s="6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9"/>
      <c r="BM36" s="60"/>
      <c r="BN36" s="60"/>
      <c r="BO36" s="60"/>
      <c r="BP36" s="60"/>
      <c r="BQ36" s="60"/>
      <c r="BR36" s="60"/>
      <c r="BS36" s="60"/>
      <c r="BT36" s="60"/>
      <c r="BU36" s="60"/>
      <c r="BV36" s="60"/>
      <c r="BW36" s="60"/>
      <c r="BX36" s="60"/>
      <c r="BY36" s="60"/>
      <c r="BZ36" s="6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9"/>
      <c r="BM37" s="60"/>
      <c r="BN37" s="60"/>
      <c r="BO37" s="60"/>
      <c r="BP37" s="60"/>
      <c r="BQ37" s="60"/>
      <c r="BR37" s="60"/>
      <c r="BS37" s="60"/>
      <c r="BT37" s="60"/>
      <c r="BU37" s="60"/>
      <c r="BV37" s="60"/>
      <c r="BW37" s="60"/>
      <c r="BX37" s="60"/>
      <c r="BY37" s="60"/>
      <c r="BZ37" s="6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9"/>
      <c r="BM38" s="60"/>
      <c r="BN38" s="60"/>
      <c r="BO38" s="60"/>
      <c r="BP38" s="60"/>
      <c r="BQ38" s="60"/>
      <c r="BR38" s="60"/>
      <c r="BS38" s="60"/>
      <c r="BT38" s="60"/>
      <c r="BU38" s="60"/>
      <c r="BV38" s="60"/>
      <c r="BW38" s="60"/>
      <c r="BX38" s="60"/>
      <c r="BY38" s="60"/>
      <c r="BZ38" s="6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9"/>
      <c r="BM39" s="60"/>
      <c r="BN39" s="60"/>
      <c r="BO39" s="60"/>
      <c r="BP39" s="60"/>
      <c r="BQ39" s="60"/>
      <c r="BR39" s="60"/>
      <c r="BS39" s="60"/>
      <c r="BT39" s="60"/>
      <c r="BU39" s="60"/>
      <c r="BV39" s="60"/>
      <c r="BW39" s="60"/>
      <c r="BX39" s="60"/>
      <c r="BY39" s="60"/>
      <c r="BZ39" s="6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9"/>
      <c r="BM40" s="60"/>
      <c r="BN40" s="60"/>
      <c r="BO40" s="60"/>
      <c r="BP40" s="60"/>
      <c r="BQ40" s="60"/>
      <c r="BR40" s="60"/>
      <c r="BS40" s="60"/>
      <c r="BT40" s="60"/>
      <c r="BU40" s="60"/>
      <c r="BV40" s="60"/>
      <c r="BW40" s="60"/>
      <c r="BX40" s="60"/>
      <c r="BY40" s="60"/>
      <c r="BZ40" s="6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9"/>
      <c r="BM41" s="60"/>
      <c r="BN41" s="60"/>
      <c r="BO41" s="60"/>
      <c r="BP41" s="60"/>
      <c r="BQ41" s="60"/>
      <c r="BR41" s="60"/>
      <c r="BS41" s="60"/>
      <c r="BT41" s="60"/>
      <c r="BU41" s="60"/>
      <c r="BV41" s="60"/>
      <c r="BW41" s="60"/>
      <c r="BX41" s="60"/>
      <c r="BY41" s="60"/>
      <c r="BZ41" s="6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9"/>
      <c r="BM42" s="60"/>
      <c r="BN42" s="60"/>
      <c r="BO42" s="60"/>
      <c r="BP42" s="60"/>
      <c r="BQ42" s="60"/>
      <c r="BR42" s="60"/>
      <c r="BS42" s="60"/>
      <c r="BT42" s="60"/>
      <c r="BU42" s="60"/>
      <c r="BV42" s="60"/>
      <c r="BW42" s="60"/>
      <c r="BX42" s="60"/>
      <c r="BY42" s="60"/>
      <c r="BZ42" s="6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9"/>
      <c r="BM43" s="60"/>
      <c r="BN43" s="60"/>
      <c r="BO43" s="60"/>
      <c r="BP43" s="60"/>
      <c r="BQ43" s="60"/>
      <c r="BR43" s="60"/>
      <c r="BS43" s="60"/>
      <c r="BT43" s="60"/>
      <c r="BU43" s="60"/>
      <c r="BV43" s="60"/>
      <c r="BW43" s="60"/>
      <c r="BX43" s="60"/>
      <c r="BY43" s="60"/>
      <c r="BZ43" s="6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9"/>
      <c r="BM44" s="60"/>
      <c r="BN44" s="60"/>
      <c r="BO44" s="60"/>
      <c r="BP44" s="60"/>
      <c r="BQ44" s="60"/>
      <c r="BR44" s="60"/>
      <c r="BS44" s="60"/>
      <c r="BT44" s="60"/>
      <c r="BU44" s="60"/>
      <c r="BV44" s="60"/>
      <c r="BW44" s="60"/>
      <c r="BX44" s="60"/>
      <c r="BY44" s="60"/>
      <c r="BZ44" s="6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106</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58" t="s">
        <v>30</v>
      </c>
      <c r="D56" s="58"/>
      <c r="E56" s="58"/>
      <c r="F56" s="58"/>
      <c r="G56" s="58"/>
      <c r="H56" s="58"/>
      <c r="I56" s="58"/>
      <c r="J56" s="58"/>
      <c r="K56" s="58"/>
      <c r="L56" s="58"/>
      <c r="M56" s="58"/>
      <c r="N56" s="58"/>
      <c r="O56" s="58"/>
      <c r="P56" s="58"/>
      <c r="Q56" s="19"/>
      <c r="R56" s="58" t="s">
        <v>31</v>
      </c>
      <c r="S56" s="58"/>
      <c r="T56" s="58"/>
      <c r="U56" s="58"/>
      <c r="V56" s="58"/>
      <c r="W56" s="58"/>
      <c r="X56" s="58"/>
      <c r="Y56" s="58"/>
      <c r="Z56" s="58"/>
      <c r="AA56" s="58"/>
      <c r="AB56" s="58"/>
      <c r="AC56" s="58"/>
      <c r="AD56" s="58"/>
      <c r="AE56" s="58"/>
      <c r="AF56" s="19"/>
      <c r="AG56" s="58" t="s">
        <v>32</v>
      </c>
      <c r="AH56" s="58"/>
      <c r="AI56" s="58"/>
      <c r="AJ56" s="58"/>
      <c r="AK56" s="58"/>
      <c r="AL56" s="58"/>
      <c r="AM56" s="58"/>
      <c r="AN56" s="58"/>
      <c r="AO56" s="58"/>
      <c r="AP56" s="58"/>
      <c r="AQ56" s="58"/>
      <c r="AR56" s="58"/>
      <c r="AS56" s="58"/>
      <c r="AT56" s="58"/>
      <c r="AU56" s="19"/>
      <c r="AV56" s="58" t="s">
        <v>33</v>
      </c>
      <c r="AW56" s="58"/>
      <c r="AX56" s="58"/>
      <c r="AY56" s="58"/>
      <c r="AZ56" s="58"/>
      <c r="BA56" s="58"/>
      <c r="BB56" s="58"/>
      <c r="BC56" s="58"/>
      <c r="BD56" s="58"/>
      <c r="BE56" s="58"/>
      <c r="BF56" s="58"/>
      <c r="BG56" s="58"/>
      <c r="BH56" s="58"/>
      <c r="BI56" s="58"/>
      <c r="BJ56" s="18"/>
      <c r="BK56" s="2"/>
      <c r="BL56" s="79"/>
      <c r="BM56" s="80"/>
      <c r="BN56" s="80"/>
      <c r="BO56" s="80"/>
      <c r="BP56" s="80"/>
      <c r="BQ56" s="80"/>
      <c r="BR56" s="80"/>
      <c r="BS56" s="80"/>
      <c r="BT56" s="80"/>
      <c r="BU56" s="80"/>
      <c r="BV56" s="80"/>
      <c r="BW56" s="80"/>
      <c r="BX56" s="80"/>
      <c r="BY56" s="80"/>
      <c r="BZ56" s="81"/>
    </row>
    <row r="57" spans="1:78" ht="13.5" customHeight="1">
      <c r="A57" s="2"/>
      <c r="B57" s="16"/>
      <c r="C57" s="58"/>
      <c r="D57" s="58"/>
      <c r="E57" s="58"/>
      <c r="F57" s="58"/>
      <c r="G57" s="58"/>
      <c r="H57" s="58"/>
      <c r="I57" s="58"/>
      <c r="J57" s="58"/>
      <c r="K57" s="58"/>
      <c r="L57" s="58"/>
      <c r="M57" s="58"/>
      <c r="N57" s="58"/>
      <c r="O57" s="58"/>
      <c r="P57" s="58"/>
      <c r="Q57" s="19"/>
      <c r="R57" s="58"/>
      <c r="S57" s="58"/>
      <c r="T57" s="58"/>
      <c r="U57" s="58"/>
      <c r="V57" s="58"/>
      <c r="W57" s="58"/>
      <c r="X57" s="58"/>
      <c r="Y57" s="58"/>
      <c r="Z57" s="58"/>
      <c r="AA57" s="58"/>
      <c r="AB57" s="58"/>
      <c r="AC57" s="58"/>
      <c r="AD57" s="58"/>
      <c r="AE57" s="58"/>
      <c r="AF57" s="19"/>
      <c r="AG57" s="58"/>
      <c r="AH57" s="58"/>
      <c r="AI57" s="58"/>
      <c r="AJ57" s="58"/>
      <c r="AK57" s="58"/>
      <c r="AL57" s="58"/>
      <c r="AM57" s="58"/>
      <c r="AN57" s="58"/>
      <c r="AO57" s="58"/>
      <c r="AP57" s="58"/>
      <c r="AQ57" s="58"/>
      <c r="AR57" s="58"/>
      <c r="AS57" s="58"/>
      <c r="AT57" s="58"/>
      <c r="AU57" s="19"/>
      <c r="AV57" s="58"/>
      <c r="AW57" s="58"/>
      <c r="AX57" s="58"/>
      <c r="AY57" s="58"/>
      <c r="AZ57" s="58"/>
      <c r="BA57" s="58"/>
      <c r="BB57" s="58"/>
      <c r="BC57" s="58"/>
      <c r="BD57" s="58"/>
      <c r="BE57" s="58"/>
      <c r="BF57" s="58"/>
      <c r="BG57" s="58"/>
      <c r="BH57" s="58"/>
      <c r="BI57" s="58"/>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104</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58" t="s">
        <v>36</v>
      </c>
      <c r="D79" s="58"/>
      <c r="E79" s="58"/>
      <c r="F79" s="58"/>
      <c r="G79" s="58"/>
      <c r="H79" s="58"/>
      <c r="I79" s="58"/>
      <c r="J79" s="58"/>
      <c r="K79" s="58"/>
      <c r="L79" s="58"/>
      <c r="M79" s="58"/>
      <c r="N79" s="58"/>
      <c r="O79" s="58"/>
      <c r="P79" s="58"/>
      <c r="Q79" s="58"/>
      <c r="R79" s="58"/>
      <c r="S79" s="58"/>
      <c r="T79" s="58"/>
      <c r="U79" s="19"/>
      <c r="V79" s="19"/>
      <c r="W79" s="58" t="s">
        <v>37</v>
      </c>
      <c r="X79" s="58"/>
      <c r="Y79" s="58"/>
      <c r="Z79" s="58"/>
      <c r="AA79" s="58"/>
      <c r="AB79" s="58"/>
      <c r="AC79" s="58"/>
      <c r="AD79" s="58"/>
      <c r="AE79" s="58"/>
      <c r="AF79" s="58"/>
      <c r="AG79" s="58"/>
      <c r="AH79" s="58"/>
      <c r="AI79" s="58"/>
      <c r="AJ79" s="58"/>
      <c r="AK79" s="58"/>
      <c r="AL79" s="58"/>
      <c r="AM79" s="58"/>
      <c r="AN79" s="58"/>
      <c r="AO79" s="19"/>
      <c r="AP79" s="19"/>
      <c r="AQ79" s="58" t="s">
        <v>38</v>
      </c>
      <c r="AR79" s="58"/>
      <c r="AS79" s="58"/>
      <c r="AT79" s="58"/>
      <c r="AU79" s="58"/>
      <c r="AV79" s="58"/>
      <c r="AW79" s="58"/>
      <c r="AX79" s="58"/>
      <c r="AY79" s="58"/>
      <c r="AZ79" s="58"/>
      <c r="BA79" s="58"/>
      <c r="BB79" s="58"/>
      <c r="BC79" s="58"/>
      <c r="BD79" s="58"/>
      <c r="BE79" s="58"/>
      <c r="BF79" s="58"/>
      <c r="BG79" s="58"/>
      <c r="BH79" s="58"/>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58"/>
      <c r="D80" s="58"/>
      <c r="E80" s="58"/>
      <c r="F80" s="58"/>
      <c r="G80" s="58"/>
      <c r="H80" s="58"/>
      <c r="I80" s="58"/>
      <c r="J80" s="58"/>
      <c r="K80" s="58"/>
      <c r="L80" s="58"/>
      <c r="M80" s="58"/>
      <c r="N80" s="58"/>
      <c r="O80" s="58"/>
      <c r="P80" s="58"/>
      <c r="Q80" s="58"/>
      <c r="R80" s="58"/>
      <c r="S80" s="58"/>
      <c r="T80" s="58"/>
      <c r="U80" s="19"/>
      <c r="V80" s="19"/>
      <c r="W80" s="58"/>
      <c r="X80" s="58"/>
      <c r="Y80" s="58"/>
      <c r="Z80" s="58"/>
      <c r="AA80" s="58"/>
      <c r="AB80" s="58"/>
      <c r="AC80" s="58"/>
      <c r="AD80" s="58"/>
      <c r="AE80" s="58"/>
      <c r="AF80" s="58"/>
      <c r="AG80" s="58"/>
      <c r="AH80" s="58"/>
      <c r="AI80" s="58"/>
      <c r="AJ80" s="58"/>
      <c r="AK80" s="58"/>
      <c r="AL80" s="58"/>
      <c r="AM80" s="58"/>
      <c r="AN80" s="58"/>
      <c r="AO80" s="19"/>
      <c r="AP80" s="19"/>
      <c r="AQ80" s="58"/>
      <c r="AR80" s="58"/>
      <c r="AS80" s="58"/>
      <c r="AT80" s="58"/>
      <c r="AU80" s="58"/>
      <c r="AV80" s="58"/>
      <c r="AW80" s="58"/>
      <c r="AX80" s="58"/>
      <c r="AY80" s="58"/>
      <c r="AZ80" s="58"/>
      <c r="BA80" s="58"/>
      <c r="BB80" s="58"/>
      <c r="BC80" s="58"/>
      <c r="BD80" s="58"/>
      <c r="BE80" s="58"/>
      <c r="BF80" s="58"/>
      <c r="BG80" s="58"/>
      <c r="BH80" s="58"/>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60:BJ61"/>
    <mergeCell ref="BL47:BZ63"/>
    <mergeCell ref="BL64:BZ65"/>
    <mergeCell ref="C79:T80"/>
    <mergeCell ref="W79:AN80"/>
    <mergeCell ref="AQ79:BH80"/>
    <mergeCell ref="BL66:BZ82"/>
    <mergeCell ref="BL45:BZ46"/>
    <mergeCell ref="C56:P57"/>
    <mergeCell ref="R56:AE57"/>
    <mergeCell ref="AG56:AT57"/>
    <mergeCell ref="AV56:BI57"/>
    <mergeCell ref="AY10:BF10"/>
    <mergeCell ref="BL10:BM10"/>
    <mergeCell ref="BL11:BZ13"/>
    <mergeCell ref="B14:BJ15"/>
    <mergeCell ref="BL14:BZ15"/>
    <mergeCell ref="B10:I10"/>
    <mergeCell ref="J10:Q10"/>
    <mergeCell ref="R10:Y10"/>
    <mergeCell ref="Z10:AG10"/>
    <mergeCell ref="AI10:AP10"/>
    <mergeCell ref="AQ10:AX10"/>
    <mergeCell ref="C34:P35"/>
    <mergeCell ref="R34:AE35"/>
    <mergeCell ref="AG34:AT35"/>
    <mergeCell ref="AV34:BI35"/>
    <mergeCell ref="BL16:BZ44"/>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223255</v>
      </c>
      <c r="D6" s="31">
        <f t="shared" si="3"/>
        <v>46</v>
      </c>
      <c r="E6" s="31">
        <f t="shared" si="3"/>
        <v>1</v>
      </c>
      <c r="F6" s="31">
        <f t="shared" si="3"/>
        <v>0</v>
      </c>
      <c r="G6" s="31">
        <f t="shared" si="3"/>
        <v>1</v>
      </c>
      <c r="H6" s="31" t="str">
        <f t="shared" si="3"/>
        <v>静岡県　函南町</v>
      </c>
      <c r="I6" s="31" t="str">
        <f t="shared" si="3"/>
        <v>法適用</v>
      </c>
      <c r="J6" s="31" t="str">
        <f t="shared" si="3"/>
        <v>水道事業</v>
      </c>
      <c r="K6" s="31" t="str">
        <f t="shared" si="3"/>
        <v>末端給水事業</v>
      </c>
      <c r="L6" s="31" t="str">
        <f t="shared" si="3"/>
        <v>A5</v>
      </c>
      <c r="M6" s="32" t="str">
        <f t="shared" si="3"/>
        <v>-</v>
      </c>
      <c r="N6" s="32">
        <f t="shared" si="3"/>
        <v>86.59</v>
      </c>
      <c r="O6" s="32">
        <f t="shared" si="3"/>
        <v>88.65</v>
      </c>
      <c r="P6" s="32">
        <f t="shared" si="3"/>
        <v>1980</v>
      </c>
      <c r="Q6" s="32">
        <f t="shared" si="3"/>
        <v>38490</v>
      </c>
      <c r="R6" s="32">
        <f t="shared" si="3"/>
        <v>65.16</v>
      </c>
      <c r="S6" s="32">
        <f t="shared" si="3"/>
        <v>590.70000000000005</v>
      </c>
      <c r="T6" s="32">
        <f t="shared" si="3"/>
        <v>34103</v>
      </c>
      <c r="U6" s="32">
        <f t="shared" si="3"/>
        <v>15.49</v>
      </c>
      <c r="V6" s="32">
        <f t="shared" si="3"/>
        <v>2201.61</v>
      </c>
      <c r="W6" s="33">
        <f>IF(W7="",NA(),W7)</f>
        <v>112.16</v>
      </c>
      <c r="X6" s="33">
        <f t="shared" ref="X6:AF6" si="4">IF(X7="",NA(),X7)</f>
        <v>107.23</v>
      </c>
      <c r="Y6" s="33">
        <f t="shared" si="4"/>
        <v>104.67</v>
      </c>
      <c r="Z6" s="33">
        <f t="shared" si="4"/>
        <v>112.69</v>
      </c>
      <c r="AA6" s="33">
        <f t="shared" si="4"/>
        <v>120.48</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1321.65</v>
      </c>
      <c r="AT6" s="33">
        <f t="shared" ref="AT6:BB6" si="6">IF(AT7="",NA(),AT7)</f>
        <v>1454.06</v>
      </c>
      <c r="AU6" s="33">
        <f t="shared" si="6"/>
        <v>1349.23</v>
      </c>
      <c r="AV6" s="33">
        <f t="shared" si="6"/>
        <v>552.07000000000005</v>
      </c>
      <c r="AW6" s="33">
        <f t="shared" si="6"/>
        <v>634.4</v>
      </c>
      <c r="AX6" s="33">
        <f t="shared" si="6"/>
        <v>832.37</v>
      </c>
      <c r="AY6" s="33">
        <f t="shared" si="6"/>
        <v>852.01</v>
      </c>
      <c r="AZ6" s="33">
        <f t="shared" si="6"/>
        <v>909.68</v>
      </c>
      <c r="BA6" s="33">
        <f t="shared" si="6"/>
        <v>382.09</v>
      </c>
      <c r="BB6" s="33">
        <f t="shared" si="6"/>
        <v>371.31</v>
      </c>
      <c r="BC6" s="32" t="str">
        <f>IF(BC7="","",IF(BC7="-","【-】","【"&amp;SUBSTITUTE(TEXT(BC7,"#,##0.00"),"-","△")&amp;"】"))</f>
        <v>【262.74】</v>
      </c>
      <c r="BD6" s="33">
        <f>IF(BD7="",NA(),BD7)</f>
        <v>173.27</v>
      </c>
      <c r="BE6" s="33">
        <f t="shared" ref="BE6:BM6" si="7">IF(BE7="",NA(),BE7)</f>
        <v>161.5</v>
      </c>
      <c r="BF6" s="33">
        <f t="shared" si="7"/>
        <v>149.69</v>
      </c>
      <c r="BG6" s="33">
        <f t="shared" si="7"/>
        <v>140.04</v>
      </c>
      <c r="BH6" s="33">
        <f t="shared" si="7"/>
        <v>126.1</v>
      </c>
      <c r="BI6" s="33">
        <f t="shared" si="7"/>
        <v>403.15</v>
      </c>
      <c r="BJ6" s="33">
        <f t="shared" si="7"/>
        <v>391.4</v>
      </c>
      <c r="BK6" s="33">
        <f t="shared" si="7"/>
        <v>382.65</v>
      </c>
      <c r="BL6" s="33">
        <f t="shared" si="7"/>
        <v>385.06</v>
      </c>
      <c r="BM6" s="33">
        <f t="shared" si="7"/>
        <v>373.09</v>
      </c>
      <c r="BN6" s="32" t="str">
        <f>IF(BN7="","",IF(BN7="-","【-】","【"&amp;SUBSTITUTE(TEXT(BN7,"#,##0.00"),"-","△")&amp;"】"))</f>
        <v>【276.38】</v>
      </c>
      <c r="BO6" s="33">
        <f>IF(BO7="",NA(),BO7)</f>
        <v>109.94</v>
      </c>
      <c r="BP6" s="33">
        <f t="shared" ref="BP6:BX6" si="8">IF(BP7="",NA(),BP7)</f>
        <v>105.55</v>
      </c>
      <c r="BQ6" s="33">
        <f t="shared" si="8"/>
        <v>102.91</v>
      </c>
      <c r="BR6" s="33">
        <f t="shared" si="8"/>
        <v>105.74</v>
      </c>
      <c r="BS6" s="33">
        <f t="shared" si="8"/>
        <v>114.12</v>
      </c>
      <c r="BT6" s="33">
        <f t="shared" si="8"/>
        <v>94.86</v>
      </c>
      <c r="BU6" s="33">
        <f t="shared" si="8"/>
        <v>95.91</v>
      </c>
      <c r="BV6" s="33">
        <f t="shared" si="8"/>
        <v>96.1</v>
      </c>
      <c r="BW6" s="33">
        <f t="shared" si="8"/>
        <v>99.07</v>
      </c>
      <c r="BX6" s="33">
        <f t="shared" si="8"/>
        <v>99.99</v>
      </c>
      <c r="BY6" s="32" t="str">
        <f>IF(BY7="","",IF(BY7="-","【-】","【"&amp;SUBSTITUTE(TEXT(BY7,"#,##0.00"),"-","△")&amp;"】"))</f>
        <v>【104.99】</v>
      </c>
      <c r="BZ6" s="33">
        <f>IF(BZ7="",NA(),BZ7)</f>
        <v>97.08</v>
      </c>
      <c r="CA6" s="33">
        <f t="shared" ref="CA6:CI6" si="9">IF(CA7="",NA(),CA7)</f>
        <v>101.34</v>
      </c>
      <c r="CB6" s="33">
        <f t="shared" si="9"/>
        <v>103.91</v>
      </c>
      <c r="CC6" s="33">
        <f t="shared" si="9"/>
        <v>101.13</v>
      </c>
      <c r="CD6" s="33">
        <f t="shared" si="9"/>
        <v>93.98</v>
      </c>
      <c r="CE6" s="33">
        <f t="shared" si="9"/>
        <v>179.14</v>
      </c>
      <c r="CF6" s="33">
        <f t="shared" si="9"/>
        <v>179.29</v>
      </c>
      <c r="CG6" s="33">
        <f t="shared" si="9"/>
        <v>178.39</v>
      </c>
      <c r="CH6" s="33">
        <f t="shared" si="9"/>
        <v>173.03</v>
      </c>
      <c r="CI6" s="33">
        <f t="shared" si="9"/>
        <v>171.15</v>
      </c>
      <c r="CJ6" s="32" t="str">
        <f>IF(CJ7="","",IF(CJ7="-","【-】","【"&amp;SUBSTITUTE(TEXT(CJ7,"#,##0.00"),"-","△")&amp;"】"))</f>
        <v>【163.72】</v>
      </c>
      <c r="CK6" s="33">
        <f>IF(CK7="",NA(),CK7)</f>
        <v>65.36</v>
      </c>
      <c r="CL6" s="33">
        <f t="shared" ref="CL6:CT6" si="10">IF(CL7="",NA(),CL7)</f>
        <v>65.31</v>
      </c>
      <c r="CM6" s="33">
        <f t="shared" si="10"/>
        <v>66.459999999999994</v>
      </c>
      <c r="CN6" s="33">
        <f t="shared" si="10"/>
        <v>63.55</v>
      </c>
      <c r="CO6" s="33">
        <f t="shared" si="10"/>
        <v>68.319999999999993</v>
      </c>
      <c r="CP6" s="33">
        <f t="shared" si="10"/>
        <v>58.76</v>
      </c>
      <c r="CQ6" s="33">
        <f t="shared" si="10"/>
        <v>59.09</v>
      </c>
      <c r="CR6" s="33">
        <f t="shared" si="10"/>
        <v>59.23</v>
      </c>
      <c r="CS6" s="33">
        <f t="shared" si="10"/>
        <v>58.58</v>
      </c>
      <c r="CT6" s="33">
        <f t="shared" si="10"/>
        <v>58.53</v>
      </c>
      <c r="CU6" s="32" t="str">
        <f>IF(CU7="","",IF(CU7="-","【-】","【"&amp;SUBSTITUTE(TEXT(CU7,"#,##0.00"),"-","△")&amp;"】"))</f>
        <v>【59.76】</v>
      </c>
      <c r="CV6" s="33">
        <f>IF(CV7="",NA(),CV7)</f>
        <v>75.42</v>
      </c>
      <c r="CW6" s="33">
        <f t="shared" ref="CW6:DE6" si="11">IF(CW7="",NA(),CW7)</f>
        <v>74.7</v>
      </c>
      <c r="CX6" s="33">
        <f t="shared" si="11"/>
        <v>72.87</v>
      </c>
      <c r="CY6" s="33">
        <f t="shared" si="11"/>
        <v>74.31</v>
      </c>
      <c r="CZ6" s="33">
        <f t="shared" si="11"/>
        <v>68.87</v>
      </c>
      <c r="DA6" s="33">
        <f t="shared" si="11"/>
        <v>84.87</v>
      </c>
      <c r="DB6" s="33">
        <f t="shared" si="11"/>
        <v>85.4</v>
      </c>
      <c r="DC6" s="33">
        <f t="shared" si="11"/>
        <v>85.53</v>
      </c>
      <c r="DD6" s="33">
        <f t="shared" si="11"/>
        <v>85.23</v>
      </c>
      <c r="DE6" s="33">
        <f t="shared" si="11"/>
        <v>85.26</v>
      </c>
      <c r="DF6" s="32" t="str">
        <f>IF(DF7="","",IF(DF7="-","【-】","【"&amp;SUBSTITUTE(TEXT(DF7,"#,##0.00"),"-","△")&amp;"】"))</f>
        <v>【89.95】</v>
      </c>
      <c r="DG6" s="33">
        <f>IF(DG7="",NA(),DG7)</f>
        <v>47.25</v>
      </c>
      <c r="DH6" s="33">
        <f t="shared" ref="DH6:DP6" si="12">IF(DH7="",NA(),DH7)</f>
        <v>48.24</v>
      </c>
      <c r="DI6" s="33">
        <f t="shared" si="12"/>
        <v>49.13</v>
      </c>
      <c r="DJ6" s="33">
        <f t="shared" si="12"/>
        <v>50.21</v>
      </c>
      <c r="DK6" s="33">
        <f t="shared" si="12"/>
        <v>50.93</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26.21</v>
      </c>
      <c r="DS6" s="33">
        <f t="shared" ref="DS6:EA6" si="13">IF(DS7="",NA(),DS7)</f>
        <v>26.5</v>
      </c>
      <c r="DT6" s="33">
        <f t="shared" si="13"/>
        <v>26.9</v>
      </c>
      <c r="DU6" s="33">
        <f t="shared" si="13"/>
        <v>26.82</v>
      </c>
      <c r="DV6" s="33">
        <f t="shared" si="13"/>
        <v>25.01</v>
      </c>
      <c r="DW6" s="33">
        <f t="shared" si="13"/>
        <v>6.47</v>
      </c>
      <c r="DX6" s="33">
        <f t="shared" si="13"/>
        <v>7.8</v>
      </c>
      <c r="DY6" s="33">
        <f t="shared" si="13"/>
        <v>8.39</v>
      </c>
      <c r="DZ6" s="33">
        <f t="shared" si="13"/>
        <v>10.09</v>
      </c>
      <c r="EA6" s="33">
        <f t="shared" si="13"/>
        <v>10.54</v>
      </c>
      <c r="EB6" s="32" t="str">
        <f>IF(EB7="","",IF(EB7="-","【-】","【"&amp;SUBSTITUTE(TEXT(EB7,"#,##0.00"),"-","△")&amp;"】"))</f>
        <v>【13.18】</v>
      </c>
      <c r="EC6" s="33">
        <f>IF(EC7="",NA(),EC7)</f>
        <v>0.9</v>
      </c>
      <c r="ED6" s="33">
        <f t="shared" ref="ED6:EL6" si="14">IF(ED7="",NA(),ED7)</f>
        <v>0.89</v>
      </c>
      <c r="EE6" s="33">
        <f t="shared" si="14"/>
        <v>0.47</v>
      </c>
      <c r="EF6" s="33">
        <f t="shared" si="14"/>
        <v>0.28000000000000003</v>
      </c>
      <c r="EG6" s="33">
        <f t="shared" si="14"/>
        <v>0.44</v>
      </c>
      <c r="EH6" s="33">
        <f t="shared" si="14"/>
        <v>0.7</v>
      </c>
      <c r="EI6" s="33">
        <f t="shared" si="14"/>
        <v>0.81</v>
      </c>
      <c r="EJ6" s="33">
        <f t="shared" si="14"/>
        <v>0.59</v>
      </c>
      <c r="EK6" s="33">
        <f t="shared" si="14"/>
        <v>0.6</v>
      </c>
      <c r="EL6" s="33">
        <f t="shared" si="14"/>
        <v>0.56000000000000005</v>
      </c>
      <c r="EM6" s="32" t="str">
        <f>IF(EM7="","",IF(EM7="-","【-】","【"&amp;SUBSTITUTE(TEXT(EM7,"#,##0.00"),"-","△")&amp;"】"))</f>
        <v>【1.06】</v>
      </c>
    </row>
    <row r="7" spans="1:143" s="34" customFormat="1">
      <c r="A7" s="26"/>
      <c r="B7" s="35">
        <v>2015</v>
      </c>
      <c r="C7" s="35">
        <v>223255</v>
      </c>
      <c r="D7" s="35">
        <v>46</v>
      </c>
      <c r="E7" s="35">
        <v>1</v>
      </c>
      <c r="F7" s="35">
        <v>0</v>
      </c>
      <c r="G7" s="35">
        <v>1</v>
      </c>
      <c r="H7" s="35" t="s">
        <v>93</v>
      </c>
      <c r="I7" s="35" t="s">
        <v>94</v>
      </c>
      <c r="J7" s="35" t="s">
        <v>95</v>
      </c>
      <c r="K7" s="35" t="s">
        <v>96</v>
      </c>
      <c r="L7" s="35" t="s">
        <v>97</v>
      </c>
      <c r="M7" s="36" t="s">
        <v>98</v>
      </c>
      <c r="N7" s="36">
        <v>86.59</v>
      </c>
      <c r="O7" s="36">
        <v>88.65</v>
      </c>
      <c r="P7" s="36">
        <v>1980</v>
      </c>
      <c r="Q7" s="36">
        <v>38490</v>
      </c>
      <c r="R7" s="36">
        <v>65.16</v>
      </c>
      <c r="S7" s="36">
        <v>590.70000000000005</v>
      </c>
      <c r="T7" s="36">
        <v>34103</v>
      </c>
      <c r="U7" s="36">
        <v>15.49</v>
      </c>
      <c r="V7" s="36">
        <v>2201.61</v>
      </c>
      <c r="W7" s="36">
        <v>112.16</v>
      </c>
      <c r="X7" s="36">
        <v>107.23</v>
      </c>
      <c r="Y7" s="36">
        <v>104.67</v>
      </c>
      <c r="Z7" s="36">
        <v>112.69</v>
      </c>
      <c r="AA7" s="36">
        <v>120.48</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1321.65</v>
      </c>
      <c r="AT7" s="36">
        <v>1454.06</v>
      </c>
      <c r="AU7" s="36">
        <v>1349.23</v>
      </c>
      <c r="AV7" s="36">
        <v>552.07000000000005</v>
      </c>
      <c r="AW7" s="36">
        <v>634.4</v>
      </c>
      <c r="AX7" s="36">
        <v>832.37</v>
      </c>
      <c r="AY7" s="36">
        <v>852.01</v>
      </c>
      <c r="AZ7" s="36">
        <v>909.68</v>
      </c>
      <c r="BA7" s="36">
        <v>382.09</v>
      </c>
      <c r="BB7" s="36">
        <v>371.31</v>
      </c>
      <c r="BC7" s="36">
        <v>262.74</v>
      </c>
      <c r="BD7" s="36">
        <v>173.27</v>
      </c>
      <c r="BE7" s="36">
        <v>161.5</v>
      </c>
      <c r="BF7" s="36">
        <v>149.69</v>
      </c>
      <c r="BG7" s="36">
        <v>140.04</v>
      </c>
      <c r="BH7" s="36">
        <v>126.1</v>
      </c>
      <c r="BI7" s="36">
        <v>403.15</v>
      </c>
      <c r="BJ7" s="36">
        <v>391.4</v>
      </c>
      <c r="BK7" s="36">
        <v>382.65</v>
      </c>
      <c r="BL7" s="36">
        <v>385.06</v>
      </c>
      <c r="BM7" s="36">
        <v>373.09</v>
      </c>
      <c r="BN7" s="36">
        <v>276.38</v>
      </c>
      <c r="BO7" s="36">
        <v>109.94</v>
      </c>
      <c r="BP7" s="36">
        <v>105.55</v>
      </c>
      <c r="BQ7" s="36">
        <v>102.91</v>
      </c>
      <c r="BR7" s="36">
        <v>105.74</v>
      </c>
      <c r="BS7" s="36">
        <v>114.12</v>
      </c>
      <c r="BT7" s="36">
        <v>94.86</v>
      </c>
      <c r="BU7" s="36">
        <v>95.91</v>
      </c>
      <c r="BV7" s="36">
        <v>96.1</v>
      </c>
      <c r="BW7" s="36">
        <v>99.07</v>
      </c>
      <c r="BX7" s="36">
        <v>99.99</v>
      </c>
      <c r="BY7" s="36">
        <v>104.99</v>
      </c>
      <c r="BZ7" s="36">
        <v>97.08</v>
      </c>
      <c r="CA7" s="36">
        <v>101.34</v>
      </c>
      <c r="CB7" s="36">
        <v>103.91</v>
      </c>
      <c r="CC7" s="36">
        <v>101.13</v>
      </c>
      <c r="CD7" s="36">
        <v>93.98</v>
      </c>
      <c r="CE7" s="36">
        <v>179.14</v>
      </c>
      <c r="CF7" s="36">
        <v>179.29</v>
      </c>
      <c r="CG7" s="36">
        <v>178.39</v>
      </c>
      <c r="CH7" s="36">
        <v>173.03</v>
      </c>
      <c r="CI7" s="36">
        <v>171.15</v>
      </c>
      <c r="CJ7" s="36">
        <v>163.72</v>
      </c>
      <c r="CK7" s="36">
        <v>65.36</v>
      </c>
      <c r="CL7" s="36">
        <v>65.31</v>
      </c>
      <c r="CM7" s="36">
        <v>66.459999999999994</v>
      </c>
      <c r="CN7" s="36">
        <v>63.55</v>
      </c>
      <c r="CO7" s="36">
        <v>68.319999999999993</v>
      </c>
      <c r="CP7" s="36">
        <v>58.76</v>
      </c>
      <c r="CQ7" s="36">
        <v>59.09</v>
      </c>
      <c r="CR7" s="36">
        <v>59.23</v>
      </c>
      <c r="CS7" s="36">
        <v>58.58</v>
      </c>
      <c r="CT7" s="36">
        <v>58.53</v>
      </c>
      <c r="CU7" s="36">
        <v>59.76</v>
      </c>
      <c r="CV7" s="36">
        <v>75.42</v>
      </c>
      <c r="CW7" s="36">
        <v>74.7</v>
      </c>
      <c r="CX7" s="36">
        <v>72.87</v>
      </c>
      <c r="CY7" s="36">
        <v>74.31</v>
      </c>
      <c r="CZ7" s="36">
        <v>68.87</v>
      </c>
      <c r="DA7" s="36">
        <v>84.87</v>
      </c>
      <c r="DB7" s="36">
        <v>85.4</v>
      </c>
      <c r="DC7" s="36">
        <v>85.53</v>
      </c>
      <c r="DD7" s="36">
        <v>85.23</v>
      </c>
      <c r="DE7" s="36">
        <v>85.26</v>
      </c>
      <c r="DF7" s="36">
        <v>89.95</v>
      </c>
      <c r="DG7" s="36">
        <v>47.25</v>
      </c>
      <c r="DH7" s="36">
        <v>48.24</v>
      </c>
      <c r="DI7" s="36">
        <v>49.13</v>
      </c>
      <c r="DJ7" s="36">
        <v>50.21</v>
      </c>
      <c r="DK7" s="36">
        <v>50.93</v>
      </c>
      <c r="DL7" s="36">
        <v>35.53</v>
      </c>
      <c r="DM7" s="36">
        <v>36.36</v>
      </c>
      <c r="DN7" s="36">
        <v>37.340000000000003</v>
      </c>
      <c r="DO7" s="36">
        <v>44.31</v>
      </c>
      <c r="DP7" s="36">
        <v>45.75</v>
      </c>
      <c r="DQ7" s="36">
        <v>47.18</v>
      </c>
      <c r="DR7" s="36">
        <v>26.21</v>
      </c>
      <c r="DS7" s="36">
        <v>26.5</v>
      </c>
      <c r="DT7" s="36">
        <v>26.9</v>
      </c>
      <c r="DU7" s="36">
        <v>26.82</v>
      </c>
      <c r="DV7" s="36">
        <v>25.01</v>
      </c>
      <c r="DW7" s="36">
        <v>6.47</v>
      </c>
      <c r="DX7" s="36">
        <v>7.8</v>
      </c>
      <c r="DY7" s="36">
        <v>8.39</v>
      </c>
      <c r="DZ7" s="36">
        <v>10.09</v>
      </c>
      <c r="EA7" s="36">
        <v>10.54</v>
      </c>
      <c r="EB7" s="36">
        <v>13.18</v>
      </c>
      <c r="EC7" s="36">
        <v>0.9</v>
      </c>
      <c r="ED7" s="36">
        <v>0.89</v>
      </c>
      <c r="EE7" s="36">
        <v>0.47</v>
      </c>
      <c r="EF7" s="36">
        <v>0.28000000000000003</v>
      </c>
      <c r="EG7" s="36">
        <v>0.44</v>
      </c>
      <c r="EH7" s="36">
        <v>0.7</v>
      </c>
      <c r="EI7" s="36">
        <v>0.81</v>
      </c>
      <c r="EJ7" s="36">
        <v>0.59</v>
      </c>
      <c r="EK7" s="36">
        <v>0.6</v>
      </c>
      <c r="EL7" s="36">
        <v>0.56000000000000005</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2017-02-23T15:54:59Z</cp:lastPrinted>
  <dcterms:created xsi:type="dcterms:W3CDTF">2016-12-02T02:04:29Z</dcterms:created>
  <dcterms:modified xsi:type="dcterms:W3CDTF">2017-02-23T15:55:00Z</dcterms:modified>
  <cp:category/>
</cp:coreProperties>
</file>