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AlgorithmName="SHA-512" workbookHashValue="Z3S4NkyNwv6rWBG3NLesL1zu8IODL9wQHS7+yo1Qum6tZhkYbdJ2UWojv6Df/knf9jYlQQT/ih+01r9XndrDiA==" workbookSaltValue="ajqXWPPs7dfkzBn8n+7oNw==" workbookSpinCount="100000" lockStructure="1"/>
  <bookViews>
    <workbookView xWindow="0" yWindow="0" windowWidth="20730" windowHeight="940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BI6" i="5" l="1"/>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<sst xmlns="http://schemas.openxmlformats.org/spreadsheetml/2006/main" count="223" uniqueCount="111">
  <si>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</si>
  <si>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</si>
  <si>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</si>
  <si>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</si>
  <si>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</si>
  <si>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</si>
  <si>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</si>
  <si>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</si>
  <si>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</si>
  <si>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</si>
  <si>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</si>
  <si>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</si>
  <si>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</si>
  <si>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</si>
  <si>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</si>
  <si>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</si>
  <si>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</si>
  <si>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</si>
  <si>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</si>
  <si>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</si>
  <si>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</si>
  <si>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</si>
  <si>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</si>
  <si>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</si>
  <si>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</si>
  <si>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</si>
  <si>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</si>
  <si>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</si>
  <si>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</si>
  <si>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</si>
  <si>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</si>
  <si>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</si>
  <si>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</si>
  <si>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</si>
  <si>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</si>
  <si>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</si>
  <si>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</si>
  <si>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</si>
  <si>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</si>
  <si>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</si>
  <si>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</si>
  <si>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</si>
  <si>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</si>
  <si>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</si>
  <si>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</si>
  <si>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</si>
  <si>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</si>
  <si>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</si>
  <si>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</si>
  <si>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</si>
  <si>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</si>
  <si>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</si>
  <si>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</si>
  <si>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</si>
  <si>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</si>
  <si>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</si>
  <si>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</si>
  <si>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</si>
  <si>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</si>
  <si>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</si>
  <si>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</si>
  <si>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</si>
  <si>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</si>
  <si>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</si>
  <si>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</si>
  <si>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</si>
  <si>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</si>
  <si>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</si>
  <si>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</si>
  <si>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</si>
  <si>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</si>
  <si>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</si>
  <si>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</si>
  <si>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</si>
  <si>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</si>
  <si>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</si>
  <si>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</si>
  <si>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</si>
  <si>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</si>
  <si>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</si>
  <si>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</si>
  <si>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</si>
  <si>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</si>
  <si>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</si>
  <si>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</si>
  <si>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</si>
  <si>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</si>
  <si>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</si>
  <si>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</si>
  <si>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</si>
  <si>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</si>
  <si>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</si>
  <si>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</si>
  <si>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</si>
  <si>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</si>
  <si>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</si>
  <si>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函南町</t>
  </si>
  <si>
    <t>法非適用</t>
  </si>
  <si>
    <t>下水道事業</t>
  </si>
  <si>
    <t>特定環境保全公共下水道</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</si>
  <si>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</si>
  <si>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</si>
  <si>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</si>
  <si>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</si>
  <si>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</si>
  <si>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</si>
  <si>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</si>
  <si>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</si>
  <si>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老朽化対策については、公共下水道区域において重要な幹線の耐震化及び長寿命化に着手しているが、当該会計の管渠の老朽化には着手していない。
　重要な幹線管渠の整備ができ次第、老朽化対策に着手したいと考えている。
</t>
    <rPh sb="2" eb="5">
      <t>ロウキュウカ</t>
    </rPh>
    <rPh sb="5" eb="7">
      <t>タイサク</t>
    </rPh>
    <rPh sb="13" eb="15">
      <t>コウキョウ</t>
    </rPh>
    <rPh sb="15" eb="18">
      <t>ゲスイドウ</t>
    </rPh>
    <rPh sb="18" eb="20">
      <t>クイキ</t>
    </rPh>
    <rPh sb="24" eb="26">
      <t>ジュウヨウ</t>
    </rPh>
    <rPh sb="27" eb="29">
      <t>カンセン</t>
    </rPh>
    <rPh sb="30" eb="33">
      <t>タイシンカ</t>
    </rPh>
    <rPh sb="33" eb="34">
      <t>オヨ</t>
    </rPh>
    <rPh sb="35" eb="36">
      <t>チョウ</t>
    </rPh>
    <rPh sb="36" eb="39">
      <t>ジュミョウカ</t>
    </rPh>
    <rPh sb="40" eb="42">
      <t>チャクシュ</t>
    </rPh>
    <rPh sb="48" eb="50">
      <t>トウガイ</t>
    </rPh>
    <rPh sb="50" eb="52">
      <t>カイケイ</t>
    </rPh>
    <rPh sb="53" eb="55">
      <t>カンキョ</t>
    </rPh>
    <rPh sb="56" eb="59">
      <t>ロウキュウカ</t>
    </rPh>
    <rPh sb="61" eb="63">
      <t>チャクシュ</t>
    </rPh>
    <rPh sb="71" eb="73">
      <t>ジュウヨウ</t>
    </rPh>
    <rPh sb="74" eb="76">
      <t>カンセン</t>
    </rPh>
    <rPh sb="76" eb="78">
      <t>カンキョ</t>
    </rPh>
    <rPh sb="79" eb="81">
      <t>セイビ</t>
    </rPh>
    <rPh sb="84" eb="86">
      <t>シダイ</t>
    </rPh>
    <rPh sb="87" eb="90">
      <t>ロウキュウカ</t>
    </rPh>
    <rPh sb="90" eb="92">
      <t>タイサク</t>
    </rPh>
    <rPh sb="93" eb="95">
      <t>チャクシュ</t>
    </rPh>
    <rPh sb="99" eb="100">
      <t>カンガ</t>
    </rPh>
    <phoneticPr fontId="4"/>
  </si>
  <si>
    <t xml:space="preserve">
　本会計は、公共下水道事業に附随する会計であり、事業規模も公共下水道に比べて大きくない。公共下水道事業会計の経営と連動して行うことになる。
　今後、管渠施設等の経年に伴う維持管理コストの増大が予測されるため、長期的な計画を策定し、効率の良い維持管理を行っていきたい。</t>
    <rPh sb="2" eb="3">
      <t>ホン</t>
    </rPh>
    <rPh sb="3" eb="5">
      <t>カイケイ</t>
    </rPh>
    <rPh sb="7" eb="9">
      <t>コウキョウ</t>
    </rPh>
    <rPh sb="9" eb="12">
      <t>ゲスイドウ</t>
    </rPh>
    <rPh sb="12" eb="14">
      <t>ジギョウ</t>
    </rPh>
    <rPh sb="15" eb="17">
      <t>フズイ</t>
    </rPh>
    <rPh sb="19" eb="21">
      <t>カイケイ</t>
    </rPh>
    <rPh sb="25" eb="27">
      <t>ジギョウ</t>
    </rPh>
    <rPh sb="27" eb="29">
      <t>キボ</t>
    </rPh>
    <rPh sb="30" eb="32">
      <t>コウキョウ</t>
    </rPh>
    <rPh sb="32" eb="35">
      <t>ゲスイドウ</t>
    </rPh>
    <rPh sb="36" eb="37">
      <t>クラ</t>
    </rPh>
    <rPh sb="39" eb="40">
      <t>オオ</t>
    </rPh>
    <rPh sb="45" eb="47">
      <t>コウキョウ</t>
    </rPh>
    <rPh sb="47" eb="50">
      <t>ゲスイドウ</t>
    </rPh>
    <rPh sb="50" eb="52">
      <t>ジギョウ</t>
    </rPh>
    <rPh sb="52" eb="54">
      <t>カイケイ</t>
    </rPh>
    <rPh sb="55" eb="57">
      <t>ケイエイ</t>
    </rPh>
    <rPh sb="58" eb="60">
      <t>レンドウ</t>
    </rPh>
    <rPh sb="62" eb="63">
      <t>オコナ</t>
    </rPh>
    <rPh sb="72" eb="74">
      <t>コンゴ</t>
    </rPh>
    <rPh sb="75" eb="77">
      <t>カンキョ</t>
    </rPh>
    <rPh sb="77" eb="79">
      <t>シセツ</t>
    </rPh>
    <rPh sb="79" eb="80">
      <t>トウ</t>
    </rPh>
    <rPh sb="81" eb="83">
      <t>ケイネン</t>
    </rPh>
    <rPh sb="84" eb="85">
      <t>トモナ</t>
    </rPh>
    <rPh sb="86" eb="88">
      <t>イジ</t>
    </rPh>
    <rPh sb="88" eb="90">
      <t>カンリ</t>
    </rPh>
    <rPh sb="94" eb="96">
      <t>ゾウダイ</t>
    </rPh>
    <rPh sb="97" eb="99">
      <t>ヨソク</t>
    </rPh>
    <rPh sb="105" eb="108">
      <t>チョウキテキ</t>
    </rPh>
    <rPh sb="109" eb="111">
      <t>ケイカク</t>
    </rPh>
    <rPh sb="112" eb="114">
      <t>サクテイ</t>
    </rPh>
    <rPh sb="116" eb="118">
      <t>コウリツ</t>
    </rPh>
    <rPh sb="119" eb="120">
      <t>ヨ</t>
    </rPh>
    <rPh sb="121" eb="123">
      <t>イジ</t>
    </rPh>
    <rPh sb="123" eb="125">
      <t>カンリ</t>
    </rPh>
    <rPh sb="126" eb="127">
      <t>オコナ</t>
    </rPh>
    <phoneticPr fontId="4"/>
  </si>
  <si>
    <r>
      <t xml:space="preserve">
</t>
    </r>
    <r>
      <rPr>
        <sz val="10"/>
        <color theme="1"/>
        <rFont val="ＭＳ ゴシック"/>
        <family val="3"/>
        <charset val="128"/>
      </rPr>
      <t xml:space="preserve"> 本会計は市街化区域の公共下水道整備に併せて、市街化調整区域の住宅密集地域を下水道区域に取り込み整備を行っており、現在も整備を行っている。①の収益的収支比率について、継続的に100％を下回っている。これは、下水道使用料金で、汚水処理費、管路の維持管理等の経費が賄えないことを示している。経費の中には、町債の償還経費があり、巨額の投資費を抱える下水道事業ではやむを得ないものと考えられる。節水家電の普及等により、水の使用量の減少が顕著に現れてきており、有収水量の伸びが望めず、使用料の収入の増加も見込めない状況である。
　④の事業債残高は、現在と同程度で推移していくとみられるが、同区域は平成8年から誠意が開始されており、平成38年度がピークとなり、償還の完済される町債が出てくるため、それ以降は減少していくと予測される。
</t>
    </r>
    <r>
      <rPr>
        <sz val="11"/>
        <color theme="1"/>
        <rFont val="ＭＳ ゴシック"/>
        <family val="3"/>
        <charset val="128"/>
      </rPr>
      <t xml:space="preserve">
</t>
    </r>
    <r>
      <rPr>
        <sz val="9"/>
        <color theme="1"/>
        <rFont val="ＭＳ ゴシック"/>
        <family val="3"/>
        <charset val="128"/>
      </rPr>
      <t>※ ④企業債残高対事業規模比率のH27の数値なしについて
H27より一般会計からの繰入分を反映させるようになったため。（一般会計繰入予定分(670,801千円)－企業債残高(670,801千円)＝0）
※ ⑦ 施設利用率のＨ26、27の数値なしについて
下水道決算統計10表01行44列(現在処理能力(晴天時))に数値が入ってないため。本来は、【Ｈ26】25.71％【Ｈ27】26.39%となる。</t>
    </r>
    <rPh sb="2" eb="3">
      <t>ホン</t>
    </rPh>
    <rPh sb="3" eb="5">
      <t>カイケイ</t>
    </rPh>
    <rPh sb="6" eb="9">
      <t>シガイカ</t>
    </rPh>
    <rPh sb="9" eb="11">
      <t>クイキ</t>
    </rPh>
    <rPh sb="12" eb="14">
      <t>コウキョウ</t>
    </rPh>
    <rPh sb="14" eb="17">
      <t>ゲスイドウ</t>
    </rPh>
    <rPh sb="17" eb="19">
      <t>セイビ</t>
    </rPh>
    <rPh sb="20" eb="21">
      <t>アワ</t>
    </rPh>
    <rPh sb="24" eb="27">
      <t>シガイカ</t>
    </rPh>
    <rPh sb="27" eb="29">
      <t>チョウセイ</t>
    </rPh>
    <rPh sb="29" eb="31">
      <t>クイキ</t>
    </rPh>
    <rPh sb="32" eb="34">
      <t>ジュウタク</t>
    </rPh>
    <rPh sb="34" eb="37">
      <t>ミッシュウチ</t>
    </rPh>
    <rPh sb="37" eb="38">
      <t>イキ</t>
    </rPh>
    <rPh sb="39" eb="42">
      <t>ゲスイドウ</t>
    </rPh>
    <rPh sb="42" eb="44">
      <t>クイキ</t>
    </rPh>
    <rPh sb="45" eb="46">
      <t>ト</t>
    </rPh>
    <rPh sb="47" eb="48">
      <t>コ</t>
    </rPh>
    <rPh sb="49" eb="51">
      <t>セイビ</t>
    </rPh>
    <rPh sb="52" eb="53">
      <t>オコナ</t>
    </rPh>
    <rPh sb="58" eb="60">
      <t>ゲンザイ</t>
    </rPh>
    <rPh sb="61" eb="63">
      <t>セイビ</t>
    </rPh>
    <rPh sb="64" eb="65">
      <t>オコナ</t>
    </rPh>
    <rPh sb="72" eb="75">
      <t>シュウエキテキ</t>
    </rPh>
    <rPh sb="75" eb="77">
      <t>シュウシ</t>
    </rPh>
    <rPh sb="77" eb="79">
      <t>ヒリツ</t>
    </rPh>
    <rPh sb="84" eb="87">
      <t>ケイゾクテキ</t>
    </rPh>
    <rPh sb="93" eb="95">
      <t>シタマワ</t>
    </rPh>
    <rPh sb="104" eb="107">
      <t>ゲスイドウ</t>
    </rPh>
    <rPh sb="107" eb="110">
      <t>シヨウリョウ</t>
    </rPh>
    <rPh sb="110" eb="111">
      <t>キン</t>
    </rPh>
    <rPh sb="113" eb="115">
      <t>オスイ</t>
    </rPh>
    <rPh sb="115" eb="117">
      <t>ショリ</t>
    </rPh>
    <rPh sb="117" eb="118">
      <t>ヒ</t>
    </rPh>
    <rPh sb="119" eb="121">
      <t>カンロ</t>
    </rPh>
    <rPh sb="122" eb="124">
      <t>イジ</t>
    </rPh>
    <rPh sb="124" eb="126">
      <t>カンリ</t>
    </rPh>
    <rPh sb="126" eb="127">
      <t>トウ</t>
    </rPh>
    <rPh sb="128" eb="130">
      <t>ケイヒ</t>
    </rPh>
    <rPh sb="131" eb="132">
      <t>マカナ</t>
    </rPh>
    <rPh sb="138" eb="139">
      <t>シメ</t>
    </rPh>
    <rPh sb="144" eb="146">
      <t>ケイヒ</t>
    </rPh>
    <rPh sb="147" eb="148">
      <t>ナカ</t>
    </rPh>
    <rPh sb="151" eb="153">
      <t>チョウサイ</t>
    </rPh>
    <rPh sb="154" eb="156">
      <t>ショウカン</t>
    </rPh>
    <rPh sb="156" eb="158">
      <t>ケイヒ</t>
    </rPh>
    <rPh sb="162" eb="164">
      <t>キョガク</t>
    </rPh>
    <rPh sb="165" eb="167">
      <t>トウシ</t>
    </rPh>
    <rPh sb="167" eb="168">
      <t>ヒ</t>
    </rPh>
    <rPh sb="169" eb="170">
      <t>カカ</t>
    </rPh>
    <rPh sb="172" eb="175">
      <t>ゲスイドウ</t>
    </rPh>
    <rPh sb="175" eb="177">
      <t>ジギョウ</t>
    </rPh>
    <rPh sb="182" eb="183">
      <t>エ</t>
    </rPh>
    <rPh sb="188" eb="189">
      <t>カンガ</t>
    </rPh>
    <rPh sb="194" eb="196">
      <t>セッスイ</t>
    </rPh>
    <rPh sb="196" eb="198">
      <t>カデン</t>
    </rPh>
    <rPh sb="199" eb="201">
      <t>フキュウ</t>
    </rPh>
    <rPh sb="201" eb="202">
      <t>トウ</t>
    </rPh>
    <rPh sb="206" eb="207">
      <t>ミズ</t>
    </rPh>
    <rPh sb="208" eb="211">
      <t>シヨウリョウ</t>
    </rPh>
    <rPh sb="212" eb="214">
      <t>ゲンショウ</t>
    </rPh>
    <rPh sb="215" eb="217">
      <t>ケンチョ</t>
    </rPh>
    <rPh sb="218" eb="219">
      <t>アラワ</t>
    </rPh>
    <rPh sb="226" eb="228">
      <t>ユウシュウ</t>
    </rPh>
    <rPh sb="228" eb="230">
      <t>スイリョウ</t>
    </rPh>
    <rPh sb="231" eb="232">
      <t>ノ</t>
    </rPh>
    <rPh sb="234" eb="235">
      <t>ノゾ</t>
    </rPh>
    <rPh sb="238" eb="241">
      <t>シヨウリョウ</t>
    </rPh>
    <rPh sb="242" eb="244">
      <t>シュウニュウ</t>
    </rPh>
    <rPh sb="245" eb="247">
      <t>ゾウカ</t>
    </rPh>
    <rPh sb="248" eb="250">
      <t>ミコ</t>
    </rPh>
    <rPh sb="253" eb="255">
      <t>ジョウキョウ</t>
    </rPh>
    <rPh sb="263" eb="265">
      <t>ジギョウ</t>
    </rPh>
    <rPh sb="265" eb="266">
      <t>サイ</t>
    </rPh>
    <rPh sb="266" eb="268">
      <t>ザンダカ</t>
    </rPh>
    <rPh sb="270" eb="272">
      <t>ゲンザイ</t>
    </rPh>
    <rPh sb="273" eb="276">
      <t>ドウテイド</t>
    </rPh>
    <rPh sb="277" eb="279">
      <t>スイイ</t>
    </rPh>
    <rPh sb="290" eb="291">
      <t>ドウ</t>
    </rPh>
    <rPh sb="291" eb="293">
      <t>クイキ</t>
    </rPh>
    <rPh sb="294" eb="296">
      <t>ヘイセイ</t>
    </rPh>
    <rPh sb="297" eb="298">
      <t>ネン</t>
    </rPh>
    <rPh sb="300" eb="302">
      <t>セイイ</t>
    </rPh>
    <rPh sb="303" eb="305">
      <t>カイシ</t>
    </rPh>
    <rPh sb="311" eb="313">
      <t>ヘイセイ</t>
    </rPh>
    <rPh sb="315" eb="317">
      <t>ネンド</t>
    </rPh>
    <rPh sb="325" eb="327">
      <t>ショウカン</t>
    </rPh>
    <rPh sb="328" eb="330">
      <t>カンサイ</t>
    </rPh>
    <rPh sb="333" eb="335">
      <t>チョウサイ</t>
    </rPh>
    <rPh sb="336" eb="337">
      <t>デ</t>
    </rPh>
    <rPh sb="345" eb="347">
      <t>イコウ</t>
    </rPh>
    <rPh sb="348" eb="350">
      <t>ゲンショウ</t>
    </rPh>
    <rPh sb="355" eb="357">
      <t>ヨソク</t>
    </rPh>
    <rPh sb="507" eb="508">
      <t>レツ</t>
    </rPh>
    <rPh sb="509" eb="511">
      <t>ゲンザイ</t>
    </rPh>
    <rPh sb="511" eb="513">
      <t>ショリ</t>
    </rPh>
    <rPh sb="513" eb="515">
      <t>ノウリョク</t>
    </rPh>
    <rPh sb="516" eb="518">
      <t>セイテン</t>
    </rPh>
    <rPh sb="518" eb="519">
      <t>ジ</t>
    </rPh>
    <rPh sb="533" eb="535">
      <t>ホンライ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</si>
</sst>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091712"/>
        <c:axId val="470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0.08</c:v>
                </c:pt>
              </c:numCache>
            </c:numRef>
          </c:val>
          <c:smooth val="0"/>
        </c:ser>
        <c:dLbls>
          <c:showLegendKey val="0"/>
          <c:showVal val="0"/>
          <c:showCatName val="0"/>
          <c:showSerName val="0"/>
          <c:showPercent val="0"/>
          <c:showBubbleSize val="0"/>
        </c:dLbls>
        <c:marker val="1"/>
        <c:smooth val="0"/>
        <c:axId val="47091712"/>
        <c:axId val="47093632"/>
      </c:lineChart>
      <c:dateAx>
        <c:axId val="47091712"/>
        <c:scaling>
          <c:orientation val="minMax"/>
        </c:scaling>
        <c:delete val="1"/>
        <c:axPos val="b"/>
        <c:numFmt formatCode="ge" sourceLinked="1"/>
        <c:majorTickMark val="none"/>
        <c:minorTickMark val="none"/>
        <c:tickLblPos val="none"/>
        <c:crossAx val="47093632"/>
        <c:crosses val="autoZero"/>
        <c:auto val="1"/>
        <c:lblOffset val="100"/>
        <c:baseTimeUnit val="years"/>
      </c:dateAx>
      <c:valAx>
        <c:axId val="470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28.24</c:v>
                </c:pt>
                <c:pt idx="1">
                  <c:v>28.24</c:v>
                </c:pt>
                <c:pt idx="2">
                  <c:v>28.07</c:v>
                </c:pt>
                <c:pt idx="3">
                  <c:v>0</c:v>
                </c:pt>
                <c:pt idx="4">
                  <c:v>0</c:v>
                </c:pt>
              </c:numCache>
            </c:numRef>
          </c:val>
        </c:ser>
        <c:dLbls>
          <c:showLegendKey val="0"/>
          <c:showVal val="0"/>
          <c:showCatName val="0"/>
          <c:showSerName val="0"/>
          <c:showPercent val="0"/>
          <c:showBubbleSize val="0"/>
        </c:dLbls>
        <c:gapWidth val="150"/>
        <c:axId val="109715840"/>
        <c:axId val="1097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39.25</c:v>
                </c:pt>
              </c:numCache>
            </c:numRef>
          </c:val>
          <c:smooth val="0"/>
        </c:ser>
        <c:dLbls>
          <c:showLegendKey val="0"/>
          <c:showVal val="0"/>
          <c:showCatName val="0"/>
          <c:showSerName val="0"/>
          <c:showPercent val="0"/>
          <c:showBubbleSize val="0"/>
        </c:dLbls>
        <c:marker val="1"/>
        <c:smooth val="0"/>
        <c:axId val="109715840"/>
        <c:axId val="109717760"/>
      </c:lineChart>
      <c:dateAx>
        <c:axId val="109715840"/>
        <c:scaling>
          <c:orientation val="minMax"/>
        </c:scaling>
        <c:delete val="1"/>
        <c:axPos val="b"/>
        <c:numFmt formatCode="ge" sourceLinked="1"/>
        <c:majorTickMark val="none"/>
        <c:minorTickMark val="none"/>
        <c:tickLblPos val="none"/>
        <c:crossAx val="109717760"/>
        <c:crosses val="autoZero"/>
        <c:auto val="1"/>
        <c:lblOffset val="100"/>
        <c:baseTimeUnit val="years"/>
      </c:dateAx>
      <c:valAx>
        <c:axId val="1097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81.209999999999994</c:v>
                </c:pt>
                <c:pt idx="1">
                  <c:v>80.45</c:v>
                </c:pt>
                <c:pt idx="2">
                  <c:v>79.66</c:v>
                </c:pt>
                <c:pt idx="3">
                  <c:v>81.62</c:v>
                </c:pt>
                <c:pt idx="4">
                  <c:v>82.48</c:v>
                </c:pt>
              </c:numCache>
            </c:numRef>
          </c:val>
        </c:ser>
        <c:dLbls>
          <c:showLegendKey val="0"/>
          <c:showVal val="0"/>
          <c:showCatName val="0"/>
          <c:showSerName val="0"/>
          <c:showPercent val="0"/>
          <c:showBubbleSize val="0"/>
        </c:dLbls>
        <c:gapWidth val="150"/>
        <c:axId val="109764608"/>
        <c:axId val="1097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86.43</c:v>
                </c:pt>
              </c:numCache>
            </c:numRef>
          </c:val>
          <c:smooth val="0"/>
        </c:ser>
        <c:dLbls>
          <c:showLegendKey val="0"/>
          <c:showVal val="0"/>
          <c:showCatName val="0"/>
          <c:showSerName val="0"/>
          <c:showPercent val="0"/>
          <c:showBubbleSize val="0"/>
        </c:dLbls>
        <c:marker val="1"/>
        <c:smooth val="0"/>
        <c:axId val="109764608"/>
        <c:axId val="109766528"/>
      </c:lineChart>
      <c:dateAx>
        <c:axId val="109764608"/>
        <c:scaling>
          <c:orientation val="minMax"/>
        </c:scaling>
        <c:delete val="1"/>
        <c:axPos val="b"/>
        <c:numFmt formatCode="ge" sourceLinked="1"/>
        <c:majorTickMark val="none"/>
        <c:minorTickMark val="none"/>
        <c:tickLblPos val="none"/>
        <c:crossAx val="109766528"/>
        <c:crosses val="autoZero"/>
        <c:auto val="1"/>
        <c:lblOffset val="100"/>
        <c:baseTimeUnit val="years"/>
      </c:dateAx>
      <c:valAx>
        <c:axId val="1097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80.42</c:v>
                </c:pt>
                <c:pt idx="1">
                  <c:v>83.05</c:v>
                </c:pt>
                <c:pt idx="2">
                  <c:v>81.650000000000006</c:v>
                </c:pt>
                <c:pt idx="3">
                  <c:v>84.22</c:v>
                </c:pt>
                <c:pt idx="4">
                  <c:v>84.61</c:v>
                </c:pt>
              </c:numCache>
            </c:numRef>
          </c:val>
        </c:ser>
        <c:dLbls>
          <c:showLegendKey val="0"/>
          <c:showVal val="0"/>
          <c:showCatName val="0"/>
          <c:showSerName val="0"/>
          <c:showPercent val="0"/>
          <c:showBubbleSize val="0"/>
        </c:dLbls>
        <c:gapWidth val="150"/>
        <c:axId val="47107456"/>
        <c:axId val="4710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107456"/>
        <c:axId val="47109632"/>
      </c:lineChart>
      <c:dateAx>
        <c:axId val="47107456"/>
        <c:scaling>
          <c:orientation val="minMax"/>
        </c:scaling>
        <c:delete val="1"/>
        <c:axPos val="b"/>
        <c:numFmt formatCode="ge" sourceLinked="1"/>
        <c:majorTickMark val="none"/>
        <c:minorTickMark val="none"/>
        <c:tickLblPos val="none"/>
        <c:crossAx val="47109632"/>
        <c:crosses val="autoZero"/>
        <c:auto val="1"/>
        <c:lblOffset val="100"/>
        <c:baseTimeUnit val="years"/>
      </c:dateAx>
      <c:valAx>
        <c:axId val="4710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325312"/>
        <c:axId val="1093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25312"/>
        <c:axId val="109327488"/>
      </c:lineChart>
      <c:dateAx>
        <c:axId val="109325312"/>
        <c:scaling>
          <c:orientation val="minMax"/>
        </c:scaling>
        <c:delete val="1"/>
        <c:axPos val="b"/>
        <c:numFmt formatCode="ge" sourceLinked="1"/>
        <c:majorTickMark val="none"/>
        <c:minorTickMark val="none"/>
        <c:tickLblPos val="none"/>
        <c:crossAx val="109327488"/>
        <c:crosses val="autoZero"/>
        <c:auto val="1"/>
        <c:lblOffset val="100"/>
        <c:baseTimeUnit val="years"/>
      </c:dateAx>
      <c:valAx>
        <c:axId val="1093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369984"/>
        <c:axId val="1093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69984"/>
        <c:axId val="109376256"/>
      </c:lineChart>
      <c:dateAx>
        <c:axId val="109369984"/>
        <c:scaling>
          <c:orientation val="minMax"/>
        </c:scaling>
        <c:delete val="1"/>
        <c:axPos val="b"/>
        <c:numFmt formatCode="ge" sourceLinked="1"/>
        <c:majorTickMark val="none"/>
        <c:minorTickMark val="none"/>
        <c:tickLblPos val="none"/>
        <c:crossAx val="109376256"/>
        <c:crosses val="autoZero"/>
        <c:auto val="1"/>
        <c:lblOffset val="100"/>
        <c:baseTimeUnit val="years"/>
      </c:dateAx>
      <c:valAx>
        <c:axId val="1093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400832"/>
        <c:axId val="10940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400832"/>
        <c:axId val="109402752"/>
      </c:lineChart>
      <c:dateAx>
        <c:axId val="109400832"/>
        <c:scaling>
          <c:orientation val="minMax"/>
        </c:scaling>
        <c:delete val="1"/>
        <c:axPos val="b"/>
        <c:numFmt formatCode="ge" sourceLinked="1"/>
        <c:majorTickMark val="none"/>
        <c:minorTickMark val="none"/>
        <c:tickLblPos val="none"/>
        <c:crossAx val="109402752"/>
        <c:crosses val="autoZero"/>
        <c:auto val="1"/>
        <c:lblOffset val="100"/>
        <c:baseTimeUnit val="years"/>
      </c:dateAx>
      <c:valAx>
        <c:axId val="1094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511040"/>
        <c:axId val="1095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511040"/>
        <c:axId val="109512960"/>
      </c:lineChart>
      <c:dateAx>
        <c:axId val="109511040"/>
        <c:scaling>
          <c:orientation val="minMax"/>
        </c:scaling>
        <c:delete val="1"/>
        <c:axPos val="b"/>
        <c:numFmt formatCode="ge" sourceLinked="1"/>
        <c:majorTickMark val="none"/>
        <c:minorTickMark val="none"/>
        <c:tickLblPos val="none"/>
        <c:crossAx val="109512960"/>
        <c:crosses val="autoZero"/>
        <c:auto val="1"/>
        <c:lblOffset val="100"/>
        <c:baseTimeUnit val="years"/>
      </c:dateAx>
      <c:valAx>
        <c:axId val="1095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2026.72</c:v>
                </c:pt>
                <c:pt idx="1">
                  <c:v>2052.0100000000002</c:v>
                </c:pt>
                <c:pt idx="2">
                  <c:v>2066.5100000000002</c:v>
                </c:pt>
                <c:pt idx="3">
                  <c:v>2021.94</c:v>
                </c:pt>
                <c:pt idx="4" formatCode="#,##0.00;&quot;△&quot;#,##0.00">
                  <c:v>0</c:v>
                </c:pt>
              </c:numCache>
            </c:numRef>
          </c:val>
        </c:ser>
        <c:dLbls>
          <c:showLegendKey val="0"/>
          <c:showVal val="0"/>
          <c:showCatName val="0"/>
          <c:showSerName val="0"/>
          <c:showPercent val="0"/>
          <c:showBubbleSize val="0"/>
        </c:dLbls>
        <c:gapWidth val="150"/>
        <c:axId val="109533440"/>
        <c:axId val="1095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1390.86</c:v>
                </c:pt>
              </c:numCache>
            </c:numRef>
          </c:val>
          <c:smooth val="0"/>
        </c:ser>
        <c:dLbls>
          <c:showLegendKey val="0"/>
          <c:showVal val="0"/>
          <c:showCatName val="0"/>
          <c:showSerName val="0"/>
          <c:showPercent val="0"/>
          <c:showBubbleSize val="0"/>
        </c:dLbls>
        <c:marker val="1"/>
        <c:smooth val="0"/>
        <c:axId val="109533440"/>
        <c:axId val="109560192"/>
      </c:lineChart>
      <c:dateAx>
        <c:axId val="109533440"/>
        <c:scaling>
          <c:orientation val="minMax"/>
        </c:scaling>
        <c:delete val="1"/>
        <c:axPos val="b"/>
        <c:numFmt formatCode="ge" sourceLinked="1"/>
        <c:majorTickMark val="none"/>
        <c:minorTickMark val="none"/>
        <c:tickLblPos val="none"/>
        <c:crossAx val="109560192"/>
        <c:crosses val="autoZero"/>
        <c:auto val="1"/>
        <c:lblOffset val="100"/>
        <c:baseTimeUnit val="years"/>
      </c:dateAx>
      <c:valAx>
        <c:axId val="1095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70.2</c:v>
                </c:pt>
                <c:pt idx="1">
                  <c:v>74.150000000000006</c:v>
                </c:pt>
                <c:pt idx="2">
                  <c:v>72.069999999999993</c:v>
                </c:pt>
                <c:pt idx="3">
                  <c:v>77.37</c:v>
                </c:pt>
                <c:pt idx="4">
                  <c:v>78.06</c:v>
                </c:pt>
              </c:numCache>
            </c:numRef>
          </c:val>
        </c:ser>
        <c:dLbls>
          <c:showLegendKey val="0"/>
          <c:showVal val="0"/>
          <c:showCatName val="0"/>
          <c:showSerName val="0"/>
          <c:showPercent val="0"/>
          <c:showBubbleSize val="0"/>
        </c:dLbls>
        <c:gapWidth val="150"/>
        <c:axId val="109655552"/>
        <c:axId val="1096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76.849999999999994</c:v>
                </c:pt>
              </c:numCache>
            </c:numRef>
          </c:val>
          <c:smooth val="0"/>
        </c:ser>
        <c:dLbls>
          <c:showLegendKey val="0"/>
          <c:showVal val="0"/>
          <c:showCatName val="0"/>
          <c:showSerName val="0"/>
          <c:showPercent val="0"/>
          <c:showBubbleSize val="0"/>
        </c:dLbls>
        <c:marker val="1"/>
        <c:smooth val="0"/>
        <c:axId val="109655552"/>
        <c:axId val="109657472"/>
      </c:lineChart>
      <c:dateAx>
        <c:axId val="109655552"/>
        <c:scaling>
          <c:orientation val="minMax"/>
        </c:scaling>
        <c:delete val="1"/>
        <c:axPos val="b"/>
        <c:numFmt formatCode="ge" sourceLinked="1"/>
        <c:majorTickMark val="none"/>
        <c:minorTickMark val="none"/>
        <c:tickLblPos val="none"/>
        <c:crossAx val="109657472"/>
        <c:crosses val="autoZero"/>
        <c:auto val="1"/>
        <c:lblOffset val="100"/>
        <c:baseTimeUnit val="years"/>
      </c:dateAx>
      <c:valAx>
        <c:axId val="1096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127.35</c:v>
                </c:pt>
                <c:pt idx="1">
                  <c:v>120.34</c:v>
                </c:pt>
                <c:pt idx="2">
                  <c:v>123.15</c:v>
                </c:pt>
                <c:pt idx="3">
                  <c:v>119.21</c:v>
                </c:pt>
                <c:pt idx="4">
                  <c:v>118.29</c:v>
                </c:pt>
              </c:numCache>
            </c:numRef>
          </c:val>
        </c:ser>
        <c:dLbls>
          <c:showLegendKey val="0"/>
          <c:showVal val="0"/>
          <c:showCatName val="0"/>
          <c:showSerName val="0"/>
          <c:showPercent val="0"/>
          <c:showBubbleSize val="0"/>
        </c:dLbls>
        <c:gapWidth val="150"/>
        <c:axId val="109683456"/>
        <c:axId val="1096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198.4</c:v>
                </c:pt>
              </c:numCache>
            </c:numRef>
          </c:val>
          <c:smooth val="0"/>
        </c:ser>
        <c:dLbls>
          <c:showLegendKey val="0"/>
          <c:showVal val="0"/>
          <c:showCatName val="0"/>
          <c:showSerName val="0"/>
          <c:showPercent val="0"/>
          <c:showBubbleSize val="0"/>
        </c:dLbls>
        <c:marker val="1"/>
        <c:smooth val="0"/>
        <c:axId val="109683456"/>
        <c:axId val="109685376"/>
      </c:lineChart>
      <c:dateAx>
        <c:axId val="109683456"/>
        <c:scaling>
          <c:orientation val="minMax"/>
        </c:scaling>
        <c:delete val="1"/>
        <c:axPos val="b"/>
        <c:numFmt formatCode="ge" sourceLinked="1"/>
        <c:majorTickMark val="none"/>
        <c:minorTickMark val="none"/>
        <c:tickLblPos val="none"/>
        <c:crossAx val="109685376"/>
        <c:crosses val="autoZero"/>
        <c:auto val="1"/>
        <c:lblOffset val="100"/>
        <c:baseTimeUnit val="years"/>
      </c:dateAx>
      <c:valAx>
        <c:axId val="1096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90" zoomScaleNormal="90" workbookViewId="0">
      <selection activeCell="BH36" sqref="BH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静岡県　函南町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D1</v>
      </c>
      <c r="X8" s="70"/>
      <c r="Y8" s="70"/>
      <c r="Z8" s="70"/>
      <c r="AA8" s="70"/>
      <c r="AB8" s="70"/>
      <c r="AC8" s="70"/>
      <c r="AD8" s="3"/>
      <c r="AE8" s="3"/>
      <c r="AF8" s="3"/>
      <c r="AG8" s="3"/>
      <c r="AH8" s="3"/>
      <c r="AI8" s="3"/>
      <c r="AJ8" s="3"/>
      <c r="AK8" s="3"/>
      <c r="AL8" s="64">
        <f>データ!R6</f>
        <v>38490</v>
      </c>
      <c r="AM8" s="64"/>
      <c r="AN8" s="64"/>
      <c r="AO8" s="64"/>
      <c r="AP8" s="64"/>
      <c r="AQ8" s="64"/>
      <c r="AR8" s="64"/>
      <c r="AS8" s="64"/>
      <c r="AT8" s="63">
        <f>データ!S6</f>
        <v>65.16</v>
      </c>
      <c r="AU8" s="63"/>
      <c r="AV8" s="63"/>
      <c r="AW8" s="63"/>
      <c r="AX8" s="63"/>
      <c r="AY8" s="63"/>
      <c r="AZ8" s="63"/>
      <c r="BA8" s="63"/>
      <c r="BB8" s="63">
        <f>データ!T6</f>
        <v>590.70000000000005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9.4499999999999993</v>
      </c>
      <c r="Q10" s="63"/>
      <c r="R10" s="63"/>
      <c r="S10" s="63"/>
      <c r="T10" s="63"/>
      <c r="U10" s="63"/>
      <c r="V10" s="63"/>
      <c r="W10" s="63">
        <f>データ!P6</f>
        <v>97.86</v>
      </c>
      <c r="X10" s="63"/>
      <c r="Y10" s="63"/>
      <c r="Z10" s="63"/>
      <c r="AA10" s="63"/>
      <c r="AB10" s="63"/>
      <c r="AC10" s="63"/>
      <c r="AD10" s="64">
        <f>データ!Q6</f>
        <v>1728</v>
      </c>
      <c r="AE10" s="64"/>
      <c r="AF10" s="64"/>
      <c r="AG10" s="64"/>
      <c r="AH10" s="64"/>
      <c r="AI10" s="64"/>
      <c r="AJ10" s="64"/>
      <c r="AK10" s="2"/>
      <c r="AL10" s="64">
        <f>データ!U6</f>
        <v>3635</v>
      </c>
      <c r="AM10" s="64"/>
      <c r="AN10" s="64"/>
      <c r="AO10" s="64"/>
      <c r="AP10" s="64"/>
      <c r="AQ10" s="64"/>
      <c r="AR10" s="64"/>
      <c r="AS10" s="64"/>
      <c r="AT10" s="63">
        <f>データ!V6</f>
        <v>1.1200000000000001</v>
      </c>
      <c r="AU10" s="63"/>
      <c r="AV10" s="63"/>
      <c r="AW10" s="63"/>
      <c r="AX10" s="63"/>
      <c r="AY10" s="63"/>
      <c r="AZ10" s="63"/>
      <c r="BA10" s="63"/>
      <c r="BB10" s="63">
        <f>データ!W6</f>
        <v>3245.54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algorithmName="SHA-512" hashValue="PRE02jCYYFTCX1jFD3zELUnlB6dtMh4RDYAu3oIwTbY+r6YVxNU/iceMDP/tPMFtp1oGfQzpGZbdBa7AKmbX2A==" saltValue="nH/TpeKOY5ffi3uVwOkzjA=="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G1" workbookViewId="0">
      <selection activeCell="BI11" sqref="BI11"/>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223255</v>
      </c>
      <c r="D6" s="31">
        <f t="shared" si="3"/>
        <v>47</v>
      </c>
      <c r="E6" s="31">
        <f t="shared" si="3"/>
        <v>17</v>
      </c>
      <c r="F6" s="31">
        <f t="shared" si="3"/>
        <v>4</v>
      </c>
      <c r="G6" s="31">
        <f t="shared" si="3"/>
        <v>0</v>
      </c>
      <c r="H6" s="31" t="str">
        <f t="shared" si="3"/>
        <v>静岡県　函南町</v>
      </c>
      <c r="I6" s="31" t="str">
        <f t="shared" si="3"/>
        <v>法非適用</v>
      </c>
      <c r="J6" s="31" t="str">
        <f t="shared" si="3"/>
        <v>下水道事業</v>
      </c>
      <c r="K6" s="31" t="str">
        <f t="shared" si="3"/>
        <v>特定環境保全公共下水道</v>
      </c>
      <c r="L6" s="31" t="str">
        <f t="shared" si="3"/>
        <v>D1</v>
      </c>
      <c r="M6" s="32" t="str">
        <f t="shared" si="3"/>
        <v>-</v>
      </c>
      <c r="N6" s="32" t="str">
        <f t="shared" si="3"/>
        <v>該当数値なし</v>
      </c>
      <c r="O6" s="32">
        <f t="shared" si="3"/>
        <v>9.4499999999999993</v>
      </c>
      <c r="P6" s="32">
        <f t="shared" si="3"/>
        <v>97.86</v>
      </c>
      <c r="Q6" s="32">
        <f t="shared" si="3"/>
        <v>1728</v>
      </c>
      <c r="R6" s="32">
        <f t="shared" si="3"/>
        <v>38490</v>
      </c>
      <c r="S6" s="32">
        <f t="shared" si="3"/>
        <v>65.16</v>
      </c>
      <c r="T6" s="32">
        <f t="shared" si="3"/>
        <v>590.70000000000005</v>
      </c>
      <c r="U6" s="32">
        <f t="shared" si="3"/>
        <v>3635</v>
      </c>
      <c r="V6" s="32">
        <f t="shared" si="3"/>
        <v>1.1200000000000001</v>
      </c>
      <c r="W6" s="32">
        <f t="shared" si="3"/>
        <v>3245.54</v>
      </c>
      <c r="X6" s="33">
        <f>IF(X7="",NA(),X7)</f>
        <v>80.42</v>
      </c>
      <c r="Y6" s="33">
        <f t="shared" ref="Y6:AG6" si="4">IF(Y7="",NA(),Y7)</f>
        <v>83.05</v>
      </c>
      <c r="Z6" s="33">
        <f t="shared" si="4"/>
        <v>81.650000000000006</v>
      </c>
      <c r="AA6" s="33">
        <f t="shared" si="4"/>
        <v>84.22</v>
      </c>
      <c r="AB6" s="33">
        <f t="shared" si="4"/>
        <v>84.61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2026.72</v>
      </c>
      <c r="BF6" s="33">
        <f t="shared" ref="BF6:BN6" si="7">IF(BF7="",NA(),BF7)</f>
        <v>2052.0100000000002</v>
      </c>
      <c r="BG6" s="33">
        <f t="shared" si="7"/>
        <v>2066.5100000000002</v>
      </c>
      <c r="BH6" s="33">
        <f t="shared" si="7"/>
        <v>2021.94</v>
      </c>
      <c r="BI6" s="32">
        <f t="shared" si="7"/>
        <v>0</v>
      </c>
      <c r="BJ6" s="33">
        <f t="shared" si="7"/>
        <v>1764.87</v>
      </c>
      <c r="BK6" s="33">
        <f t="shared" si="7"/>
        <v>1622.51</v>
      </c>
      <c r="BL6" s="33">
        <f t="shared" si="7"/>
        <v>1569.13</v>
      </c>
      <c r="BM6" s="33">
        <f t="shared" si="7"/>
        <v>1436</v>
      </c>
      <c r="BN6" s="33">
        <f t="shared" si="7"/>
        <v>1390.86</v>
      </c>
      <c r="BO6" s="32" t="str">
        <f>IF(BO7="","",IF(BO7="-","【-】","【"&amp;SUBSTITUTE(TEXT(BO7,"#,##0.00"),"-","△")&amp;"】"))</f>
        <v>【1,457.06】</v>
      </c>
      <c r="BP6" s="33">
        <f>IF(BP7="",NA(),BP7)</f>
        <v>70.2</v>
      </c>
      <c r="BQ6" s="33">
        <f t="shared" ref="BQ6:BY6" si="8">IF(BQ7="",NA(),BQ7)</f>
        <v>74.150000000000006</v>
      </c>
      <c r="BR6" s="33">
        <f t="shared" si="8"/>
        <v>72.069999999999993</v>
      </c>
      <c r="BS6" s="33">
        <f t="shared" si="8"/>
        <v>77.37</v>
      </c>
      <c r="BT6" s="33">
        <f t="shared" si="8"/>
        <v>78.06</v>
      </c>
      <c r="BU6" s="33">
        <f t="shared" si="8"/>
        <v>60.75</v>
      </c>
      <c r="BV6" s="33">
        <f t="shared" si="8"/>
        <v>62.83</v>
      </c>
      <c r="BW6" s="33">
        <f t="shared" si="8"/>
        <v>64.63</v>
      </c>
      <c r="BX6" s="33">
        <f t="shared" si="8"/>
        <v>66.56</v>
      </c>
      <c r="BY6" s="33">
        <f t="shared" si="8"/>
        <v>76.849999999999994</v>
      </c>
      <c r="BZ6" s="32" t="str">
        <f>IF(BZ7="","",IF(BZ7="-","【-】","【"&amp;SUBSTITUTE(TEXT(BZ7,"#,##0.00"),"-","△")&amp;"】"))</f>
        <v>【64.73】</v>
      </c>
      <c r="CA6" s="33">
        <f>IF(CA7="",NA(),CA7)</f>
        <v>127.35</v>
      </c>
      <c r="CB6" s="33">
        <f t="shared" ref="CB6:CJ6" si="9">IF(CB7="",NA(),CB7)</f>
        <v>120.34</v>
      </c>
      <c r="CC6" s="33">
        <f t="shared" si="9"/>
        <v>123.15</v>
      </c>
      <c r="CD6" s="33">
        <f t="shared" si="9"/>
        <v>119.21</v>
      </c>
      <c r="CE6" s="33">
        <f t="shared" si="9"/>
        <v>118.29</v>
      </c>
      <c r="CF6" s="33">
        <f t="shared" si="9"/>
        <v>256</v>
      </c>
      <c r="CG6" s="33">
        <f t="shared" si="9"/>
        <v>250.43</v>
      </c>
      <c r="CH6" s="33">
        <f t="shared" si="9"/>
        <v>245.75</v>
      </c>
      <c r="CI6" s="33">
        <f t="shared" si="9"/>
        <v>244.29</v>
      </c>
      <c r="CJ6" s="33">
        <f t="shared" si="9"/>
        <v>198.4</v>
      </c>
      <c r="CK6" s="32" t="str">
        <f>IF(CK7="","",IF(CK7="-","【-】","【"&amp;SUBSTITUTE(TEXT(CK7,"#,##0.00"),"-","△")&amp;"】"))</f>
        <v>【250.25】</v>
      </c>
      <c r="CL6" s="33">
        <f>IF(CL7="",NA(),CL7)</f>
        <v>28.24</v>
      </c>
      <c r="CM6" s="33">
        <f t="shared" ref="CM6:CU6" si="10">IF(CM7="",NA(),CM7)</f>
        <v>28.24</v>
      </c>
      <c r="CN6" s="33">
        <f t="shared" si="10"/>
        <v>28.07</v>
      </c>
      <c r="CO6" s="33" t="str">
        <f t="shared" si="10"/>
        <v>-</v>
      </c>
      <c r="CP6" s="33" t="str">
        <f t="shared" si="10"/>
        <v>-</v>
      </c>
      <c r="CQ6" s="33">
        <f t="shared" si="10"/>
        <v>41.59</v>
      </c>
      <c r="CR6" s="33">
        <f t="shared" si="10"/>
        <v>42.31</v>
      </c>
      <c r="CS6" s="33">
        <f t="shared" si="10"/>
        <v>43.65</v>
      </c>
      <c r="CT6" s="33">
        <f t="shared" si="10"/>
        <v>43.58</v>
      </c>
      <c r="CU6" s="33">
        <f t="shared" si="10"/>
        <v>39.25</v>
      </c>
      <c r="CV6" s="32" t="str">
        <f>IF(CV7="","",IF(CV7="-","【-】","【"&amp;SUBSTITUTE(TEXT(CV7,"#,##0.00"),"-","△")&amp;"】"))</f>
        <v>【40.31】</v>
      </c>
      <c r="CW6" s="33">
        <f>IF(CW7="",NA(),CW7)</f>
        <v>81.209999999999994</v>
      </c>
      <c r="CX6" s="33">
        <f t="shared" ref="CX6:DF6" si="11">IF(CX7="",NA(),CX7)</f>
        <v>80.45</v>
      </c>
      <c r="CY6" s="33">
        <f t="shared" si="11"/>
        <v>79.66</v>
      </c>
      <c r="CZ6" s="33">
        <f t="shared" si="11"/>
        <v>81.62</v>
      </c>
      <c r="DA6" s="33">
        <f t="shared" si="11"/>
        <v>82.48</v>
      </c>
      <c r="DB6" s="33">
        <f t="shared" si="11"/>
        <v>80.47</v>
      </c>
      <c r="DC6" s="33">
        <f t="shared" si="11"/>
        <v>81.3</v>
      </c>
      <c r="DD6" s="33">
        <f t="shared" si="11"/>
        <v>82.2</v>
      </c>
      <c r="DE6" s="33">
        <f t="shared" si="11"/>
        <v>82.35</v>
      </c>
      <c r="DF6" s="33">
        <f t="shared" si="11"/>
        <v>86.43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0.08</v>
      </c>
      <c r="EN6" s="32" t="str">
        <f>IF(EN7="","",IF(EN7="-","【-】","【"&amp;SUBSTITUTE(TEXT(EN7,"#,##0.00"),"-","△")&amp;"】"))</f>
        <v>【0.10】</v>
      </c>
    </row>
    <row r="7" spans="1:144" s="34" customFormat="1">
      <c r="A7" s="26"/>
      <c r="B7" s="35">
        <v>2015</v>
      </c>
      <c r="C7" s="35">
        <v>223255</v>
      </c>
      <c r="D7" s="35">
        <v>47</v>
      </c>
      <c r="E7" s="35">
        <v>17</v>
      </c>
      <c r="F7" s="35">
        <v>4</v>
      </c>
      <c r="G7" s="35">
        <v>0</v>
      </c>
      <c r="H7" s="35" t="s">
        <v>96</v>
      </c>
      <c r="I7" s="35" t="s">
        <v>97</v>
      </c>
      <c r="J7" s="35" t="s">
        <v>98</v>
      </c>
      <c r="K7" s="35" t="s">
        <v>99</v>
      </c>
      <c r="L7" s="35" t="s">
        <v>100</v>
      </c>
      <c r="M7" s="36" t="s">
        <v>101</v>
      </c>
      <c r="N7" s="36" t="s">
        <v>102</v>
      </c>
      <c r="O7" s="36">
        <v>9.4499999999999993</v>
      </c>
      <c r="P7" s="36">
        <v>97.86</v>
      </c>
      <c r="Q7" s="36">
        <v>1728</v>
      </c>
      <c r="R7" s="36">
        <v>38490</v>
      </c>
      <c r="S7" s="36">
        <v>65.16</v>
      </c>
      <c r="T7" s="36">
        <v>590.70000000000005</v>
      </c>
      <c r="U7" s="36">
        <v>3635</v>
      </c>
      <c r="V7" s="36">
        <v>1.1200000000000001</v>
      </c>
      <c r="W7" s="36">
        <v>3245.54</v>
      </c>
      <c r="X7" s="36">
        <v>80.42</v>
      </c>
      <c r="Y7" s="36">
        <v>83.05</v>
      </c>
      <c r="Z7" s="36">
        <v>81.650000000000006</v>
      </c>
      <c r="AA7" s="36">
        <v>84.22</v>
      </c>
      <c r="AB7" s="36">
        <v>84.61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2026.72</v>
      </c>
      <c r="BF7" s="36">
        <v>2052.0100000000002</v>
      </c>
      <c r="BG7" s="36">
        <v>2066.5100000000002</v>
      </c>
      <c r="BH7" s="36">
        <v>2021.94</v>
      </c>
      <c r="BI7" s="36">
        <v>0</v>
      </c>
      <c r="BJ7" s="36">
        <v>1764.87</v>
      </c>
      <c r="BK7" s="36">
        <v>1622.51</v>
      </c>
      <c r="BL7" s="36">
        <v>1569.13</v>
      </c>
      <c r="BM7" s="36">
        <v>1436</v>
      </c>
      <c r="BN7" s="36">
        <v>1390.86</v>
      </c>
      <c r="BO7" s="36">
        <v>1457.06</v>
      </c>
      <c r="BP7" s="36">
        <v>70.2</v>
      </c>
      <c r="BQ7" s="36">
        <v>74.150000000000006</v>
      </c>
      <c r="BR7" s="36">
        <v>72.069999999999993</v>
      </c>
      <c r="BS7" s="36">
        <v>77.37</v>
      </c>
      <c r="BT7" s="36">
        <v>78.06</v>
      </c>
      <c r="BU7" s="36">
        <v>60.75</v>
      </c>
      <c r="BV7" s="36">
        <v>62.83</v>
      </c>
      <c r="BW7" s="36">
        <v>64.63</v>
      </c>
      <c r="BX7" s="36">
        <v>66.56</v>
      </c>
      <c r="BY7" s="36">
        <v>76.849999999999994</v>
      </c>
      <c r="BZ7" s="36">
        <v>64.73</v>
      </c>
      <c r="CA7" s="36">
        <v>127.35</v>
      </c>
      <c r="CB7" s="36">
        <v>120.34</v>
      </c>
      <c r="CC7" s="36">
        <v>123.15</v>
      </c>
      <c r="CD7" s="36">
        <v>119.21</v>
      </c>
      <c r="CE7" s="36">
        <v>118.29</v>
      </c>
      <c r="CF7" s="36">
        <v>256</v>
      </c>
      <c r="CG7" s="36">
        <v>250.43</v>
      </c>
      <c r="CH7" s="36">
        <v>245.75</v>
      </c>
      <c r="CI7" s="36">
        <v>244.29</v>
      </c>
      <c r="CJ7" s="36">
        <v>198.4</v>
      </c>
      <c r="CK7" s="36">
        <v>250.25</v>
      </c>
      <c r="CL7" s="36">
        <v>28.24</v>
      </c>
      <c r="CM7" s="36">
        <v>28.24</v>
      </c>
      <c r="CN7" s="36">
        <v>28.07</v>
      </c>
      <c r="CO7" s="36" t="s">
        <v>101</v>
      </c>
      <c r="CP7" s="36" t="s">
        <v>101</v>
      </c>
      <c r="CQ7" s="36">
        <v>41.59</v>
      </c>
      <c r="CR7" s="36">
        <v>42.31</v>
      </c>
      <c r="CS7" s="36">
        <v>43.65</v>
      </c>
      <c r="CT7" s="36">
        <v>43.58</v>
      </c>
      <c r="CU7" s="36">
        <v>39.25</v>
      </c>
      <c r="CV7" s="36">
        <v>40.31</v>
      </c>
      <c r="CW7" s="36">
        <v>81.209999999999994</v>
      </c>
      <c r="CX7" s="36">
        <v>80.45</v>
      </c>
      <c r="CY7" s="36">
        <v>79.66</v>
      </c>
      <c r="CZ7" s="36">
        <v>81.62</v>
      </c>
      <c r="DA7" s="36">
        <v>82.48</v>
      </c>
      <c r="DB7" s="36">
        <v>80.47</v>
      </c>
      <c r="DC7" s="36">
        <v>81.3</v>
      </c>
      <c r="DD7" s="36">
        <v>82.2</v>
      </c>
      <c r="DE7" s="36">
        <v>82.35</v>
      </c>
      <c r="DF7" s="36">
        <v>86.43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0.08</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2017-02-24T06:41:34Z</cp:lastPrinted>
  <dcterms:created xsi:type="dcterms:W3CDTF">2017-02-08T03:01:51Z</dcterms:created>
  <dcterms:modified xsi:type="dcterms:W3CDTF">2017-02-24T06:41:37Z</dcterms:modified>
  <cp:category/>
</cp:coreProperties>
</file>