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<sst xmlns="http://schemas.openxmlformats.org/spreadsheetml/2006/main" count="221" uniqueCount="111">
  <si>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</si>
  <si>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</si>
  <si>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</si>
  <si>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</si>
  <si>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</si>
  <si>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</si>
  <si>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</si>
  <si>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</si>
  <si>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</si>
  <si>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</si>
  <si>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</si>
  <si>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</si>
  <si>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</si>
  <si>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</si>
  <si>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</si>
  <si>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</si>
  <si>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</si>
  <si>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</si>
  <si>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</si>
  <si>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</si>
  <si>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</si>
  <si>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</si>
  <si>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</si>
  <si>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</si>
  <si>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</si>
  <si>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</si>
  <si>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</si>
  <si>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</si>
  <si>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</si>
  <si>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</si>
  <si>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</si>
  <si>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</si>
  <si>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</si>
  <si>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</si>
  <si>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</si>
  <si>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</si>
  <si>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</si>
  <si>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</si>
  <si>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</si>
  <si>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</si>
  <si>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</si>
  <si>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</si>
  <si>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</si>
  <si>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</si>
  <si>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</si>
  <si>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</si>
  <si>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</si>
  <si>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</si>
  <si>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</si>
  <si>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</si>
  <si>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</si>
  <si>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</si>
  <si>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</si>
  <si>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</si>
  <si>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</si>
  <si>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</si>
  <si>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</si>
  <si>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</si>
  <si>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</si>
  <si>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</si>
  <si>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</si>
  <si>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</si>
  <si>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</si>
  <si>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</si>
  <si>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</si>
  <si>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</si>
  <si>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</si>
  <si>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</si>
  <si>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</si>
  <si>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</si>
  <si>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</si>
  <si>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</si>
  <si>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</si>
  <si>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</si>
  <si>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</si>
  <si>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</si>
  <si>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</si>
  <si>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</si>
  <si>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</si>
  <si>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</si>
  <si>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</si>
  <si>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</si>
  <si>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</si>
  <si>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</si>
  <si>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</si>
  <si>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</si>
  <si>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</si>
  <si>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</si>
  <si>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</si>
  <si>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</si>
  <si>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</si>
  <si>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</si>
  <si>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</si>
  <si>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</si>
  <si>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</si>
  <si>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</si>
  <si>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森町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</si>
  <si>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</si>
  <si>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</si>
  <si>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</si>
  <si>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</si>
  <si>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</si>
  <si>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</si>
  <si>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</si>
  <si>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</si>
  <si>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</si>
  <si>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</si>
  <si>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</si>
  <si>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下水道事業の開始から年月が浅く、施設が新しいため該当数値がない。</t>
    <rPh sb="0" eb="3">
      <t>ゲスイドウ</t>
    </rPh>
    <rPh sb="3" eb="5">
      <t>ジギョウ</t>
    </rPh>
    <rPh sb="6" eb="8">
      <t>カイシ</t>
    </rPh>
    <rPh sb="10" eb="12">
      <t>ネンゲツ</t>
    </rPh>
    <rPh sb="13" eb="14">
      <t>アサ</t>
    </rPh>
    <rPh sb="16" eb="18">
      <t>シセツ</t>
    </rPh>
    <rPh sb="19" eb="20">
      <t>アタラ</t>
    </rPh>
    <rPh sb="24" eb="26">
      <t>ガイトウ</t>
    </rPh>
    <rPh sb="26" eb="28">
      <t>スウチ</t>
    </rPh>
    <phoneticPr fontId="4"/>
  </si>
  <si>
    <t>　事業の開始から7年目と年月が浅く現在事業区域の拡大を図っているため、下水道接続人口や使用料収入が少なく収益的収支比率、施設利用率や水洗化率は類似団体より低率となっている。今後、供用区域の拡大とともに下水道接続人口、使用料収入が増加し、これらの数値は改善していくと思われる。
　経営面での数値である経費回収率や汚水処理原価が良好な数値で推移しているが、これは下水道施設が新しいことや浄化センターの維持管理費が比較的安価なことにより施設管理費全体が低く抑えられているためと考えられる。</t>
    <rPh sb="1" eb="3">
      <t>ジギョウ</t>
    </rPh>
    <rPh sb="4" eb="6">
      <t>カイシ</t>
    </rPh>
    <rPh sb="9" eb="11">
      <t>ネンメ</t>
    </rPh>
    <rPh sb="12" eb="14">
      <t>ネンゲツ</t>
    </rPh>
    <rPh sb="15" eb="16">
      <t>アサ</t>
    </rPh>
    <rPh sb="17" eb="19">
      <t>ゲンザイ</t>
    </rPh>
    <rPh sb="19" eb="21">
      <t>ジギョウ</t>
    </rPh>
    <rPh sb="35" eb="38">
      <t>ゲスイドウ</t>
    </rPh>
    <rPh sb="38" eb="40">
      <t>セツゾク</t>
    </rPh>
    <rPh sb="40" eb="42">
      <t>ジンコウ</t>
    </rPh>
    <rPh sb="43" eb="46">
      <t>シヨウリョウ</t>
    </rPh>
    <rPh sb="46" eb="48">
      <t>シュウニュウ</t>
    </rPh>
    <rPh sb="49" eb="50">
      <t>スク</t>
    </rPh>
    <rPh sb="60" eb="62">
      <t>シセツ</t>
    </rPh>
    <rPh sb="62" eb="64">
      <t>リヨウ</t>
    </rPh>
    <rPh sb="64" eb="65">
      <t>リツ</t>
    </rPh>
    <rPh sb="66" eb="69">
      <t>スイセンカ</t>
    </rPh>
    <rPh sb="69" eb="70">
      <t>リツ</t>
    </rPh>
    <rPh sb="71" eb="73">
      <t>ルイジ</t>
    </rPh>
    <rPh sb="73" eb="75">
      <t>ダンタイ</t>
    </rPh>
    <rPh sb="86" eb="88">
      <t>コンゴ</t>
    </rPh>
    <rPh sb="89" eb="91">
      <t>キョウヨウ</t>
    </rPh>
    <rPh sb="91" eb="93">
      <t>クイキ</t>
    </rPh>
    <rPh sb="94" eb="96">
      <t>カクダイ</t>
    </rPh>
    <rPh sb="100" eb="103">
      <t>ゲスイドウ</t>
    </rPh>
    <rPh sb="103" eb="105">
      <t>セツゾク</t>
    </rPh>
    <rPh sb="105" eb="107">
      <t>ジンコウ</t>
    </rPh>
    <rPh sb="108" eb="111">
      <t>シヨウリョウ</t>
    </rPh>
    <rPh sb="111" eb="113">
      <t>シュウニュウ</t>
    </rPh>
    <rPh sb="114" eb="116">
      <t>ゾウカ</t>
    </rPh>
    <rPh sb="122" eb="124">
      <t>スウチ</t>
    </rPh>
    <rPh sb="125" eb="127">
      <t>カイゼン</t>
    </rPh>
    <rPh sb="132" eb="133">
      <t>オモ</t>
    </rPh>
    <rPh sb="139" eb="141">
      <t>ケイエイ</t>
    </rPh>
    <rPh sb="141" eb="142">
      <t>メン</t>
    </rPh>
    <rPh sb="144" eb="146">
      <t>スウチ</t>
    </rPh>
    <rPh sb="162" eb="164">
      <t>リョウコウ</t>
    </rPh>
    <rPh sb="165" eb="167">
      <t>スウチ</t>
    </rPh>
    <rPh sb="168" eb="170">
      <t>スイイ</t>
    </rPh>
    <rPh sb="179" eb="182">
      <t>ゲスイドウ</t>
    </rPh>
    <rPh sb="182" eb="184">
      <t>シセツ</t>
    </rPh>
    <rPh sb="185" eb="186">
      <t>アタラ</t>
    </rPh>
    <rPh sb="191" eb="193">
      <t>ジョウカ</t>
    </rPh>
    <rPh sb="198" eb="200">
      <t>イジ</t>
    </rPh>
    <rPh sb="200" eb="203">
      <t>カンリヒ</t>
    </rPh>
    <rPh sb="204" eb="207">
      <t>ヒカクテキ</t>
    </rPh>
    <rPh sb="207" eb="209">
      <t>アンカ</t>
    </rPh>
    <rPh sb="215" eb="217">
      <t>シセツ</t>
    </rPh>
    <rPh sb="217" eb="220">
      <t>カンリヒ</t>
    </rPh>
    <rPh sb="220" eb="222">
      <t>ゼンタイ</t>
    </rPh>
    <rPh sb="223" eb="224">
      <t>ヒク</t>
    </rPh>
    <rPh sb="225" eb="226">
      <t>オサ</t>
    </rPh>
    <rPh sb="235" eb="236">
      <t>カンガ</t>
    </rPh>
    <phoneticPr fontId="4"/>
  </si>
  <si>
    <t>　当町の公共下水道事業は平成21年に供用を開始して7年目と比較的新しく、現在は経営の効率化よりも事業区域の拡大に重点を置いて事業を展開している。下水道への接続率が低く有収水量が過少であるため、施設利用率や水洗化率、収益的収支比率は類似団体より低率となっているが今後、区域の拡大とともに接続人口、有収水量が増加し、これらの数値は向上していくと思われる。
　維持管理に係る経費について、施設が新しく維持管理費等の費用が少ないこと、浄化センターの維持管理費（中でも汚泥処理費）が比較的安価なことや人件費の削減等により経費回収率や汚水処理原価は良好な数値となっている。今後の事業展開により、建設費と維持管理費の事業推進の比重が変わっても現在同等の経費回収率や汚水処理原価等の数値を維持できるよう状況に併せた適切な経営に努めたい。</t>
    <rPh sb="1" eb="3">
      <t>トウチョウ</t>
    </rPh>
    <rPh sb="4" eb="6">
      <t>コウキョウ</t>
    </rPh>
    <rPh sb="6" eb="9">
      <t>ゲスイドウ</t>
    </rPh>
    <rPh sb="9" eb="11">
      <t>ジギョウ</t>
    </rPh>
    <rPh sb="12" eb="14">
      <t>ヘイセイ</t>
    </rPh>
    <rPh sb="16" eb="17">
      <t>ネン</t>
    </rPh>
    <rPh sb="18" eb="20">
      <t>キョウヨウ</t>
    </rPh>
    <rPh sb="21" eb="23">
      <t>カイシ</t>
    </rPh>
    <rPh sb="26" eb="28">
      <t>ネンメ</t>
    </rPh>
    <rPh sb="29" eb="32">
      <t>ヒカクテキ</t>
    </rPh>
    <rPh sb="32" eb="33">
      <t>アタラ</t>
    </rPh>
    <rPh sb="36" eb="38">
      <t>ゲンザイ</t>
    </rPh>
    <rPh sb="39" eb="41">
      <t>ケイエイ</t>
    </rPh>
    <rPh sb="42" eb="45">
      <t>コウリツカ</t>
    </rPh>
    <rPh sb="48" eb="50">
      <t>ジギョウ</t>
    </rPh>
    <rPh sb="50" eb="52">
      <t>クイキ</t>
    </rPh>
    <rPh sb="53" eb="55">
      <t>カクダイ</t>
    </rPh>
    <rPh sb="56" eb="58">
      <t>ジュウテン</t>
    </rPh>
    <rPh sb="59" eb="60">
      <t>オ</t>
    </rPh>
    <rPh sb="62" eb="64">
      <t>ジギョウ</t>
    </rPh>
    <rPh sb="65" eb="67">
      <t>テンカイ</t>
    </rPh>
    <rPh sb="72" eb="75">
      <t>ゲスイドウ</t>
    </rPh>
    <rPh sb="77" eb="79">
      <t>セツゾク</t>
    </rPh>
    <rPh sb="79" eb="80">
      <t>リツ</t>
    </rPh>
    <rPh sb="81" eb="82">
      <t>ヒク</t>
    </rPh>
    <rPh sb="83" eb="85">
      <t>ユウシュウ</t>
    </rPh>
    <rPh sb="85" eb="87">
      <t>スイリョウ</t>
    </rPh>
    <rPh sb="88" eb="90">
      <t>カショウ</t>
    </rPh>
    <rPh sb="96" eb="98">
      <t>シセツ</t>
    </rPh>
    <rPh sb="98" eb="100">
      <t>リヨウ</t>
    </rPh>
    <rPh sb="100" eb="101">
      <t>リツ</t>
    </rPh>
    <rPh sb="102" eb="105">
      <t>スイセンカ</t>
    </rPh>
    <rPh sb="105" eb="106">
      <t>リツ</t>
    </rPh>
    <rPh sb="107" eb="109">
      <t>シュウエキ</t>
    </rPh>
    <rPh sb="109" eb="110">
      <t>テキ</t>
    </rPh>
    <rPh sb="110" eb="112">
      <t>シュウシ</t>
    </rPh>
    <rPh sb="112" eb="114">
      <t>ヒリツ</t>
    </rPh>
    <rPh sb="115" eb="117">
      <t>ルイジ</t>
    </rPh>
    <rPh sb="117" eb="119">
      <t>ダンタイ</t>
    </rPh>
    <rPh sb="130" eb="132">
      <t>コンゴ</t>
    </rPh>
    <rPh sb="133" eb="135">
      <t>クイキ</t>
    </rPh>
    <rPh sb="136" eb="138">
      <t>カクダイ</t>
    </rPh>
    <rPh sb="142" eb="144">
      <t>セツゾク</t>
    </rPh>
    <rPh sb="144" eb="146">
      <t>ジンコウ</t>
    </rPh>
    <rPh sb="147" eb="149">
      <t>ユウシュウ</t>
    </rPh>
    <rPh sb="149" eb="151">
      <t>スイリョウ</t>
    </rPh>
    <rPh sb="152" eb="154">
      <t>ゾウカ</t>
    </rPh>
    <rPh sb="160" eb="162">
      <t>スウチ</t>
    </rPh>
    <rPh sb="163" eb="165">
      <t>コウジョウ</t>
    </rPh>
    <rPh sb="170" eb="171">
      <t>オモ</t>
    </rPh>
    <rPh sb="177" eb="179">
      <t>イジ</t>
    </rPh>
    <rPh sb="179" eb="181">
      <t>カンリ</t>
    </rPh>
    <rPh sb="182" eb="183">
      <t>カカ</t>
    </rPh>
    <rPh sb="184" eb="186">
      <t>ケイヒ</t>
    </rPh>
    <rPh sb="191" eb="193">
      <t>シセツ</t>
    </rPh>
    <rPh sb="194" eb="195">
      <t>アタラ</t>
    </rPh>
    <rPh sb="197" eb="199">
      <t>イジ</t>
    </rPh>
    <rPh sb="199" eb="201">
      <t>カンリ</t>
    </rPh>
    <rPh sb="202" eb="203">
      <t>トウ</t>
    </rPh>
    <rPh sb="204" eb="206">
      <t>ヒヨウ</t>
    </rPh>
    <rPh sb="207" eb="208">
      <t>スク</t>
    </rPh>
    <rPh sb="213" eb="215">
      <t>ジョウカ</t>
    </rPh>
    <rPh sb="220" eb="222">
      <t>イジ</t>
    </rPh>
    <rPh sb="222" eb="225">
      <t>カンリヒ</t>
    </rPh>
    <rPh sb="226" eb="227">
      <t>ナカ</t>
    </rPh>
    <rPh sb="229" eb="231">
      <t>オデイ</t>
    </rPh>
    <rPh sb="231" eb="233">
      <t>ショリ</t>
    </rPh>
    <rPh sb="236" eb="239">
      <t>ヒカクテキ</t>
    </rPh>
    <rPh sb="239" eb="241">
      <t>アンカ</t>
    </rPh>
    <rPh sb="245" eb="248">
      <t>ジンケンヒ</t>
    </rPh>
    <rPh sb="249" eb="251">
      <t>サクゲン</t>
    </rPh>
    <rPh sb="251" eb="252">
      <t>トウ</t>
    </rPh>
    <rPh sb="255" eb="257">
      <t>ケイヒ</t>
    </rPh>
    <rPh sb="257" eb="259">
      <t>カイシュウ</t>
    </rPh>
    <rPh sb="259" eb="260">
      <t>リツ</t>
    </rPh>
    <rPh sb="261" eb="263">
      <t>オスイ</t>
    </rPh>
    <rPh sb="263" eb="265">
      <t>ショリ</t>
    </rPh>
    <rPh sb="265" eb="267">
      <t>ゲンカ</t>
    </rPh>
    <rPh sb="268" eb="270">
      <t>リョウコウ</t>
    </rPh>
    <rPh sb="271" eb="273">
      <t>スウチ</t>
    </rPh>
    <rPh sb="280" eb="282">
      <t>コンゴ</t>
    </rPh>
    <rPh sb="283" eb="285">
      <t>ジギョウ</t>
    </rPh>
    <rPh sb="285" eb="287">
      <t>テンカイ</t>
    </rPh>
    <rPh sb="291" eb="293">
      <t>ケンセツ</t>
    </rPh>
    <rPh sb="293" eb="294">
      <t>ヒ</t>
    </rPh>
    <rPh sb="295" eb="297">
      <t>イジ</t>
    </rPh>
    <rPh sb="297" eb="299">
      <t>カンリ</t>
    </rPh>
    <rPh sb="299" eb="300">
      <t>ヒ</t>
    </rPh>
    <rPh sb="301" eb="303">
      <t>ジギョウ</t>
    </rPh>
    <rPh sb="303" eb="305">
      <t>スイシン</t>
    </rPh>
    <rPh sb="306" eb="308">
      <t>ヒジュウ</t>
    </rPh>
    <rPh sb="309" eb="310">
      <t>カ</t>
    </rPh>
    <rPh sb="314" eb="316">
      <t>ゲンザイ</t>
    </rPh>
    <rPh sb="316" eb="318">
      <t>ドウトウ</t>
    </rPh>
    <rPh sb="336" eb="338">
      <t>イジ</t>
    </rPh>
    <rPh sb="343" eb="345">
      <t>ジョウキョウ</t>
    </rPh>
    <rPh sb="346" eb="347">
      <t>アワ</t>
    </rPh>
    <rPh sb="349" eb="351">
      <t>テキセツ</t>
    </rPh>
    <rPh sb="352" eb="354">
      <t>ケイエイ</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</si>
</sst>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583168"/>
        <c:axId val="865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86583168"/>
        <c:axId val="86597632"/>
      </c:lineChart>
      <c:dateAx>
        <c:axId val="86583168"/>
        <c:scaling>
          <c:orientation val="minMax"/>
        </c:scaling>
        <c:delete val="1"/>
        <c:axPos val="b"/>
        <c:numFmt formatCode="ge" sourceLinked="1"/>
        <c:majorTickMark val="none"/>
        <c:minorTickMark val="none"/>
        <c:tickLblPos val="none"/>
        <c:crossAx val="86597632"/>
        <c:crosses val="autoZero"/>
        <c:auto val="1"/>
        <c:lblOffset val="100"/>
        <c:baseTimeUnit val="years"/>
      </c:dateAx>
      <c:valAx>
        <c:axId val="86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26.57</c:v>
                </c:pt>
                <c:pt idx="1">
                  <c:v>39.619999999999997</c:v>
                </c:pt>
                <c:pt idx="2">
                  <c:v>34.270000000000003</c:v>
                </c:pt>
                <c:pt idx="3">
                  <c:v>37.229999999999997</c:v>
                </c:pt>
                <c:pt idx="4">
                  <c:v>41.65</c:v>
                </c:pt>
              </c:numCache>
            </c:numRef>
          </c:val>
        </c:ser>
        <c:dLbls>
          <c:showLegendKey val="0"/>
          <c:showVal val="0"/>
          <c:showCatName val="0"/>
          <c:showSerName val="0"/>
          <c:showPercent val="0"/>
          <c:showBubbleSize val="0"/>
        </c:dLbls>
        <c:gapWidth val="150"/>
        <c:axId val="101918976"/>
        <c:axId val="101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1918976"/>
        <c:axId val="101941632"/>
      </c:lineChart>
      <c:dateAx>
        <c:axId val="101918976"/>
        <c:scaling>
          <c:orientation val="minMax"/>
        </c:scaling>
        <c:delete val="1"/>
        <c:axPos val="b"/>
        <c:numFmt formatCode="ge" sourceLinked="1"/>
        <c:majorTickMark val="none"/>
        <c:minorTickMark val="none"/>
        <c:tickLblPos val="none"/>
        <c:crossAx val="101941632"/>
        <c:crosses val="autoZero"/>
        <c:auto val="1"/>
        <c:lblOffset val="100"/>
        <c:baseTimeUnit val="years"/>
      </c:dateAx>
      <c:valAx>
        <c:axId val="101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53.41</c:v>
                </c:pt>
                <c:pt idx="1">
                  <c:v>53.06</c:v>
                </c:pt>
                <c:pt idx="2">
                  <c:v>53.74</c:v>
                </c:pt>
                <c:pt idx="3">
                  <c:v>54.66</c:v>
                </c:pt>
                <c:pt idx="4">
                  <c:v>56.03</c:v>
                </c:pt>
              </c:numCache>
            </c:numRef>
          </c:val>
        </c:ser>
        <c:dLbls>
          <c:showLegendKey val="0"/>
          <c:showVal val="0"/>
          <c:showCatName val="0"/>
          <c:showSerName val="0"/>
          <c:showPercent val="0"/>
          <c:showBubbleSize val="0"/>
        </c:dLbls>
        <c:gapWidth val="150"/>
        <c:axId val="102242176"/>
        <c:axId val="102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2242176"/>
        <c:axId val="102248448"/>
      </c:lineChart>
      <c:dateAx>
        <c:axId val="102242176"/>
        <c:scaling>
          <c:orientation val="minMax"/>
        </c:scaling>
        <c:delete val="1"/>
        <c:axPos val="b"/>
        <c:numFmt formatCode="ge" sourceLinked="1"/>
        <c:majorTickMark val="none"/>
        <c:minorTickMark val="none"/>
        <c:tickLblPos val="none"/>
        <c:crossAx val="102248448"/>
        <c:crosses val="autoZero"/>
        <c:auto val="1"/>
        <c:lblOffset val="100"/>
        <c:baseTimeUnit val="years"/>
      </c:dateAx>
      <c:valAx>
        <c:axId val="102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100.78</c:v>
                </c:pt>
                <c:pt idx="1">
                  <c:v>101.55</c:v>
                </c:pt>
                <c:pt idx="2">
                  <c:v>78.77</c:v>
                </c:pt>
                <c:pt idx="3">
                  <c:v>69.34</c:v>
                </c:pt>
                <c:pt idx="4">
                  <c:v>67.75</c:v>
                </c:pt>
              </c:numCache>
            </c:numRef>
          </c:val>
        </c:ser>
        <c:dLbls>
          <c:showLegendKey val="0"/>
          <c:showVal val="0"/>
          <c:showCatName val="0"/>
          <c:showSerName val="0"/>
          <c:showPercent val="0"/>
          <c:showBubbleSize val="0"/>
        </c:dLbls>
        <c:gapWidth val="150"/>
        <c:axId val="96839168"/>
        <c:axId val="968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39168"/>
        <c:axId val="96841088"/>
      </c:lineChart>
      <c:dateAx>
        <c:axId val="96839168"/>
        <c:scaling>
          <c:orientation val="minMax"/>
        </c:scaling>
        <c:delete val="1"/>
        <c:axPos val="b"/>
        <c:numFmt formatCode="ge" sourceLinked="1"/>
        <c:majorTickMark val="none"/>
        <c:minorTickMark val="none"/>
        <c:tickLblPos val="none"/>
        <c:crossAx val="96841088"/>
        <c:crosses val="autoZero"/>
        <c:auto val="1"/>
        <c:lblOffset val="100"/>
        <c:baseTimeUnit val="years"/>
      </c:dateAx>
      <c:valAx>
        <c:axId val="968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56864"/>
        <c:axId val="967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56864"/>
        <c:axId val="96758784"/>
      </c:lineChart>
      <c:dateAx>
        <c:axId val="96756864"/>
        <c:scaling>
          <c:orientation val="minMax"/>
        </c:scaling>
        <c:delete val="1"/>
        <c:axPos val="b"/>
        <c:numFmt formatCode="ge" sourceLinked="1"/>
        <c:majorTickMark val="none"/>
        <c:minorTickMark val="none"/>
        <c:tickLblPos val="none"/>
        <c:crossAx val="96758784"/>
        <c:crosses val="autoZero"/>
        <c:auto val="1"/>
        <c:lblOffset val="100"/>
        <c:baseTimeUnit val="years"/>
      </c:dateAx>
      <c:valAx>
        <c:axId val="967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06720"/>
        <c:axId val="100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06720"/>
        <c:axId val="100608640"/>
      </c:lineChart>
      <c:dateAx>
        <c:axId val="100606720"/>
        <c:scaling>
          <c:orientation val="minMax"/>
        </c:scaling>
        <c:delete val="1"/>
        <c:axPos val="b"/>
        <c:numFmt formatCode="ge" sourceLinked="1"/>
        <c:majorTickMark val="none"/>
        <c:minorTickMark val="none"/>
        <c:tickLblPos val="none"/>
        <c:crossAx val="100608640"/>
        <c:crosses val="autoZero"/>
        <c:auto val="1"/>
        <c:lblOffset val="100"/>
        <c:baseTimeUnit val="years"/>
      </c:dateAx>
      <c:valAx>
        <c:axId val="100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45504"/>
        <c:axId val="1006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45504"/>
        <c:axId val="100651776"/>
      </c:lineChart>
      <c:dateAx>
        <c:axId val="100645504"/>
        <c:scaling>
          <c:orientation val="minMax"/>
        </c:scaling>
        <c:delete val="1"/>
        <c:axPos val="b"/>
        <c:numFmt formatCode="ge" sourceLinked="1"/>
        <c:majorTickMark val="none"/>
        <c:minorTickMark val="none"/>
        <c:tickLblPos val="none"/>
        <c:crossAx val="100651776"/>
        <c:crosses val="autoZero"/>
        <c:auto val="1"/>
        <c:lblOffset val="100"/>
        <c:baseTimeUnit val="years"/>
      </c:dateAx>
      <c:valAx>
        <c:axId val="1006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81984"/>
        <c:axId val="100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81984"/>
        <c:axId val="100688256"/>
      </c:lineChart>
      <c:dateAx>
        <c:axId val="100681984"/>
        <c:scaling>
          <c:orientation val="minMax"/>
        </c:scaling>
        <c:delete val="1"/>
        <c:axPos val="b"/>
        <c:numFmt formatCode="ge" sourceLinked="1"/>
        <c:majorTickMark val="none"/>
        <c:minorTickMark val="none"/>
        <c:tickLblPos val="none"/>
        <c:crossAx val="100688256"/>
        <c:crosses val="autoZero"/>
        <c:auto val="1"/>
        <c:lblOffset val="100"/>
        <c:baseTimeUnit val="years"/>
      </c:dateAx>
      <c:valAx>
        <c:axId val="100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721024"/>
        <c:axId val="100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0721024"/>
        <c:axId val="100722944"/>
      </c:lineChart>
      <c:dateAx>
        <c:axId val="100721024"/>
        <c:scaling>
          <c:orientation val="minMax"/>
        </c:scaling>
        <c:delete val="1"/>
        <c:axPos val="b"/>
        <c:numFmt formatCode="ge" sourceLinked="1"/>
        <c:majorTickMark val="none"/>
        <c:minorTickMark val="none"/>
        <c:tickLblPos val="none"/>
        <c:crossAx val="100722944"/>
        <c:crosses val="autoZero"/>
        <c:auto val="1"/>
        <c:lblOffset val="100"/>
        <c:baseTimeUnit val="years"/>
      </c:dateAx>
      <c:valAx>
        <c:axId val="1007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58.35</c:v>
                </c:pt>
                <c:pt idx="1">
                  <c:v>72.38</c:v>
                </c:pt>
                <c:pt idx="2">
                  <c:v>80.239999999999995</c:v>
                </c:pt>
                <c:pt idx="3">
                  <c:v>104.45</c:v>
                </c:pt>
                <c:pt idx="4">
                  <c:v>108.38</c:v>
                </c:pt>
              </c:numCache>
            </c:numRef>
          </c:val>
        </c:ser>
        <c:dLbls>
          <c:showLegendKey val="0"/>
          <c:showVal val="0"/>
          <c:showCatName val="0"/>
          <c:showSerName val="0"/>
          <c:showPercent val="0"/>
          <c:showBubbleSize val="0"/>
        </c:dLbls>
        <c:gapWidth val="150"/>
        <c:axId val="101810176"/>
        <c:axId val="101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1810176"/>
        <c:axId val="101812096"/>
      </c:lineChart>
      <c:dateAx>
        <c:axId val="101810176"/>
        <c:scaling>
          <c:orientation val="minMax"/>
        </c:scaling>
        <c:delete val="1"/>
        <c:axPos val="b"/>
        <c:numFmt formatCode="ge" sourceLinked="1"/>
        <c:majorTickMark val="none"/>
        <c:minorTickMark val="none"/>
        <c:tickLblPos val="none"/>
        <c:crossAx val="101812096"/>
        <c:crosses val="autoZero"/>
        <c:auto val="1"/>
        <c:lblOffset val="100"/>
        <c:baseTimeUnit val="years"/>
      </c:dateAx>
      <c:valAx>
        <c:axId val="101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200.54</c:v>
                </c:pt>
                <c:pt idx="1">
                  <c:v>164.01</c:v>
                </c:pt>
                <c:pt idx="2">
                  <c:v>146.94</c:v>
                </c:pt>
                <c:pt idx="3">
                  <c:v>114.81</c:v>
                </c:pt>
                <c:pt idx="4">
                  <c:v>111.77</c:v>
                </c:pt>
              </c:numCache>
            </c:numRef>
          </c:val>
        </c:ser>
        <c:dLbls>
          <c:showLegendKey val="0"/>
          <c:showVal val="0"/>
          <c:showCatName val="0"/>
          <c:showSerName val="0"/>
          <c:showPercent val="0"/>
          <c:showBubbleSize val="0"/>
        </c:dLbls>
        <c:gapWidth val="150"/>
        <c:axId val="101837824"/>
        <c:axId val="101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1837824"/>
        <c:axId val="101840000"/>
      </c:lineChart>
      <c:dateAx>
        <c:axId val="101837824"/>
        <c:scaling>
          <c:orientation val="minMax"/>
        </c:scaling>
        <c:delete val="1"/>
        <c:axPos val="b"/>
        <c:numFmt formatCode="ge" sourceLinked="1"/>
        <c:majorTickMark val="none"/>
        <c:minorTickMark val="none"/>
        <c:tickLblPos val="none"/>
        <c:crossAx val="101840000"/>
        <c:crosses val="autoZero"/>
        <c:auto val="1"/>
        <c:lblOffset val="100"/>
        <c:baseTimeUnit val="years"/>
      </c:dateAx>
      <c:valAx>
        <c:axId val="1018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60" zoomScaleNormal="100" workbookViewId="0">
      <selection activeCell="CC68" sqref="CC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森町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19090</v>
      </c>
      <c r="AM8" s="47"/>
      <c r="AN8" s="47"/>
      <c r="AO8" s="47"/>
      <c r="AP8" s="47"/>
      <c r="AQ8" s="47"/>
      <c r="AR8" s="47"/>
      <c r="AS8" s="47"/>
      <c r="AT8" s="43">
        <f>データ!S6</f>
        <v>133.91</v>
      </c>
      <c r="AU8" s="43"/>
      <c r="AV8" s="43"/>
      <c r="AW8" s="43"/>
      <c r="AX8" s="43"/>
      <c r="AY8" s="43"/>
      <c r="AZ8" s="43"/>
      <c r="BA8" s="43"/>
      <c r="BB8" s="43">
        <f>データ!T6</f>
        <v>142.56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22.39</v>
      </c>
      <c r="Q10" s="43"/>
      <c r="R10" s="43"/>
      <c r="S10" s="43"/>
      <c r="T10" s="43"/>
      <c r="U10" s="43"/>
      <c r="V10" s="43"/>
      <c r="W10" s="43">
        <f>データ!P6</f>
        <v>94</v>
      </c>
      <c r="X10" s="43"/>
      <c r="Y10" s="43"/>
      <c r="Z10" s="43"/>
      <c r="AA10" s="43"/>
      <c r="AB10" s="43"/>
      <c r="AC10" s="43"/>
      <c r="AD10" s="47">
        <f>データ!Q6</f>
        <v>2160</v>
      </c>
      <c r="AE10" s="47"/>
      <c r="AF10" s="47"/>
      <c r="AG10" s="47"/>
      <c r="AH10" s="47"/>
      <c r="AI10" s="47"/>
      <c r="AJ10" s="47"/>
      <c r="AK10" s="2"/>
      <c r="AL10" s="47">
        <f>データ!U6</f>
        <v>4251</v>
      </c>
      <c r="AM10" s="47"/>
      <c r="AN10" s="47"/>
      <c r="AO10" s="47"/>
      <c r="AP10" s="47"/>
      <c r="AQ10" s="47"/>
      <c r="AR10" s="47"/>
      <c r="AS10" s="47"/>
      <c r="AT10" s="43">
        <f>データ!V6</f>
        <v>1.53</v>
      </c>
      <c r="AU10" s="43"/>
      <c r="AV10" s="43"/>
      <c r="AW10" s="43"/>
      <c r="AX10" s="43"/>
      <c r="AY10" s="43"/>
      <c r="AZ10" s="43"/>
      <c r="BA10" s="43"/>
      <c r="BB10" s="43">
        <f>データ!W6</f>
        <v>2778.43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224618</v>
      </c>
      <c r="D6" s="31">
        <f t="shared" si="3"/>
        <v>47</v>
      </c>
      <c r="E6" s="31">
        <f t="shared" si="3"/>
        <v>17</v>
      </c>
      <c r="F6" s="31">
        <f t="shared" si="3"/>
        <v>1</v>
      </c>
      <c r="G6" s="31">
        <f t="shared" si="3"/>
        <v>0</v>
      </c>
      <c r="H6" s="31" t="str">
        <f t="shared" si="3"/>
        <v>静岡県　森町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22.39</v>
      </c>
      <c r="P6" s="32">
        <f t="shared" si="3"/>
        <v>94</v>
      </c>
      <c r="Q6" s="32">
        <f t="shared" si="3"/>
        <v>2160</v>
      </c>
      <c r="R6" s="32">
        <f t="shared" si="3"/>
        <v>19090</v>
      </c>
      <c r="S6" s="32">
        <f t="shared" si="3"/>
        <v>133.91</v>
      </c>
      <c r="T6" s="32">
        <f t="shared" si="3"/>
        <v>142.56</v>
      </c>
      <c r="U6" s="32">
        <f t="shared" si="3"/>
        <v>4251</v>
      </c>
      <c r="V6" s="32">
        <f t="shared" si="3"/>
        <v>1.53</v>
      </c>
      <c r="W6" s="32">
        <f t="shared" si="3"/>
        <v>2778.43</v>
      </c>
      <c r="X6" s="33">
        <f>IF(X7="",NA(),X7)</f>
        <v>100.78</v>
      </c>
      <c r="Y6" s="33">
        <f t="shared" ref="Y6:AG6" si="4">IF(Y7="",NA(),Y7)</f>
        <v>101.55</v>
      </c>
      <c r="Z6" s="33">
        <f t="shared" si="4"/>
        <v>78.77</v>
      </c>
      <c r="AA6" s="33">
        <f t="shared" si="4"/>
        <v>69.34</v>
      </c>
      <c r="AB6" s="33">
        <f t="shared" si="4"/>
        <v>67.75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58.35</v>
      </c>
      <c r="BQ6" s="33">
        <f t="shared" ref="BQ6:BY6" si="8">IF(BQ7="",NA(),BQ7)</f>
        <v>72.38</v>
      </c>
      <c r="BR6" s="33">
        <f t="shared" si="8"/>
        <v>80.239999999999995</v>
      </c>
      <c r="BS6" s="33">
        <f t="shared" si="8"/>
        <v>104.45</v>
      </c>
      <c r="BT6" s="33">
        <f t="shared" si="8"/>
        <v>108.38</v>
      </c>
      <c r="BU6" s="33">
        <f t="shared" si="8"/>
        <v>54.46</v>
      </c>
      <c r="BV6" s="33">
        <f t="shared" si="8"/>
        <v>57.36</v>
      </c>
      <c r="BW6" s="33">
        <f t="shared" si="8"/>
        <v>57.33</v>
      </c>
      <c r="BX6" s="33">
        <f t="shared" si="8"/>
        <v>60.78</v>
      </c>
      <c r="BY6" s="33">
        <f t="shared" si="8"/>
        <v>60.17</v>
      </c>
      <c r="BZ6" s="32" t="str">
        <f>IF(BZ7="","",IF(BZ7="-","【-】","【"&amp;SUBSTITUTE(TEXT(BZ7,"#,##0.00"),"-","△")&amp;"】"))</f>
        <v>【98.53】</v>
      </c>
      <c r="CA6" s="33">
        <f>IF(CA7="",NA(),CA7)</f>
        <v>200.54</v>
      </c>
      <c r="CB6" s="33">
        <f t="shared" ref="CB6:CJ6" si="9">IF(CB7="",NA(),CB7)</f>
        <v>164.01</v>
      </c>
      <c r="CC6" s="33">
        <f t="shared" si="9"/>
        <v>146.94</v>
      </c>
      <c r="CD6" s="33">
        <f t="shared" si="9"/>
        <v>114.81</v>
      </c>
      <c r="CE6" s="33">
        <f t="shared" si="9"/>
        <v>111.77</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26.57</v>
      </c>
      <c r="CM6" s="33">
        <f t="shared" ref="CM6:CU6" si="10">IF(CM7="",NA(),CM7)</f>
        <v>39.619999999999997</v>
      </c>
      <c r="CN6" s="33">
        <f t="shared" si="10"/>
        <v>34.270000000000003</v>
      </c>
      <c r="CO6" s="33">
        <f t="shared" si="10"/>
        <v>37.229999999999997</v>
      </c>
      <c r="CP6" s="33">
        <f t="shared" si="10"/>
        <v>41.65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53.41</v>
      </c>
      <c r="CX6" s="33">
        <f t="shared" ref="CX6:DF6" si="11">IF(CX7="",NA(),CX7)</f>
        <v>53.06</v>
      </c>
      <c r="CY6" s="33">
        <f t="shared" si="11"/>
        <v>53.74</v>
      </c>
      <c r="CZ6" s="33">
        <f t="shared" si="11"/>
        <v>54.66</v>
      </c>
      <c r="DA6" s="33">
        <f t="shared" si="11"/>
        <v>56.03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224618</v>
      </c>
      <c r="D7" s="35">
        <v>47</v>
      </c>
      <c r="E7" s="35">
        <v>17</v>
      </c>
      <c r="F7" s="35">
        <v>1</v>
      </c>
      <c r="G7" s="35">
        <v>0</v>
      </c>
      <c r="H7" s="35" t="s">
        <v>96</v>
      </c>
      <c r="I7" s="35" t="s">
        <v>97</v>
      </c>
      <c r="J7" s="35" t="s">
        <v>98</v>
      </c>
      <c r="K7" s="35" t="s">
        <v>99</v>
      </c>
      <c r="L7" s="35" t="s">
        <v>100</v>
      </c>
      <c r="M7" s="36" t="s">
        <v>101</v>
      </c>
      <c r="N7" s="36" t="s">
        <v>102</v>
      </c>
      <c r="O7" s="36">
        <v>22.39</v>
      </c>
      <c r="P7" s="36">
        <v>94</v>
      </c>
      <c r="Q7" s="36">
        <v>2160</v>
      </c>
      <c r="R7" s="36">
        <v>19090</v>
      </c>
      <c r="S7" s="36">
        <v>133.91</v>
      </c>
      <c r="T7" s="36">
        <v>142.56</v>
      </c>
      <c r="U7" s="36">
        <v>4251</v>
      </c>
      <c r="V7" s="36">
        <v>1.53</v>
      </c>
      <c r="W7" s="36">
        <v>2778.43</v>
      </c>
      <c r="X7" s="36">
        <v>100.78</v>
      </c>
      <c r="Y7" s="36">
        <v>101.55</v>
      </c>
      <c r="Z7" s="36">
        <v>78.77</v>
      </c>
      <c r="AA7" s="36">
        <v>69.34</v>
      </c>
      <c r="AB7" s="36">
        <v>67.75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58.35</v>
      </c>
      <c r="BQ7" s="36">
        <v>72.38</v>
      </c>
      <c r="BR7" s="36">
        <v>80.239999999999995</v>
      </c>
      <c r="BS7" s="36">
        <v>104.45</v>
      </c>
      <c r="BT7" s="36">
        <v>108.38</v>
      </c>
      <c r="BU7" s="36">
        <v>54.46</v>
      </c>
      <c r="BV7" s="36">
        <v>57.36</v>
      </c>
      <c r="BW7" s="36">
        <v>57.33</v>
      </c>
      <c r="BX7" s="36">
        <v>60.78</v>
      </c>
      <c r="BY7" s="36">
        <v>60.17</v>
      </c>
      <c r="BZ7" s="36">
        <v>98.53</v>
      </c>
      <c r="CA7" s="36">
        <v>200.54</v>
      </c>
      <c r="CB7" s="36">
        <v>164.01</v>
      </c>
      <c r="CC7" s="36">
        <v>146.94</v>
      </c>
      <c r="CD7" s="36">
        <v>114.81</v>
      </c>
      <c r="CE7" s="36">
        <v>111.77</v>
      </c>
      <c r="CF7" s="36">
        <v>293.08999999999997</v>
      </c>
      <c r="CG7" s="36">
        <v>279.91000000000003</v>
      </c>
      <c r="CH7" s="36">
        <v>284.52999999999997</v>
      </c>
      <c r="CI7" s="36">
        <v>276.26</v>
      </c>
      <c r="CJ7" s="36">
        <v>281.52999999999997</v>
      </c>
      <c r="CK7" s="36">
        <v>139.69999999999999</v>
      </c>
      <c r="CL7" s="36">
        <v>26.57</v>
      </c>
      <c r="CM7" s="36">
        <v>39.619999999999997</v>
      </c>
      <c r="CN7" s="36">
        <v>34.270000000000003</v>
      </c>
      <c r="CO7" s="36">
        <v>37.229999999999997</v>
      </c>
      <c r="CP7" s="36">
        <v>41.65</v>
      </c>
      <c r="CQ7" s="36">
        <v>38.950000000000003</v>
      </c>
      <c r="CR7" s="36">
        <v>40.07</v>
      </c>
      <c r="CS7" s="36">
        <v>39.92</v>
      </c>
      <c r="CT7" s="36">
        <v>41.63</v>
      </c>
      <c r="CU7" s="36">
        <v>44.89</v>
      </c>
      <c r="CV7" s="36">
        <v>60.01</v>
      </c>
      <c r="CW7" s="36">
        <v>53.41</v>
      </c>
      <c r="CX7" s="36">
        <v>53.06</v>
      </c>
      <c r="CY7" s="36">
        <v>53.74</v>
      </c>
      <c r="CZ7" s="36">
        <v>54.66</v>
      </c>
      <c r="DA7" s="36">
        <v>56.03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testuser</cp:lastModifiedBy>
  <cp:lastPrinted>2017-02-13T07:20:53Z</cp:lastPrinted>
  <dcterms:created xsi:type="dcterms:W3CDTF">2017-02-08T02:50:50Z</dcterms:created>
  <dcterms:modified xsi:type="dcterms:W3CDTF">2017-02-13T07:20:55Z</dcterms:modified>
  <cp:category/>
</cp:coreProperties>
</file>