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D1.課共通\D2.報告（庁内：財政経営部）\財政課への報告\平成30年度\H31.1.15公営企業に係る経営比較分析表（平成29年度決算）の分析等について\"/>
    </mc:Choice>
  </mc:AlternateContent>
  <workbookProtection workbookAlgorithmName="SHA-512" workbookHashValue="LVRmmv/b81aLrs9xRv7MK21ccnFtRPU+zven5HJSCOxt/MD/952SVLHuxpe+/zVg9Ezv9ktPwalF0QAJ5xBvZA==" workbookSaltValue="xqCe6DtSuKXmO+YllnoqCw==" workbookSpinCount="100000" lockStructure="1"/>
  <bookViews>
    <workbookView xWindow="0" yWindow="0" windowWidth="15345" windowHeight="45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<sst xmlns="http://schemas.openxmlformats.org/spreadsheetml/2006/main" count="240" uniqueCount="125">
  <si>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</si>
  <si>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</si>
  <si>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</si>
  <si>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</si>
  <si>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</si>
  <si>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</si>
  <si>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</si>
  <si>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</si>
  <si>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</si>
  <si>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</si>
  <si>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</si>
  <si>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</si>
  <si>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</si>
  <si>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</si>
  <si>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</si>
  <si>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</si>
  <si>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</si>
  <si>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</si>
  <si>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</si>
  <si>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</si>
  <si>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</si>
  <si>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</si>
  <si>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</si>
  <si>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</si>
  <si>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</si>
  <si>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</si>
  <si>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</si>
  <si>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</si>
  <si>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</si>
  <si>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</si>
  <si>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</si>
  <si>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</si>
  <si>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</si>
  <si>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</si>
  <si>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</si>
  <si>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</si>
  <si>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</si>
  <si>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</si>
  <si>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</si>
  <si>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</si>
  <si>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</si>
  <si>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</si>
  <si>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</si>
  <si>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</si>
  <si>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</si>
  <si>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</si>
  <si>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</si>
  <si>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</si>
  <si>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</si>
  <si>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</si>
  <si>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</si>
  <si>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</si>
  <si>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</si>
  <si>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</si>
  <si>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</si>
  <si>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</si>
  <si>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</si>
  <si>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</si>
  <si>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</si>
  <si>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</si>
  <si>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</si>
  <si>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</si>
  <si>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</si>
  <si>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</si>
  <si>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</si>
  <si>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</si>
  <si>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</si>
  <si>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</si>
  <si>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</si>
  <si>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</si>
  <si>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</si>
  <si>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</si>
  <si>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</si>
  <si>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</si>
  <si>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</si>
  <si>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</si>
  <si>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</si>
  <si>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</si>
  <si>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</si>
  <si>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</si>
  <si>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</si>
  <si>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</si>
  <si>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</si>
  <si>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</si>
  <si>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</si>
  <si>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</si>
  <si>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</si>
  <si>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</si>
  <si>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</si>
  <si>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</si>
  <si>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</si>
  <si>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</si>
  <si>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</si>
  <si>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</si>
  <si>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</si>
  <si>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</si>
  <si>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</si>
  <si>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</si>
  <si>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</si>
  <si>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</si>
  <si>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</si>
  <si>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</si>
  <si>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</si>
  <si>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</si>
  <si>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</si>
  <si>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</si>
  <si>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</si>
  <si>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</si>
  <si>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</si>
  <si>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</si>
  <si>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</si>
  <si>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</si>
  <si>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</si>
  <si>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</si>
  <si>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</si>
  <si>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</si>
  <si>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</si>
  <si>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</si>
  <si>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</si>
  <si>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</si>
  <si>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</si>
  <si>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</si>
  <si>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管渠改善率は、三島市では、公共下水道管渠の改善について平成21年度から平成25年度まで集中的に取り組んできました。（ただし、平成25年度は統計数値上未計上となっております。）
今後も長寿命化計画に基づき、計画的に管渠の改善を進める予定です。</t>
    <rPh sb="1" eb="2">
      <t>カン</t>
    </rPh>
    <rPh sb="2" eb="3">
      <t>キョ</t>
    </rPh>
    <rPh sb="3" eb="5">
      <t>カイゼン</t>
    </rPh>
    <rPh sb="5" eb="6">
      <t>リツ</t>
    </rPh>
    <rPh sb="8" eb="11">
      <t>ミシマシ</t>
    </rPh>
    <rPh sb="14" eb="16">
      <t>コウキョウ</t>
    </rPh>
    <rPh sb="16" eb="19">
      <t>ゲスイドウ</t>
    </rPh>
    <rPh sb="19" eb="20">
      <t>カン</t>
    </rPh>
    <rPh sb="20" eb="21">
      <t>キョ</t>
    </rPh>
    <rPh sb="22" eb="24">
      <t>カイゼン</t>
    </rPh>
    <rPh sb="28" eb="30">
      <t>ヘイセイ</t>
    </rPh>
    <rPh sb="32" eb="34">
      <t>ネンド</t>
    </rPh>
    <rPh sb="36" eb="38">
      <t>ヘイセイ</t>
    </rPh>
    <rPh sb="40" eb="42">
      <t>ネンド</t>
    </rPh>
    <rPh sb="44" eb="47">
      <t>シュウチュウテキ</t>
    </rPh>
    <rPh sb="48" eb="49">
      <t>ト</t>
    </rPh>
    <rPh sb="50" eb="51">
      <t>ク</t>
    </rPh>
    <rPh sb="63" eb="65">
      <t>ヘイセイ</t>
    </rPh>
    <rPh sb="67" eb="69">
      <t>ネンド</t>
    </rPh>
    <rPh sb="70" eb="72">
      <t>トウケイ</t>
    </rPh>
    <rPh sb="72" eb="74">
      <t>スウチ</t>
    </rPh>
    <rPh sb="74" eb="75">
      <t>ジョウ</t>
    </rPh>
    <rPh sb="75" eb="78">
      <t>ミケイジョウ</t>
    </rPh>
    <rPh sb="89" eb="91">
      <t>コンゴ</t>
    </rPh>
    <rPh sb="92" eb="96">
      <t>チョウジュミョウカ</t>
    </rPh>
    <rPh sb="96" eb="98">
      <t>ケイカク</t>
    </rPh>
    <rPh sb="99" eb="100">
      <t>モト</t>
    </rPh>
    <rPh sb="103" eb="106">
      <t>ケイカクテキ</t>
    </rPh>
    <rPh sb="107" eb="108">
      <t>カン</t>
    </rPh>
    <rPh sb="108" eb="109">
      <t>キョ</t>
    </rPh>
    <rPh sb="110" eb="112">
      <t>カイゼン</t>
    </rPh>
    <rPh sb="113" eb="114">
      <t>スス</t>
    </rPh>
    <rPh sb="116" eb="118">
      <t>ヨテイ</t>
    </rPh>
    <phoneticPr fontId="4"/>
  </si>
  <si>
    <t>　三島市の公共下水道は、事業開始から40年以上が経過しており、施設の老朽化などによる維持管理費の増加や起債の元金償還金の増加などのコストの増が顕著になるとともに、施設の更新・改良の必要性も高まっています。また、平成30年度より地方公営企業法の適用により経営状況や財政状況を明確になるため、より計画的な維持管理によるコストの平準化、投資についての綿密な計画策定や補助金等の活用による企業債発行額の抑制など、これからも公共下水道事業の指標の改善に継続して取り組んでいきます。</t>
    <rPh sb="1" eb="4">
      <t>ミシマシ</t>
    </rPh>
    <rPh sb="5" eb="7">
      <t>コウキョウ</t>
    </rPh>
    <rPh sb="7" eb="10">
      <t>ゲスイドウ</t>
    </rPh>
    <rPh sb="12" eb="14">
      <t>ジギョウ</t>
    </rPh>
    <rPh sb="14" eb="16">
      <t>カイシ</t>
    </rPh>
    <rPh sb="20" eb="23">
      <t>ネンイジョウ</t>
    </rPh>
    <rPh sb="24" eb="26">
      <t>ケイカ</t>
    </rPh>
    <rPh sb="31" eb="33">
      <t>シセツ</t>
    </rPh>
    <rPh sb="34" eb="37">
      <t>ロウキュウカ</t>
    </rPh>
    <rPh sb="42" eb="44">
      <t>イジ</t>
    </rPh>
    <rPh sb="44" eb="47">
      <t>カンリヒ</t>
    </rPh>
    <rPh sb="48" eb="50">
      <t>ゾウカ</t>
    </rPh>
    <rPh sb="51" eb="53">
      <t>キサイ</t>
    </rPh>
    <rPh sb="54" eb="56">
      <t>ガンキン</t>
    </rPh>
    <rPh sb="56" eb="58">
      <t>ショウカン</t>
    </rPh>
    <rPh sb="58" eb="59">
      <t>キン</t>
    </rPh>
    <rPh sb="60" eb="62">
      <t>ゾウカ</t>
    </rPh>
    <rPh sb="69" eb="70">
      <t>ゾウ</t>
    </rPh>
    <rPh sb="71" eb="73">
      <t>ケンチョ</t>
    </rPh>
    <rPh sb="81" eb="83">
      <t>シセツ</t>
    </rPh>
    <rPh sb="84" eb="86">
      <t>コウシン</t>
    </rPh>
    <rPh sb="87" eb="89">
      <t>カイリョウ</t>
    </rPh>
    <rPh sb="90" eb="93">
      <t>ヒツヨウセイ</t>
    </rPh>
    <rPh sb="94" eb="95">
      <t>タカ</t>
    </rPh>
    <rPh sb="105" eb="107">
      <t>ヘイセイ</t>
    </rPh>
    <rPh sb="109" eb="111">
      <t>ネンド</t>
    </rPh>
    <rPh sb="113" eb="115">
      <t>チホウ</t>
    </rPh>
    <rPh sb="115" eb="117">
      <t>コウエイ</t>
    </rPh>
    <rPh sb="117" eb="119">
      <t>キギョウ</t>
    </rPh>
    <rPh sb="119" eb="120">
      <t>ホウ</t>
    </rPh>
    <rPh sb="121" eb="123">
      <t>テキヨウ</t>
    </rPh>
    <rPh sb="126" eb="128">
      <t>ケイエイ</t>
    </rPh>
    <rPh sb="128" eb="130">
      <t>ジョウキョウ</t>
    </rPh>
    <rPh sb="131" eb="133">
      <t>ザイセイ</t>
    </rPh>
    <rPh sb="133" eb="135">
      <t>ジョウキョウ</t>
    </rPh>
    <rPh sb="136" eb="138">
      <t>メイカク</t>
    </rPh>
    <rPh sb="146" eb="149">
      <t>ケイカクテキ</t>
    </rPh>
    <rPh sb="150" eb="152">
      <t>イジ</t>
    </rPh>
    <rPh sb="152" eb="154">
      <t>カンリ</t>
    </rPh>
    <rPh sb="161" eb="164">
      <t>ヘイジュンカ</t>
    </rPh>
    <rPh sb="165" eb="167">
      <t>トウシ</t>
    </rPh>
    <rPh sb="172" eb="174">
      <t>メンミツ</t>
    </rPh>
    <rPh sb="175" eb="177">
      <t>ケイカク</t>
    </rPh>
    <rPh sb="177" eb="179">
      <t>サクテイ</t>
    </rPh>
    <rPh sb="180" eb="183">
      <t>ホジョキン</t>
    </rPh>
    <rPh sb="183" eb="184">
      <t>トウ</t>
    </rPh>
    <rPh sb="185" eb="187">
      <t>カツヨウ</t>
    </rPh>
    <rPh sb="190" eb="192">
      <t>キギョウ</t>
    </rPh>
    <rPh sb="192" eb="193">
      <t>サイ</t>
    </rPh>
    <rPh sb="193" eb="195">
      <t>ハッコウ</t>
    </rPh>
    <rPh sb="195" eb="196">
      <t>ガク</t>
    </rPh>
    <rPh sb="197" eb="199">
      <t>ヨクセイ</t>
    </rPh>
    <rPh sb="207" eb="209">
      <t>コウキョウ</t>
    </rPh>
    <rPh sb="209" eb="212">
      <t>ゲスイドウ</t>
    </rPh>
    <rPh sb="212" eb="214">
      <t>ジギョウ</t>
    </rPh>
    <rPh sb="215" eb="217">
      <t>シヒョウ</t>
    </rPh>
    <rPh sb="218" eb="220">
      <t>カイゼン</t>
    </rPh>
    <rPh sb="221" eb="223">
      <t>ケイゾク</t>
    </rPh>
    <rPh sb="225" eb="226">
      <t>ト</t>
    </rPh>
    <rPh sb="227" eb="228">
      <t>ク</t>
    </rPh>
    <phoneticPr fontId="4"/>
  </si>
  <si>
    <t>収益的収支比率については、地方公営企業会計移行に伴う打切決算の影響で総収益及び総費用、地方債償還金が全て減額となっており、結果として比率は平成28年度より上がっています。
　企業債残高対事業規模比率については、平成27年度は、一般会計負担額の計上漏れにより数値が過大に計上されており(正しい数値は851.55)、平成29年度は、地方公営企業会計移行に伴う打切決算の影響で営業収益が例年より低いため比率が大きく算出されています。
　経費回収率についても、打切決算の影響で使用料収入、汚水処理費が双方とも減額となっており、比率は上昇していますが、引き続き、汚水処理費の削減等に努め、経費回収率を上げる必要があります。
　汚水処理原価については、打切決算の影響もあり類似団体平均を下回っていますが、今後、資本費の負担増が見込まれるため、水洗化率を向上させ有収水量の確保に努めます。
　施設利用率については、類似団体平均よりも高い数値となっており、最大稼働率も87.9％となっていることから、適切な施設規模であると考えられます。
　水洗化率については、上昇傾向にあるが類似団体平均よりも低いため、より一層の啓発を行い水洗化率の向上に努めます。</t>
    <rPh sb="13" eb="15">
      <t>チホウ</t>
    </rPh>
    <rPh sb="15" eb="17">
      <t>コウエイ</t>
    </rPh>
    <rPh sb="17" eb="19">
      <t>キギョウ</t>
    </rPh>
    <rPh sb="19" eb="21">
      <t>カイケイ</t>
    </rPh>
    <rPh sb="21" eb="23">
      <t>イコウ</t>
    </rPh>
    <rPh sb="24" eb="25">
      <t>トモナ</t>
    </rPh>
    <rPh sb="26" eb="28">
      <t>ウチキ</t>
    </rPh>
    <rPh sb="28" eb="30">
      <t>ケッサン</t>
    </rPh>
    <rPh sb="31" eb="33">
      <t>エイキョウ</t>
    </rPh>
    <rPh sb="34" eb="37">
      <t>ソウシュウエキ</t>
    </rPh>
    <rPh sb="37" eb="38">
      <t>オヨ</t>
    </rPh>
    <rPh sb="39" eb="42">
      <t>ソウヒヨウ</t>
    </rPh>
    <rPh sb="43" eb="46">
      <t>チホウサイ</t>
    </rPh>
    <rPh sb="46" eb="48">
      <t>ショウカン</t>
    </rPh>
    <rPh sb="48" eb="49">
      <t>キン</t>
    </rPh>
    <rPh sb="50" eb="51">
      <t>スベ</t>
    </rPh>
    <rPh sb="52" eb="54">
      <t>ゲンガク</t>
    </rPh>
    <rPh sb="61" eb="63">
      <t>ケッカ</t>
    </rPh>
    <rPh sb="66" eb="68">
      <t>ヒリツ</t>
    </rPh>
    <rPh sb="69" eb="71">
      <t>ヘイセイ</t>
    </rPh>
    <rPh sb="73" eb="75">
      <t>ネンド</t>
    </rPh>
    <rPh sb="77" eb="78">
      <t>ア</t>
    </rPh>
    <rPh sb="156" eb="158">
      <t>ヘイセイ</t>
    </rPh>
    <rPh sb="160" eb="162">
      <t>ネンド</t>
    </rPh>
    <rPh sb="185" eb="187">
      <t>エイギョウ</t>
    </rPh>
    <rPh sb="187" eb="189">
      <t>シュウエキ</t>
    </rPh>
    <rPh sb="190" eb="192">
      <t>レイネン</t>
    </rPh>
    <rPh sb="194" eb="195">
      <t>ヒク</t>
    </rPh>
    <rPh sb="226" eb="228">
      <t>ウチキ</t>
    </rPh>
    <rPh sb="228" eb="230">
      <t>ケッサン</t>
    </rPh>
    <rPh sb="231" eb="233">
      <t>エイキョウ</t>
    </rPh>
    <rPh sb="240" eb="242">
      <t>オスイ</t>
    </rPh>
    <rPh sb="242" eb="244">
      <t>ショリ</t>
    </rPh>
    <rPh sb="244" eb="245">
      <t>ヒ</t>
    </rPh>
    <rPh sb="246" eb="248">
      <t>ソウホウ</t>
    </rPh>
    <rPh sb="250" eb="252">
      <t>ゲンガク</t>
    </rPh>
    <rPh sb="259" eb="261">
      <t>ヒリツ</t>
    </rPh>
    <rPh sb="262" eb="264">
      <t>ジョウショウ</t>
    </rPh>
    <rPh sb="271" eb="272">
      <t>ヒ</t>
    </rPh>
    <rPh sb="273" eb="274">
      <t>ツヅ</t>
    </rPh>
    <rPh sb="320" eb="322">
      <t>ウチキ</t>
    </rPh>
    <rPh sb="322" eb="324">
      <t>ケッサン</t>
    </rPh>
    <rPh sb="325" eb="327">
      <t>エイキョウ</t>
    </rPh>
    <rPh sb="330" eb="332">
      <t>ルイジ</t>
    </rPh>
    <rPh sb="332" eb="334">
      <t>ダンタイ</t>
    </rPh>
    <rPh sb="334" eb="336">
      <t>ヘイキン</t>
    </rPh>
    <rPh sb="337" eb="339">
      <t>シタマワ</t>
    </rPh>
    <rPh sb="346" eb="348">
      <t>コンゴ</t>
    </rPh>
    <rPh sb="349" eb="351">
      <t>シホン</t>
    </rPh>
    <rPh sb="351" eb="352">
      <t>ヒ</t>
    </rPh>
    <rPh sb="353" eb="356">
      <t>フタンゾウ</t>
    </rPh>
    <rPh sb="357" eb="359">
      <t>ミコ</t>
    </rPh>
    <rPh sb="365" eb="368">
      <t>スイセンカ</t>
    </rPh>
    <rPh sb="368" eb="369">
      <t>リツ</t>
    </rPh>
    <rPh sb="374" eb="376">
      <t>ユウシュウ</t>
    </rPh>
    <rPh sb="376" eb="378">
      <t>スイリョウ</t>
    </rPh>
    <rPh sb="379" eb="381">
      <t>カクホ</t>
    </rPh>
    <rPh sb="382" eb="3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</si>
</sst>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0.01</c:v>
                </c:pt>
                <c:pt idx="2" formatCode="#,##0.00;&quot;△&quot;#,##0.00">
                  <c:v>0</c:v>
                </c:pt>
                <c:pt idx="3" formatCode="#,##0.00;&quot;△&quot;#,##0.00">
                  <c:v>0</c:v>
                </c:pt>
                <c:pt idx="4">
                  <c:v>0.1</c:v>
                </c:pt>
              </c:numCache>
            </c:numRef>
          </c:val>
          <c:extLst>
            <c:ext xmlns:c16="http://schemas.microsoft.com/office/drawing/2014/chart" uri="{C3380CC4-5D6E-409C-BE32-E72D297353CC}">
              <c16:uniqueId val="{00000000-0FA4-47D6-B610-36307663CA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0FA4-47D6-B610-36307663CA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105.3</c:v>
                </c:pt>
                <c:pt idx="1">
                  <c:v>75.790000000000006</c:v>
                </c:pt>
                <c:pt idx="2">
                  <c:v>80.959999999999994</c:v>
                </c:pt>
                <c:pt idx="3">
                  <c:v>78.45</c:v>
                </c:pt>
                <c:pt idx="4">
                  <c:v>72.42</c:v>
                </c:pt>
              </c:numCache>
            </c:numRef>
          </c:val>
          <c:extLst>
            <c:ext xmlns:c16="http://schemas.microsoft.com/office/drawing/2014/chart" uri="{C3380CC4-5D6E-409C-BE32-E72D297353CC}">
              <c16:uniqueId val="{00000000-7F36-4394-9182-2F39C3D008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7F36-4394-9182-2F39C3D008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c:v>
                </c:pt>
                <c:pt idx="1">
                  <c:v>91.16</c:v>
                </c:pt>
                <c:pt idx="2">
                  <c:v>91.81</c:v>
                </c:pt>
                <c:pt idx="3">
                  <c:v>91.99</c:v>
                </c:pt>
                <c:pt idx="4">
                  <c:v>92.29</c:v>
                </c:pt>
              </c:numCache>
            </c:numRef>
          </c:val>
          <c:extLst>
            <c:ext xmlns:c16="http://schemas.microsoft.com/office/drawing/2014/chart" uri="{C3380CC4-5D6E-409C-BE32-E72D297353CC}">
              <c16:uniqueId val="{00000000-B45B-4141-8C10-9824CCDE23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B45B-4141-8C10-9824CCDE23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70.98</c:v>
                </c:pt>
                <c:pt idx="1">
                  <c:v>68.959999999999994</c:v>
                </c:pt>
                <c:pt idx="2">
                  <c:v>68.900000000000006</c:v>
                </c:pt>
                <c:pt idx="3">
                  <c:v>62.16</c:v>
                </c:pt>
                <c:pt idx="4">
                  <c:v>64.66</c:v>
                </c:pt>
              </c:numCache>
            </c:numRef>
          </c:val>
          <c:extLst>
            <c:ext xmlns:c16="http://schemas.microsoft.com/office/drawing/2014/chart" uri="{C3380CC4-5D6E-409C-BE32-E72D297353CC}">
              <c16:uniqueId val="{00000000-EAB2-4187-B511-91E436B669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B2-4187-B511-91E436B669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8-46F1-BBB7-2E444F73EB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8-46F1-BBB7-2E444F73EB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E-4B97-A6C9-4320C32CF5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E-4B97-A6C9-4320C32CF5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9-4E59-9E16-2C88DB7B3C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9-4E59-9E16-2C88DB7B3C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EB-49C9-96C4-F32815AE28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EB-49C9-96C4-F32815AE28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892.42</c:v>
                </c:pt>
                <c:pt idx="1">
                  <c:v>852.72</c:v>
                </c:pt>
                <c:pt idx="2">
                  <c:v>1740.4</c:v>
                </c:pt>
                <c:pt idx="3">
                  <c:v>831.71</c:v>
                </c:pt>
                <c:pt idx="4">
                  <c:v>1567.19</c:v>
                </c:pt>
              </c:numCache>
            </c:numRef>
          </c:val>
          <c:extLst>
            <c:ext xmlns:c16="http://schemas.microsoft.com/office/drawing/2014/chart" uri="{C3380CC4-5D6E-409C-BE32-E72D297353CC}">
              <c16:uniqueId val="{00000000-7A36-4144-B0AA-69A92F1E47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7A36-4144-B0AA-69A92F1E47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91.01</c:v>
                </c:pt>
                <c:pt idx="1">
                  <c:v>85.54</c:v>
                </c:pt>
                <c:pt idx="2">
                  <c:v>80.81</c:v>
                </c:pt>
                <c:pt idx="3">
                  <c:v>73.989999999999995</c:v>
                </c:pt>
                <c:pt idx="4">
                  <c:v>79.900000000000006</c:v>
                </c:pt>
              </c:numCache>
            </c:numRef>
          </c:val>
          <c:extLst>
            <c:ext xmlns:c16="http://schemas.microsoft.com/office/drawing/2014/chart" uri="{C3380CC4-5D6E-409C-BE32-E72D297353CC}">
              <c16:uniqueId val="{00000000-DDA6-4757-826D-899F59942B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DDA6-4757-826D-899F59942B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119.19</c:v>
                </c:pt>
                <c:pt idx="1">
                  <c:v>129.44</c:v>
                </c:pt>
                <c:pt idx="2">
                  <c:v>137.63</c:v>
                </c:pt>
                <c:pt idx="3">
                  <c:v>150.15</c:v>
                </c:pt>
                <c:pt idx="4">
                  <c:v>121.68</c:v>
                </c:pt>
              </c:numCache>
            </c:numRef>
          </c:val>
          <c:extLst>
            <c:ext xmlns:c16="http://schemas.microsoft.com/office/drawing/2014/chart" uri="{C3380CC4-5D6E-409C-BE32-E72D297353CC}">
              <c16:uniqueId val="{00000000-1AC8-429F-AF03-987457AA29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1AC8-429F-AF03-987457AA29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7" zoomScaleNormal="100" workbookViewId="0">
      <selection activeCell="CC21" sqref="CC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三島市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6">
        <f>データ!S6</f>
        <v>110977</v>
      </c>
      <c r="AM8" s="66"/>
      <c r="AN8" s="66"/>
      <c r="AO8" s="66"/>
      <c r="AP8" s="66"/>
      <c r="AQ8" s="66"/>
      <c r="AR8" s="66"/>
      <c r="AS8" s="66"/>
      <c r="AT8" s="65">
        <f>データ!T6</f>
        <v>62.02</v>
      </c>
      <c r="AU8" s="65"/>
      <c r="AV8" s="65"/>
      <c r="AW8" s="65"/>
      <c r="AX8" s="65"/>
      <c r="AY8" s="65"/>
      <c r="AZ8" s="65"/>
      <c r="BA8" s="65"/>
      <c r="BB8" s="65">
        <f>データ!U6</f>
        <v>1789.37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74.55</v>
      </c>
      <c r="Q10" s="65"/>
      <c r="R10" s="65"/>
      <c r="S10" s="65"/>
      <c r="T10" s="65"/>
      <c r="U10" s="65"/>
      <c r="V10" s="65"/>
      <c r="W10" s="65">
        <f>データ!Q6</f>
        <v>91.25</v>
      </c>
      <c r="X10" s="65"/>
      <c r="Y10" s="65"/>
      <c r="Z10" s="65"/>
      <c r="AA10" s="65"/>
      <c r="AB10" s="65"/>
      <c r="AC10" s="65"/>
      <c r="AD10" s="66">
        <f>データ!R6</f>
        <v>1850</v>
      </c>
      <c r="AE10" s="66"/>
      <c r="AF10" s="66"/>
      <c r="AG10" s="66"/>
      <c r="AH10" s="66"/>
      <c r="AI10" s="66"/>
      <c r="AJ10" s="66"/>
      <c r="AK10" s="2"/>
      <c r="AL10" s="66">
        <f>データ!V6</f>
        <v>82376</v>
      </c>
      <c r="AM10" s="66"/>
      <c r="AN10" s="66"/>
      <c r="AO10" s="66"/>
      <c r="AP10" s="66"/>
      <c r="AQ10" s="66"/>
      <c r="AR10" s="66"/>
      <c r="AS10" s="66"/>
      <c r="AT10" s="65">
        <f>データ!W6</f>
        <v>11.33</v>
      </c>
      <c r="AU10" s="65"/>
      <c r="AV10" s="65"/>
      <c r="AW10" s="65"/>
      <c r="AX10" s="65"/>
      <c r="AY10" s="65"/>
      <c r="AZ10" s="65"/>
      <c r="BA10" s="65"/>
      <c r="BB10" s="65">
        <f>データ!X6</f>
        <v>7270.61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UTRAw9jxNG1ZYxjVmQAWuodjQjdj3CfeDnAprD3Bo+1P+l0BSqa3rPu/KRgDN89n6MYPqBupZy/GIp6gAjspHQ==" saltValue="npqg+GoS5046Zcbeqckn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222062</v>
      </c>
      <c r="D6" s="32">
        <f t="shared" si="3"/>
        <v>47</v>
      </c>
      <c r="E6" s="32">
        <f t="shared" si="3"/>
        <v>17</v>
      </c>
      <c r="F6" s="32">
        <f t="shared" si="3"/>
        <v>1</v>
      </c>
      <c r="G6" s="32">
        <f t="shared" si="3"/>
        <v>0</v>
      </c>
      <c r="H6" s="32" t="str">
        <f t="shared" si="3"/>
        <v>静岡県　三島市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74.55</v>
      </c>
      <c r="Q6" s="33">
        <f t="shared" si="3"/>
        <v>91.25</v>
      </c>
      <c r="R6" s="33">
        <f t="shared" si="3"/>
        <v>1850</v>
      </c>
      <c r="S6" s="33">
        <f t="shared" si="3"/>
        <v>110977</v>
      </c>
      <c r="T6" s="33">
        <f t="shared" si="3"/>
        <v>62.02</v>
      </c>
      <c r="U6" s="33">
        <f t="shared" si="3"/>
        <v>1789.37</v>
      </c>
      <c r="V6" s="33">
        <f t="shared" si="3"/>
        <v>82376</v>
      </c>
      <c r="W6" s="33">
        <f t="shared" si="3"/>
        <v>11.33</v>
      </c>
      <c r="X6" s="33">
        <f t="shared" si="3"/>
        <v>7270.61</v>
      </c>
      <c r="Y6" s="34">
        <f>IF(Y7="",NA(),Y7)</f>
        <v>70.98</v>
      </c>
      <c r="Z6" s="34">
        <f t="shared" ref="Z6:AH6" si="4">IF(Z7="",NA(),Z7)</f>
        <v>68.959999999999994</v>
      </c>
      <c r="AA6" s="34">
        <f t="shared" si="4"/>
        <v>68.900000000000006</v>
      </c>
      <c r="AB6" s="34">
        <f t="shared" si="4"/>
        <v>62.16</v>
      </c>
      <c r="AC6" s="34">
        <f t="shared" si="4"/>
        <v>64.66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892.42</v>
      </c>
      <c r="BG6" s="34">
        <f t="shared" ref="BG6:BO6" si="7">IF(BG7="",NA(),BG7)</f>
        <v>852.72</v>
      </c>
      <c r="BH6" s="34">
        <f t="shared" si="7"/>
        <v>1740.4</v>
      </c>
      <c r="BI6" s="34">
        <f t="shared" si="7"/>
        <v>831.71</v>
      </c>
      <c r="BJ6" s="34">
        <f t="shared" si="7"/>
        <v>1567.19</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91.01</v>
      </c>
      <c r="BR6" s="34">
        <f t="shared" ref="BR6:BZ6" si="8">IF(BR7="",NA(),BR7)</f>
        <v>85.54</v>
      </c>
      <c r="BS6" s="34">
        <f t="shared" si="8"/>
        <v>80.81</v>
      </c>
      <c r="BT6" s="34">
        <f t="shared" si="8"/>
        <v>73.989999999999995</v>
      </c>
      <c r="BU6" s="34">
        <f t="shared" si="8"/>
        <v>79.900000000000006</v>
      </c>
      <c r="BV6" s="34">
        <f t="shared" si="8"/>
        <v>88.7</v>
      </c>
      <c r="BW6" s="34">
        <f t="shared" si="8"/>
        <v>88.44</v>
      </c>
      <c r="BX6" s="34">
        <f t="shared" si="8"/>
        <v>86.2</v>
      </c>
      <c r="BY6" s="34">
        <f t="shared" si="8"/>
        <v>89.74</v>
      </c>
      <c r="BZ6" s="34">
        <f t="shared" si="8"/>
        <v>88.37</v>
      </c>
      <c r="CA6" s="33" t="str">
        <f>IF(CA7="","",IF(CA7="-","【-】","【"&amp;SUBSTITUTE(TEXT(CA7,"#,##0.00"),"-","△")&amp;"】"))</f>
        <v>【101.26】</v>
      </c>
      <c r="CB6" s="34">
        <f>IF(CB7="",NA(),CB7)</f>
        <v>119.19</v>
      </c>
      <c r="CC6" s="34">
        <f t="shared" ref="CC6:CK6" si="9">IF(CC7="",NA(),CC7)</f>
        <v>129.44</v>
      </c>
      <c r="CD6" s="34">
        <f t="shared" si="9"/>
        <v>137.63</v>
      </c>
      <c r="CE6" s="34">
        <f t="shared" si="9"/>
        <v>150.15</v>
      </c>
      <c r="CF6" s="34">
        <f t="shared" si="9"/>
        <v>121.68</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105.3</v>
      </c>
      <c r="CN6" s="34">
        <f t="shared" ref="CN6:CV6" si="10">IF(CN7="",NA(),CN7)</f>
        <v>75.790000000000006</v>
      </c>
      <c r="CO6" s="34">
        <f t="shared" si="10"/>
        <v>80.959999999999994</v>
      </c>
      <c r="CP6" s="34">
        <f t="shared" si="10"/>
        <v>78.45</v>
      </c>
      <c r="CQ6" s="34">
        <f t="shared" si="10"/>
        <v>72.42</v>
      </c>
      <c r="CR6" s="34">
        <f t="shared" si="10"/>
        <v>62.03</v>
      </c>
      <c r="CS6" s="34">
        <f t="shared" si="10"/>
        <v>59.27</v>
      </c>
      <c r="CT6" s="34">
        <f t="shared" si="10"/>
        <v>62.64</v>
      </c>
      <c r="CU6" s="34">
        <f t="shared" si="10"/>
        <v>58.12</v>
      </c>
      <c r="CV6" s="34">
        <f t="shared" si="10"/>
        <v>58.83</v>
      </c>
      <c r="CW6" s="33" t="str">
        <f>IF(CW7="","",IF(CW7="-","【-】","【"&amp;SUBSTITUTE(TEXT(CW7,"#,##0.00"),"-","△")&amp;"】"))</f>
        <v>【60.13】</v>
      </c>
      <c r="CX6" s="34">
        <f>IF(CX7="",NA(),CX7)</f>
        <v>91</v>
      </c>
      <c r="CY6" s="34">
        <f t="shared" ref="CY6:DG6" si="11">IF(CY7="",NA(),CY7)</f>
        <v>91.16</v>
      </c>
      <c r="CZ6" s="34">
        <f t="shared" si="11"/>
        <v>91.81</v>
      </c>
      <c r="DA6" s="34">
        <f t="shared" si="11"/>
        <v>91.99</v>
      </c>
      <c r="DB6" s="34">
        <f t="shared" si="11"/>
        <v>92.29</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0.01</v>
      </c>
      <c r="EG6" s="33">
        <f t="shared" si="14"/>
        <v>0</v>
      </c>
      <c r="EH6" s="33">
        <f t="shared" si="14"/>
        <v>0</v>
      </c>
      <c r="EI6" s="34">
        <f t="shared" si="14"/>
        <v>0.1</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222062</v>
      </c>
      <c r="D7" s="36">
        <v>47</v>
      </c>
      <c r="E7" s="36">
        <v>17</v>
      </c>
      <c r="F7" s="36">
        <v>1</v>
      </c>
      <c r="G7" s="36">
        <v>0</v>
      </c>
      <c r="H7" s="36" t="s">
        <v>109</v>
      </c>
      <c r="I7" s="36" t="s">
        <v>110</v>
      </c>
      <c r="J7" s="36" t="s">
        <v>111</v>
      </c>
      <c r="K7" s="36" t="s">
        <v>112</v>
      </c>
      <c r="L7" s="36" t="s">
        <v>113</v>
      </c>
      <c r="M7" s="36" t="s">
        <v>114</v>
      </c>
      <c r="N7" s="37" t="s">
        <v>115</v>
      </c>
      <c r="O7" s="37" t="s">
        <v>116</v>
      </c>
      <c r="P7" s="37">
        <v>74.55</v>
      </c>
      <c r="Q7" s="37">
        <v>91.25</v>
      </c>
      <c r="R7" s="37">
        <v>1850</v>
      </c>
      <c r="S7" s="37">
        <v>110977</v>
      </c>
      <c r="T7" s="37">
        <v>62.02</v>
      </c>
      <c r="U7" s="37">
        <v>1789.37</v>
      </c>
      <c r="V7" s="37">
        <v>82376</v>
      </c>
      <c r="W7" s="37">
        <v>11.33</v>
      </c>
      <c r="X7" s="37">
        <v>7270.61</v>
      </c>
      <c r="Y7" s="37">
        <v>70.98</v>
      </c>
      <c r="Z7" s="37">
        <v>68.959999999999994</v>
      </c>
      <c r="AA7" s="37">
        <v>68.900000000000006</v>
      </c>
      <c r="AB7" s="37">
        <v>62.16</v>
      </c>
      <c r="AC7" s="37">
        <v>64.66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892.42</v>
      </c>
      <c r="BG7" s="37">
        <v>852.72</v>
      </c>
      <c r="BH7" s="37">
        <v>1740.4</v>
      </c>
      <c r="BI7" s="37">
        <v>831.71</v>
      </c>
      <c r="BJ7" s="37">
        <v>1567.19</v>
      </c>
      <c r="BK7" s="37">
        <v>660.23</v>
      </c>
      <c r="BL7" s="37">
        <v>658.6</v>
      </c>
      <c r="BM7" s="37">
        <v>664.04</v>
      </c>
      <c r="BN7" s="37">
        <v>625.12</v>
      </c>
      <c r="BO7" s="37">
        <v>610.16999999999996</v>
      </c>
      <c r="BP7" s="37">
        <v>707.33</v>
      </c>
      <c r="BQ7" s="37">
        <v>91.01</v>
      </c>
      <c r="BR7" s="37">
        <v>85.54</v>
      </c>
      <c r="BS7" s="37">
        <v>80.81</v>
      </c>
      <c r="BT7" s="37">
        <v>73.989999999999995</v>
      </c>
      <c r="BU7" s="37">
        <v>79.900000000000006</v>
      </c>
      <c r="BV7" s="37">
        <v>88.7</v>
      </c>
      <c r="BW7" s="37">
        <v>88.44</v>
      </c>
      <c r="BX7" s="37">
        <v>86.2</v>
      </c>
      <c r="BY7" s="37">
        <v>89.74</v>
      </c>
      <c r="BZ7" s="37">
        <v>88.37</v>
      </c>
      <c r="CA7" s="37">
        <v>101.26</v>
      </c>
      <c r="CB7" s="37">
        <v>119.19</v>
      </c>
      <c r="CC7" s="37">
        <v>129.44</v>
      </c>
      <c r="CD7" s="37">
        <v>137.63</v>
      </c>
      <c r="CE7" s="37">
        <v>150.15</v>
      </c>
      <c r="CF7" s="37">
        <v>121.68</v>
      </c>
      <c r="CG7" s="37">
        <v>145.05000000000001</v>
      </c>
      <c r="CH7" s="37">
        <v>147.15</v>
      </c>
      <c r="CI7" s="37">
        <v>146.47999999999999</v>
      </c>
      <c r="CJ7" s="37">
        <v>141.24</v>
      </c>
      <c r="CK7" s="37">
        <v>143.05000000000001</v>
      </c>
      <c r="CL7" s="37">
        <v>136.38999999999999</v>
      </c>
      <c r="CM7" s="37">
        <v>105.3</v>
      </c>
      <c r="CN7" s="37">
        <v>75.790000000000006</v>
      </c>
      <c r="CO7" s="37">
        <v>80.959999999999994</v>
      </c>
      <c r="CP7" s="37">
        <v>78.45</v>
      </c>
      <c r="CQ7" s="37">
        <v>72.42</v>
      </c>
      <c r="CR7" s="37">
        <v>62.03</v>
      </c>
      <c r="CS7" s="37">
        <v>59.27</v>
      </c>
      <c r="CT7" s="37">
        <v>62.64</v>
      </c>
      <c r="CU7" s="37">
        <v>58.12</v>
      </c>
      <c r="CV7" s="37">
        <v>58.83</v>
      </c>
      <c r="CW7" s="37">
        <v>60.13</v>
      </c>
      <c r="CX7" s="37">
        <v>91</v>
      </c>
      <c r="CY7" s="37">
        <v>91.16</v>
      </c>
      <c r="CZ7" s="37">
        <v>91.81</v>
      </c>
      <c r="DA7" s="37">
        <v>91.99</v>
      </c>
      <c r="DB7" s="37">
        <v>92.29</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0.01</v>
      </c>
      <c r="EG7" s="37">
        <v>0</v>
      </c>
      <c r="EH7" s="37">
        <v>0</v>
      </c>
      <c r="EI7" s="37">
        <v>0.1</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長島　かおる</cp:lastModifiedBy>
  <cp:lastPrinted>2019-02-01T06:58:28Z</cp:lastPrinted>
  <dcterms:created xsi:type="dcterms:W3CDTF">2018-12-03T09:04:29Z</dcterms:created>
  <dcterms:modified xsi:type="dcterms:W3CDTF">2019-02-01T07:08:49Z</dcterms:modified>
  <cp:category/>
</cp:coreProperties>
</file>