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u5oK+tDIV6gwz8KeAc0Mba9T9tYr/Z+0Ya5//e3/utt2b53tQWKk7A6FLxQO75poxstNlhKmAmb663X0kvevQ==" workbookSaltValue="L+PcSVRewH8X5HDUf953I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<sst xmlns="http://schemas.openxmlformats.org/spreadsheetml/2006/main" count="240" uniqueCount="125">
  <si>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</si>
  <si>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</si>
  <si>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</si>
  <si>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</si>
  <si>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</si>
  <si>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</si>
  <si>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</si>
  <si>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</si>
  <si>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</si>
  <si>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</si>
  <si>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</si>
  <si>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</si>
  <si>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</si>
  <si>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</si>
  <si>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</si>
  <si>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</si>
  <si>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</si>
  <si>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</si>
  <si>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</si>
  <si>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</si>
  <si>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</si>
  <si>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</si>
  <si>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</si>
  <si>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</si>
  <si>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</si>
  <si>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</si>
  <si>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</si>
  <si>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</si>
  <si>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</si>
  <si>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</si>
  <si>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</si>
  <si>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</si>
  <si>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</si>
  <si>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</si>
  <si>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</si>
  <si>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</si>
  <si>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</si>
  <si>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</si>
  <si>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</si>
  <si>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</si>
  <si>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</si>
  <si>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</si>
  <si>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</si>
  <si>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</si>
  <si>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</si>
  <si>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</si>
  <si>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</si>
  <si>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</si>
  <si>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</si>
  <si>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</si>
  <si>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</si>
  <si>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</si>
  <si>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</si>
  <si>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</si>
  <si>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</si>
  <si>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</si>
  <si>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</si>
  <si>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</si>
  <si>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</si>
  <si>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</si>
  <si>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</si>
  <si>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</si>
  <si>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</si>
  <si>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</si>
  <si>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</si>
  <si>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</si>
  <si>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</si>
  <si>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</si>
  <si>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</si>
  <si>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</si>
  <si>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</si>
  <si>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</si>
  <si>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</si>
  <si>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</si>
  <si>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</si>
  <si>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</si>
  <si>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</si>
  <si>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</si>
  <si>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</si>
  <si>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</si>
  <si>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</si>
  <si>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</si>
  <si>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</si>
  <si>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</si>
  <si>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</si>
  <si>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</si>
  <si>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</si>
  <si>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</si>
  <si>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</si>
  <si>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</si>
  <si>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</si>
  <si>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</si>
  <si>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</si>
  <si>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</si>
  <si>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</si>
  <si>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</si>
  <si>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</si>
  <si>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</si>
  <si>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</si>
  <si>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</si>
  <si>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</si>
  <si>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</si>
  <si>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</si>
  <si>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</si>
  <si>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</si>
  <si>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</si>
  <si>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</si>
  <si>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</si>
  <si>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</si>
  <si>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富士宮市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</si>
  <si>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</si>
  <si>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</si>
  <si>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</si>
  <si>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</si>
  <si>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</si>
  <si>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</si>
  <si>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</si>
  <si>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</si>
  <si>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</si>
  <si>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</si>
  <si>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</si>
  <si>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</si>
  <si>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27年度の下水道法改正により、下水道ストックマネジメントが導入され、優先度に応じた維持管理・改築を実施することとなった。このため、平成27年度以降は小規模な補修は実施しておらず、管渠改善率は平成27年度から0%となっている。
　今後もストックマネジメント計画に基づいた更新を実施していく予定であるが、供用開始後40年以上経過した管渠もあり、緊急度の高いものについては、引き続き部分的な管渠の点検調査による更新を実施していく。</t>
    <rPh sb="1" eb="3">
      <t>ヘイセイ</t>
    </rPh>
    <rPh sb="5" eb="6">
      <t>ネン</t>
    </rPh>
    <rPh sb="6" eb="7">
      <t>ド</t>
    </rPh>
    <rPh sb="8" eb="12">
      <t>ゲスイドウホウ</t>
    </rPh>
    <rPh sb="12" eb="14">
      <t>カイセイ</t>
    </rPh>
    <rPh sb="18" eb="21">
      <t>ゲスイドウ</t>
    </rPh>
    <rPh sb="32" eb="34">
      <t>ドウニュウ</t>
    </rPh>
    <rPh sb="37" eb="40">
      <t>ユウセンド</t>
    </rPh>
    <rPh sb="41" eb="42">
      <t>オウ</t>
    </rPh>
    <rPh sb="44" eb="46">
      <t>イジ</t>
    </rPh>
    <rPh sb="46" eb="48">
      <t>カンリ</t>
    </rPh>
    <rPh sb="49" eb="51">
      <t>カイチク</t>
    </rPh>
    <rPh sb="52" eb="54">
      <t>ジッシ</t>
    </rPh>
    <rPh sb="68" eb="70">
      <t>ヘイセイ</t>
    </rPh>
    <rPh sb="72" eb="74">
      <t>ネンド</t>
    </rPh>
    <rPh sb="74" eb="76">
      <t>イコウ</t>
    </rPh>
    <rPh sb="77" eb="80">
      <t>ショウキボ</t>
    </rPh>
    <rPh sb="81" eb="83">
      <t>ホシュウ</t>
    </rPh>
    <rPh sb="84" eb="86">
      <t>ジッシ</t>
    </rPh>
    <rPh sb="92" eb="94">
      <t>カンキョ</t>
    </rPh>
    <rPh sb="94" eb="96">
      <t>カイゼン</t>
    </rPh>
    <rPh sb="96" eb="97">
      <t>リツ</t>
    </rPh>
    <rPh sb="98" eb="100">
      <t>ヘイセイ</t>
    </rPh>
    <rPh sb="102" eb="104">
      <t>ネンド</t>
    </rPh>
    <rPh sb="117" eb="119">
      <t>コンゴ</t>
    </rPh>
    <rPh sb="130" eb="132">
      <t>ケイカク</t>
    </rPh>
    <rPh sb="133" eb="134">
      <t>モト</t>
    </rPh>
    <rPh sb="137" eb="139">
      <t>コウシン</t>
    </rPh>
    <rPh sb="140" eb="142">
      <t>ジッシ</t>
    </rPh>
    <rPh sb="146" eb="148">
      <t>ヨテイ</t>
    </rPh>
    <rPh sb="153" eb="155">
      <t>キョウヨウ</t>
    </rPh>
    <rPh sb="155" eb="158">
      <t>カイシゴ</t>
    </rPh>
    <rPh sb="160" eb="161">
      <t>ネン</t>
    </rPh>
    <rPh sb="161" eb="163">
      <t>イジョウ</t>
    </rPh>
    <rPh sb="163" eb="165">
      <t>ケイカ</t>
    </rPh>
    <rPh sb="167" eb="169">
      <t>カンキョ</t>
    </rPh>
    <rPh sb="173" eb="176">
      <t>キンキュウド</t>
    </rPh>
    <rPh sb="177" eb="178">
      <t>タカ</t>
    </rPh>
    <rPh sb="187" eb="188">
      <t>ヒ</t>
    </rPh>
    <rPh sb="189" eb="190">
      <t>ツヅ</t>
    </rPh>
    <rPh sb="191" eb="194">
      <t>ブブンテキ</t>
    </rPh>
    <rPh sb="195" eb="197">
      <t>カンキョ</t>
    </rPh>
    <rPh sb="198" eb="200">
      <t>テンケン</t>
    </rPh>
    <rPh sb="200" eb="202">
      <t>チョウサ</t>
    </rPh>
    <rPh sb="205" eb="207">
      <t>コウシン</t>
    </rPh>
    <rPh sb="208" eb="210">
      <t>ジッシ</t>
    </rPh>
    <phoneticPr fontId="4"/>
  </si>
  <si>
    <t xml:space="preserve">①収益的収支比率について
　前年度と比較して、地方債の元利償還金が減少したため、指標は改善されたが、収支均衡となる100%を下回っている状況である。今後の事業運営においても収益確保が課題となるため、啓発活動の強化による水洗化率の向上など、使用料収入を増加させる対策を講じる必要がある。
④企業債残高対事業規模比率について
　前年度に引き続き0%となっており、企業債償還元金については、全額一般会計からの負担となっている。
⑤経費回収率について
　汚水処理費は増加したものの、使用料収入が増加したため、前年度とほぼ同じであったが、類似団体平均を大きく下回っている。今後の経営を考える上で重要な指標であり、将来の人口動向等を踏まえ、適正な使用料水準について検討する必要がある。
⑥汚水処理原価について
　汚水処理費は増加したものの、有収水量も増加したため、前年度と同額となった。類似平均と比較して約13円下回っており、優位性がある指標のため、引き続き経費削減対策に努めていく。
⑦施設利用率について
　全国平均、類似団体平均ともに上回っている。施設利用率としては約7割となっており、処理場施設更新の際に適切な施設規模を検討する必要がある。
⑧水洗化率について
　過去5年間の推移では微増となっているが、類似平均と比較しても低い水準にある。接続に対する啓発活動の強化など、さらなる広報活動に取り組む必要がある。
</t>
    <rPh sb="1" eb="3">
      <t>シュウエキ</t>
    </rPh>
    <rPh sb="3" eb="4">
      <t>テキ</t>
    </rPh>
    <rPh sb="4" eb="6">
      <t>シュウシ</t>
    </rPh>
    <rPh sb="6" eb="8">
      <t>ヒリツ</t>
    </rPh>
    <rPh sb="14" eb="17">
      <t>ゼンネンド</t>
    </rPh>
    <rPh sb="18" eb="20">
      <t>ヒカク</t>
    </rPh>
    <rPh sb="23" eb="26">
      <t>チホウサイ</t>
    </rPh>
    <rPh sb="27" eb="29">
      <t>ガンリ</t>
    </rPh>
    <rPh sb="29" eb="32">
      <t>ショウカンキン</t>
    </rPh>
    <rPh sb="33" eb="35">
      <t>ゲンショウ</t>
    </rPh>
    <rPh sb="40" eb="42">
      <t>シヒョウ</t>
    </rPh>
    <rPh sb="43" eb="45">
      <t>カイゼン</t>
    </rPh>
    <rPh sb="50" eb="52">
      <t>シュウシ</t>
    </rPh>
    <rPh sb="52" eb="54">
      <t>キンコウ</t>
    </rPh>
    <rPh sb="62" eb="64">
      <t>シタマワ</t>
    </rPh>
    <rPh sb="68" eb="70">
      <t>ジョウキョウ</t>
    </rPh>
    <rPh sb="74" eb="76">
      <t>コンゴ</t>
    </rPh>
    <rPh sb="77" eb="79">
      <t>ジギョウ</t>
    </rPh>
    <rPh sb="79" eb="81">
      <t>ウンエイ</t>
    </rPh>
    <rPh sb="86" eb="88">
      <t>シュウエキ</t>
    </rPh>
    <rPh sb="88" eb="90">
      <t>カクホ</t>
    </rPh>
    <rPh sb="91" eb="93">
      <t>カダイ</t>
    </rPh>
    <rPh sb="99" eb="101">
      <t>ケイハツ</t>
    </rPh>
    <rPh sb="101" eb="103">
      <t>カツドウ</t>
    </rPh>
    <rPh sb="104" eb="106">
      <t>キョウカ</t>
    </rPh>
    <rPh sb="109" eb="112">
      <t>スイセンカ</t>
    </rPh>
    <rPh sb="112" eb="113">
      <t>リツ</t>
    </rPh>
    <rPh sb="114" eb="116">
      <t>コウジョウ</t>
    </rPh>
    <rPh sb="119" eb="122">
      <t>シヨウリョウ</t>
    </rPh>
    <rPh sb="122" eb="124">
      <t>シュウニュウ</t>
    </rPh>
    <rPh sb="125" eb="127">
      <t>ゾウカ</t>
    </rPh>
    <rPh sb="130" eb="132">
      <t>タイサク</t>
    </rPh>
    <rPh sb="133" eb="134">
      <t>コウ</t>
    </rPh>
    <rPh sb="136" eb="138">
      <t>ヒツヨウ</t>
    </rPh>
    <rPh sb="145" eb="147">
      <t>キギョウ</t>
    </rPh>
    <rPh sb="147" eb="148">
      <t>サイ</t>
    </rPh>
    <rPh sb="148" eb="150">
      <t>ザンダカ</t>
    </rPh>
    <rPh sb="150" eb="151">
      <t>タイ</t>
    </rPh>
    <rPh sb="151" eb="153">
      <t>ジギョウ</t>
    </rPh>
    <rPh sb="153" eb="155">
      <t>キボ</t>
    </rPh>
    <rPh sb="155" eb="157">
      <t>ヒリツ</t>
    </rPh>
    <rPh sb="163" eb="166">
      <t>ゼンネンド</t>
    </rPh>
    <rPh sb="167" eb="168">
      <t>ヒ</t>
    </rPh>
    <rPh sb="169" eb="170">
      <t>ツヅ</t>
    </rPh>
    <rPh sb="180" eb="182">
      <t>キギョウ</t>
    </rPh>
    <rPh sb="182" eb="183">
      <t>サイ</t>
    </rPh>
    <rPh sb="183" eb="185">
      <t>ショウカン</t>
    </rPh>
    <rPh sb="185" eb="187">
      <t>ガンキン</t>
    </rPh>
    <rPh sb="193" eb="195">
      <t>ゼンガク</t>
    </rPh>
    <rPh sb="195" eb="197">
      <t>イッパン</t>
    </rPh>
    <rPh sb="197" eb="199">
      <t>カイケイ</t>
    </rPh>
    <rPh sb="202" eb="204">
      <t>フタン</t>
    </rPh>
    <rPh sb="214" eb="216">
      <t>ケイヒ</t>
    </rPh>
    <rPh sb="216" eb="218">
      <t>カイシュウ</t>
    </rPh>
    <rPh sb="218" eb="219">
      <t>リツ</t>
    </rPh>
    <rPh sb="225" eb="227">
      <t>オスイ</t>
    </rPh>
    <rPh sb="227" eb="229">
      <t>ショリ</t>
    </rPh>
    <rPh sb="229" eb="230">
      <t>ヒ</t>
    </rPh>
    <rPh sb="231" eb="233">
      <t>ゾウカ</t>
    </rPh>
    <rPh sb="239" eb="242">
      <t>シヨウリョウ</t>
    </rPh>
    <rPh sb="242" eb="244">
      <t>シュウニュウ</t>
    </rPh>
    <rPh sb="245" eb="247">
      <t>ゾウカ</t>
    </rPh>
    <rPh sb="252" eb="255">
      <t>ゼンネンド</t>
    </rPh>
    <rPh sb="258" eb="259">
      <t>オナ</t>
    </rPh>
    <rPh sb="266" eb="268">
      <t>ルイジ</t>
    </rPh>
    <rPh sb="268" eb="270">
      <t>ダンタイ</t>
    </rPh>
    <rPh sb="270" eb="272">
      <t>ヘイキン</t>
    </rPh>
    <rPh sb="273" eb="274">
      <t>オオ</t>
    </rPh>
    <rPh sb="276" eb="278">
      <t>シタマワ</t>
    </rPh>
    <rPh sb="283" eb="285">
      <t>コンゴ</t>
    </rPh>
    <rPh sb="286" eb="288">
      <t>ケイエイ</t>
    </rPh>
    <rPh sb="289" eb="290">
      <t>カンガ</t>
    </rPh>
    <rPh sb="292" eb="293">
      <t>ウエ</t>
    </rPh>
    <rPh sb="294" eb="296">
      <t>ジュウヨウ</t>
    </rPh>
    <rPh sb="297" eb="299">
      <t>シヒョウ</t>
    </rPh>
    <rPh sb="303" eb="305">
      <t>ショウライ</t>
    </rPh>
    <rPh sb="306" eb="308">
      <t>ジンコウ</t>
    </rPh>
    <rPh sb="308" eb="310">
      <t>ドウコウ</t>
    </rPh>
    <rPh sb="310" eb="311">
      <t>トウ</t>
    </rPh>
    <rPh sb="312" eb="313">
      <t>フ</t>
    </rPh>
    <rPh sb="316" eb="318">
      <t>テキセイ</t>
    </rPh>
    <rPh sb="319" eb="322">
      <t>シヨウリョウ</t>
    </rPh>
    <rPh sb="322" eb="324">
      <t>スイジュン</t>
    </rPh>
    <rPh sb="328" eb="330">
      <t>ケントウ</t>
    </rPh>
    <rPh sb="332" eb="334">
      <t>ヒツヨウ</t>
    </rPh>
    <rPh sb="341" eb="343">
      <t>オスイ</t>
    </rPh>
    <rPh sb="343" eb="345">
      <t>ショリ</t>
    </rPh>
    <rPh sb="345" eb="347">
      <t>ゲンカ</t>
    </rPh>
    <rPh sb="353" eb="355">
      <t>オスイ</t>
    </rPh>
    <rPh sb="355" eb="357">
      <t>ショリ</t>
    </rPh>
    <rPh sb="357" eb="358">
      <t>ヒ</t>
    </rPh>
    <rPh sb="359" eb="361">
      <t>ゾウカ</t>
    </rPh>
    <rPh sb="369" eb="371">
      <t>スイリョウ</t>
    </rPh>
    <rPh sb="372" eb="374">
      <t>ゾウカ</t>
    </rPh>
    <rPh sb="379" eb="382">
      <t>ゼンネンド</t>
    </rPh>
    <rPh sb="383" eb="385">
      <t>ドウガク</t>
    </rPh>
    <rPh sb="390" eb="392">
      <t>ルイジ</t>
    </rPh>
    <rPh sb="392" eb="394">
      <t>ヘイキン</t>
    </rPh>
    <rPh sb="395" eb="397">
      <t>ヒカク</t>
    </rPh>
    <rPh sb="399" eb="400">
      <t>ヤク</t>
    </rPh>
    <rPh sb="402" eb="403">
      <t>エン</t>
    </rPh>
    <rPh sb="403" eb="405">
      <t>シタマワ</t>
    </rPh>
    <rPh sb="410" eb="413">
      <t>ユウイセイ</t>
    </rPh>
    <rPh sb="416" eb="418">
      <t>シヒョウ</t>
    </rPh>
    <rPh sb="422" eb="423">
      <t>ヒ</t>
    </rPh>
    <rPh sb="424" eb="425">
      <t>ツヅ</t>
    </rPh>
    <rPh sb="426" eb="428">
      <t>ケイヒ</t>
    </rPh>
    <rPh sb="428" eb="430">
      <t>サクゲン</t>
    </rPh>
    <rPh sb="430" eb="432">
      <t>タイサク</t>
    </rPh>
    <rPh sb="433" eb="434">
      <t>ツト</t>
    </rPh>
    <rPh sb="442" eb="444">
      <t>シセツ</t>
    </rPh>
    <rPh sb="444" eb="446">
      <t>リヨウ</t>
    </rPh>
    <rPh sb="446" eb="447">
      <t>リツ</t>
    </rPh>
    <rPh sb="453" eb="455">
      <t>ゼンコク</t>
    </rPh>
    <rPh sb="455" eb="457">
      <t>ヘイキン</t>
    </rPh>
    <rPh sb="458" eb="460">
      <t>ルイジ</t>
    </rPh>
    <rPh sb="460" eb="462">
      <t>ダンタイ</t>
    </rPh>
    <rPh sb="462" eb="464">
      <t>ヘイキン</t>
    </rPh>
    <rPh sb="467" eb="469">
      <t>ウワマワ</t>
    </rPh>
    <rPh sb="474" eb="476">
      <t>シセツ</t>
    </rPh>
    <rPh sb="476" eb="479">
      <t>リヨウリツ</t>
    </rPh>
    <rPh sb="483" eb="484">
      <t>ヤク</t>
    </rPh>
    <rPh sb="485" eb="486">
      <t>ワリ</t>
    </rPh>
    <rPh sb="493" eb="495">
      <t>ショリ</t>
    </rPh>
    <rPh sb="495" eb="496">
      <t>ジョウ</t>
    </rPh>
    <rPh sb="496" eb="498">
      <t>シセツ</t>
    </rPh>
    <rPh sb="498" eb="500">
      <t>コウシン</t>
    </rPh>
    <rPh sb="501" eb="502">
      <t>サイ</t>
    </rPh>
    <rPh sb="503" eb="505">
      <t>テキセツ</t>
    </rPh>
    <rPh sb="506" eb="508">
      <t>シセツ</t>
    </rPh>
    <rPh sb="508" eb="510">
      <t>キボ</t>
    </rPh>
    <rPh sb="511" eb="513">
      <t>ケントウ</t>
    </rPh>
    <rPh sb="515" eb="517">
      <t>ヒツヨウ</t>
    </rPh>
    <rPh sb="524" eb="527">
      <t>スイセンカ</t>
    </rPh>
    <rPh sb="527" eb="528">
      <t>リツ</t>
    </rPh>
    <rPh sb="534" eb="536">
      <t>カコ</t>
    </rPh>
    <rPh sb="537" eb="539">
      <t>ネンカン</t>
    </rPh>
    <rPh sb="540" eb="542">
      <t>スイイ</t>
    </rPh>
    <rPh sb="544" eb="546">
      <t>ビゾウ</t>
    </rPh>
    <rPh sb="554" eb="556">
      <t>ルイジ</t>
    </rPh>
    <rPh sb="556" eb="558">
      <t>ヘイキン</t>
    </rPh>
    <rPh sb="559" eb="561">
      <t>ヒカク</t>
    </rPh>
    <rPh sb="564" eb="565">
      <t>ヒク</t>
    </rPh>
    <rPh sb="566" eb="568">
      <t>スイジュン</t>
    </rPh>
    <rPh sb="572" eb="574">
      <t>セツゾク</t>
    </rPh>
    <rPh sb="575" eb="576">
      <t>タイ</t>
    </rPh>
    <rPh sb="578" eb="580">
      <t>ケイハツ</t>
    </rPh>
    <rPh sb="580" eb="582">
      <t>カツドウ</t>
    </rPh>
    <rPh sb="583" eb="585">
      <t>キョウカ</t>
    </rPh>
    <rPh sb="592" eb="594">
      <t>コウホウ</t>
    </rPh>
    <rPh sb="594" eb="596">
      <t>カツドウ</t>
    </rPh>
    <rPh sb="597" eb="598">
      <t>ト</t>
    </rPh>
    <rPh sb="599" eb="600">
      <t>ク</t>
    </rPh>
    <rPh sb="601" eb="603">
      <t>ヒツヨウ</t>
    </rPh>
    <phoneticPr fontId="4"/>
  </si>
  <si>
    <t>　経営面では、収益的収支比率が100％を下回っており、良好であるとは言えない。
　汚水処理原価は類似団体平均と比較して優位性があるが、経営の健全性を判断する上で重要な指標である経費回収率は、依然として低い水準にある。今後の管渠等の更新や受益者負担という観点から、少なくとも類似団体平均である95%を目安に、適正な使用料水準を検討するとともに、水洗化率の向上についても、さらに力を入れて取り組む必要がある。また、汚水処理費については、今後、維持管理費は増加していくことが予想されるため、包括的外部委託の再検討など、経営の合理化に努めていく。
　施設面では、昭和45年に事業認可を受け、汚水管渠延長は316kmに達し、供用開始後40年以上経過した管渠もある。今後もストックマネジメント計画に基き、優先度に応じた点検・調査、改築を進めていく。</t>
    <rPh sb="1" eb="3">
      <t>ケイエイ</t>
    </rPh>
    <rPh sb="3" eb="4">
      <t>メン</t>
    </rPh>
    <rPh sb="7" eb="10">
      <t>シュウエキテキ</t>
    </rPh>
    <rPh sb="10" eb="12">
      <t>シュウシ</t>
    </rPh>
    <rPh sb="12" eb="14">
      <t>ヒリツ</t>
    </rPh>
    <rPh sb="20" eb="22">
      <t>シタマワ</t>
    </rPh>
    <rPh sb="27" eb="29">
      <t>リョウコウ</t>
    </rPh>
    <rPh sb="34" eb="35">
      <t>イ</t>
    </rPh>
    <rPh sb="41" eb="43">
      <t>オスイ</t>
    </rPh>
    <rPh sb="43" eb="45">
      <t>ショリ</t>
    </rPh>
    <rPh sb="45" eb="47">
      <t>ゲンカ</t>
    </rPh>
    <rPh sb="48" eb="50">
      <t>ルイジ</t>
    </rPh>
    <rPh sb="50" eb="52">
      <t>ダンタイ</t>
    </rPh>
    <rPh sb="52" eb="54">
      <t>ヘイキン</t>
    </rPh>
    <rPh sb="55" eb="57">
      <t>ヒカク</t>
    </rPh>
    <rPh sb="59" eb="62">
      <t>ユウイセイ</t>
    </rPh>
    <rPh sb="67" eb="69">
      <t>ケイエイ</t>
    </rPh>
    <rPh sb="70" eb="73">
      <t>ケンゼンセイ</t>
    </rPh>
    <rPh sb="74" eb="76">
      <t>ハンダン</t>
    </rPh>
    <rPh sb="78" eb="79">
      <t>ウエ</t>
    </rPh>
    <rPh sb="80" eb="82">
      <t>ジュウヨウ</t>
    </rPh>
    <rPh sb="83" eb="85">
      <t>シヒョウ</t>
    </rPh>
    <rPh sb="88" eb="90">
      <t>ケイヒ</t>
    </rPh>
    <rPh sb="90" eb="92">
      <t>カイシュウ</t>
    </rPh>
    <rPh sb="92" eb="93">
      <t>リツ</t>
    </rPh>
    <rPh sb="95" eb="97">
      <t>イゼン</t>
    </rPh>
    <rPh sb="100" eb="101">
      <t>ヒク</t>
    </rPh>
    <rPh sb="102" eb="104">
      <t>スイジュン</t>
    </rPh>
    <rPh sb="108" eb="110">
      <t>コンゴ</t>
    </rPh>
    <rPh sb="111" eb="113">
      <t>カンキョ</t>
    </rPh>
    <rPh sb="113" eb="114">
      <t>トウ</t>
    </rPh>
    <rPh sb="115" eb="117">
      <t>コウシン</t>
    </rPh>
    <rPh sb="118" eb="121">
      <t>ジュエキシャ</t>
    </rPh>
    <rPh sb="121" eb="123">
      <t>フタン</t>
    </rPh>
    <rPh sb="126" eb="128">
      <t>カンテン</t>
    </rPh>
    <rPh sb="131" eb="132">
      <t>スク</t>
    </rPh>
    <rPh sb="136" eb="138">
      <t>ルイジ</t>
    </rPh>
    <rPh sb="138" eb="140">
      <t>ダンタイ</t>
    </rPh>
    <rPh sb="140" eb="142">
      <t>ヘイキン</t>
    </rPh>
    <rPh sb="149" eb="151">
      <t>メヤス</t>
    </rPh>
    <rPh sb="153" eb="155">
      <t>テキセイ</t>
    </rPh>
    <rPh sb="156" eb="159">
      <t>シヨウリョウ</t>
    </rPh>
    <rPh sb="159" eb="161">
      <t>スイジュン</t>
    </rPh>
    <rPh sb="162" eb="164">
      <t>ケントウ</t>
    </rPh>
    <rPh sb="171" eb="174">
      <t>スイセンカ</t>
    </rPh>
    <rPh sb="174" eb="175">
      <t>リツ</t>
    </rPh>
    <rPh sb="176" eb="178">
      <t>コウジョウ</t>
    </rPh>
    <rPh sb="187" eb="188">
      <t>チカラ</t>
    </rPh>
    <rPh sb="189" eb="190">
      <t>イ</t>
    </rPh>
    <rPh sb="192" eb="193">
      <t>ト</t>
    </rPh>
    <rPh sb="194" eb="195">
      <t>ク</t>
    </rPh>
    <rPh sb="196" eb="198">
      <t>ヒツヨウ</t>
    </rPh>
    <rPh sb="205" eb="207">
      <t>オスイ</t>
    </rPh>
    <rPh sb="207" eb="209">
      <t>ショリ</t>
    </rPh>
    <rPh sb="209" eb="210">
      <t>ヒ</t>
    </rPh>
    <rPh sb="216" eb="218">
      <t>コンゴ</t>
    </rPh>
    <rPh sb="219" eb="221">
      <t>イジ</t>
    </rPh>
    <rPh sb="221" eb="224">
      <t>カンリヒ</t>
    </rPh>
    <rPh sb="225" eb="227">
      <t>ゾウカ</t>
    </rPh>
    <rPh sb="234" eb="236">
      <t>ヨソウ</t>
    </rPh>
    <rPh sb="242" eb="245">
      <t>ホウカツテキ</t>
    </rPh>
    <rPh sb="245" eb="247">
      <t>ガイブ</t>
    </rPh>
    <rPh sb="247" eb="249">
      <t>イタク</t>
    </rPh>
    <rPh sb="250" eb="253">
      <t>サイケントウ</t>
    </rPh>
    <rPh sb="256" eb="258">
      <t>ケイエイ</t>
    </rPh>
    <rPh sb="259" eb="262">
      <t>ゴウリカ</t>
    </rPh>
    <rPh sb="263" eb="264">
      <t>ツト</t>
    </rPh>
    <rPh sb="271" eb="274">
      <t>シセツメン</t>
    </rPh>
    <rPh sb="277" eb="279">
      <t>ショウワ</t>
    </rPh>
    <rPh sb="281" eb="282">
      <t>ネン</t>
    </rPh>
    <rPh sb="283" eb="285">
      <t>ジギョウ</t>
    </rPh>
    <rPh sb="285" eb="287">
      <t>ニンカ</t>
    </rPh>
    <rPh sb="288" eb="289">
      <t>ウ</t>
    </rPh>
    <rPh sb="291" eb="293">
      <t>オスイ</t>
    </rPh>
    <rPh sb="293" eb="295">
      <t>カンキョ</t>
    </rPh>
    <rPh sb="295" eb="297">
      <t>エンチョウ</t>
    </rPh>
    <rPh sb="304" eb="305">
      <t>タッ</t>
    </rPh>
    <rPh sb="307" eb="309">
      <t>キョウヨウ</t>
    </rPh>
    <rPh sb="309" eb="312">
      <t>カイシゴ</t>
    </rPh>
    <rPh sb="314" eb="317">
      <t>ネンイジョウ</t>
    </rPh>
    <rPh sb="317" eb="319">
      <t>ケイカ</t>
    </rPh>
    <rPh sb="321" eb="323">
      <t>カンキョ</t>
    </rPh>
    <rPh sb="327" eb="329">
      <t>コンゴ</t>
    </rPh>
    <rPh sb="340" eb="342">
      <t>ケイカク</t>
    </rPh>
    <rPh sb="343" eb="344">
      <t>モト</t>
    </rPh>
    <rPh sb="346" eb="349">
      <t>ユウセンド</t>
    </rPh>
    <rPh sb="350" eb="351">
      <t>オウ</t>
    </rPh>
    <rPh sb="353" eb="355">
      <t>テンケン</t>
    </rPh>
    <rPh sb="356" eb="358">
      <t>チョウサ</t>
    </rPh>
    <rPh sb="359" eb="361">
      <t>カイチク</t>
    </rPh>
    <rPh sb="362" eb="363">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</si>
</sst>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0.22</c:v>
                </c:pt>
                <c:pt idx="1">
                  <c:v>0.5</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A97-4ADB-9099-BDE217D0F3C7}"/>
            </c:ext>
          </c:extLst>
        </c:ser>
        <c:dLbls>
          <c:showLegendKey val="0"/>
          <c:showVal val="0"/>
          <c:showCatName val="0"/>
          <c:showSerName val="0"/>
          <c:showPercent val="0"/>
          <c:showBubbleSize val="0"/>
        </c:dLbls>
        <c:gapWidth val="150"/>
        <c:axId val="133798144"/>
        <c:axId val="13381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5A97-4ADB-9099-BDE217D0F3C7}"/>
            </c:ext>
          </c:extLst>
        </c:ser>
        <c:dLbls>
          <c:showLegendKey val="0"/>
          <c:showVal val="0"/>
          <c:showCatName val="0"/>
          <c:showSerName val="0"/>
          <c:showPercent val="0"/>
          <c:showBubbleSize val="0"/>
        </c:dLbls>
        <c:marker val="1"/>
        <c:smooth val="0"/>
        <c:axId val="133798144"/>
        <c:axId val="133812608"/>
      </c:lineChart>
      <c:dateAx>
        <c:axId val="133798144"/>
        <c:scaling>
          <c:orientation val="minMax"/>
        </c:scaling>
        <c:delete val="1"/>
        <c:axPos val="b"/>
        <c:numFmt formatCode="ge" sourceLinked="1"/>
        <c:majorTickMark val="none"/>
        <c:minorTickMark val="none"/>
        <c:tickLblPos val="none"/>
        <c:crossAx val="133812608"/>
        <c:crosses val="autoZero"/>
        <c:auto val="1"/>
        <c:lblOffset val="100"/>
        <c:baseTimeUnit val="years"/>
      </c:dateAx>
      <c:valAx>
        <c:axId val="13381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7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63.59</c:v>
                </c:pt>
                <c:pt idx="1">
                  <c:v>66.400000000000006</c:v>
                </c:pt>
                <c:pt idx="2">
                  <c:v>68.34</c:v>
                </c:pt>
                <c:pt idx="3">
                  <c:v>67.400000000000006</c:v>
                </c:pt>
                <c:pt idx="4">
                  <c:v>65.87</c:v>
                </c:pt>
              </c:numCache>
            </c:numRef>
          </c:val>
          <c:extLst xmlns:c16r2="http://schemas.microsoft.com/office/drawing/2015/06/chart">
            <c:ext xmlns:c16="http://schemas.microsoft.com/office/drawing/2014/chart" uri="{C3380CC4-5D6E-409C-BE32-E72D297353CC}">
              <c16:uniqueId val="{00000000-EC84-4168-A20E-F654A710E7C3}"/>
            </c:ext>
          </c:extLst>
        </c:ser>
        <c:dLbls>
          <c:showLegendKey val="0"/>
          <c:showVal val="0"/>
          <c:showCatName val="0"/>
          <c:showSerName val="0"/>
          <c:showPercent val="0"/>
          <c:showBubbleSize val="0"/>
        </c:dLbls>
        <c:gapWidth val="150"/>
        <c:axId val="138487680"/>
        <c:axId val="13849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EC84-4168-A20E-F654A710E7C3}"/>
            </c:ext>
          </c:extLst>
        </c:ser>
        <c:dLbls>
          <c:showLegendKey val="0"/>
          <c:showVal val="0"/>
          <c:showCatName val="0"/>
          <c:showSerName val="0"/>
          <c:showPercent val="0"/>
          <c:showBubbleSize val="0"/>
        </c:dLbls>
        <c:marker val="1"/>
        <c:smooth val="0"/>
        <c:axId val="138487680"/>
        <c:axId val="138498048"/>
      </c:lineChart>
      <c:dateAx>
        <c:axId val="138487680"/>
        <c:scaling>
          <c:orientation val="minMax"/>
        </c:scaling>
        <c:delete val="1"/>
        <c:axPos val="b"/>
        <c:numFmt formatCode="ge" sourceLinked="1"/>
        <c:majorTickMark val="none"/>
        <c:minorTickMark val="none"/>
        <c:tickLblPos val="none"/>
        <c:crossAx val="138498048"/>
        <c:crosses val="autoZero"/>
        <c:auto val="1"/>
        <c:lblOffset val="100"/>
        <c:baseTimeUnit val="years"/>
      </c:dateAx>
      <c:valAx>
        <c:axId val="13849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48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86.73</c:v>
                </c:pt>
                <c:pt idx="1">
                  <c:v>87.27</c:v>
                </c:pt>
                <c:pt idx="2">
                  <c:v>87.69</c:v>
                </c:pt>
                <c:pt idx="3">
                  <c:v>87.73</c:v>
                </c:pt>
                <c:pt idx="4">
                  <c:v>88.21</c:v>
                </c:pt>
              </c:numCache>
            </c:numRef>
          </c:val>
          <c:extLst xmlns:c16r2="http://schemas.microsoft.com/office/drawing/2015/06/chart">
            <c:ext xmlns:c16="http://schemas.microsoft.com/office/drawing/2014/chart" uri="{C3380CC4-5D6E-409C-BE32-E72D297353CC}">
              <c16:uniqueId val="{00000000-CB10-4583-A403-486677968D19}"/>
            </c:ext>
          </c:extLst>
        </c:ser>
        <c:dLbls>
          <c:showLegendKey val="0"/>
          <c:showVal val="0"/>
          <c:showCatName val="0"/>
          <c:showSerName val="0"/>
          <c:showPercent val="0"/>
          <c:showBubbleSize val="0"/>
        </c:dLbls>
        <c:gapWidth val="150"/>
        <c:axId val="138541312"/>
        <c:axId val="14379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CB10-4583-A403-486677968D19}"/>
            </c:ext>
          </c:extLst>
        </c:ser>
        <c:dLbls>
          <c:showLegendKey val="0"/>
          <c:showVal val="0"/>
          <c:showCatName val="0"/>
          <c:showSerName val="0"/>
          <c:showPercent val="0"/>
          <c:showBubbleSize val="0"/>
        </c:dLbls>
        <c:marker val="1"/>
        <c:smooth val="0"/>
        <c:axId val="138541312"/>
        <c:axId val="143798656"/>
      </c:lineChart>
      <c:dateAx>
        <c:axId val="138541312"/>
        <c:scaling>
          <c:orientation val="minMax"/>
        </c:scaling>
        <c:delete val="1"/>
        <c:axPos val="b"/>
        <c:numFmt formatCode="ge" sourceLinked="1"/>
        <c:majorTickMark val="none"/>
        <c:minorTickMark val="none"/>
        <c:tickLblPos val="none"/>
        <c:crossAx val="143798656"/>
        <c:crosses val="autoZero"/>
        <c:auto val="1"/>
        <c:lblOffset val="100"/>
        <c:baseTimeUnit val="years"/>
      </c:dateAx>
      <c:valAx>
        <c:axId val="14379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5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c:v>
                </c:pt>
                <c:pt idx="1">
                  <c:v>81.540000000000006</c:v>
                </c:pt>
                <c:pt idx="2">
                  <c:v>79.959999999999994</c:v>
                </c:pt>
                <c:pt idx="3">
                  <c:v>80.89</c:v>
                </c:pt>
                <c:pt idx="4">
                  <c:v>82.05</c:v>
                </c:pt>
              </c:numCache>
            </c:numRef>
          </c:val>
          <c:extLst xmlns:c16r2="http://schemas.microsoft.com/office/drawing/2015/06/chart">
            <c:ext xmlns:c16="http://schemas.microsoft.com/office/drawing/2014/chart" uri="{C3380CC4-5D6E-409C-BE32-E72D297353CC}">
              <c16:uniqueId val="{00000000-D1D1-4173-BF3D-CEF1B686A671}"/>
            </c:ext>
          </c:extLst>
        </c:ser>
        <c:dLbls>
          <c:showLegendKey val="0"/>
          <c:showVal val="0"/>
          <c:showCatName val="0"/>
          <c:showSerName val="0"/>
          <c:showPercent val="0"/>
          <c:showBubbleSize val="0"/>
        </c:dLbls>
        <c:gapWidth val="150"/>
        <c:axId val="135019136"/>
        <c:axId val="13503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D1-4173-BF3D-CEF1B686A671}"/>
            </c:ext>
          </c:extLst>
        </c:ser>
        <c:dLbls>
          <c:showLegendKey val="0"/>
          <c:showVal val="0"/>
          <c:showCatName val="0"/>
          <c:showSerName val="0"/>
          <c:showPercent val="0"/>
          <c:showBubbleSize val="0"/>
        </c:dLbls>
        <c:marker val="1"/>
        <c:smooth val="0"/>
        <c:axId val="135019136"/>
        <c:axId val="135037696"/>
      </c:lineChart>
      <c:dateAx>
        <c:axId val="135019136"/>
        <c:scaling>
          <c:orientation val="minMax"/>
        </c:scaling>
        <c:delete val="1"/>
        <c:axPos val="b"/>
        <c:numFmt formatCode="ge" sourceLinked="1"/>
        <c:majorTickMark val="none"/>
        <c:minorTickMark val="none"/>
        <c:tickLblPos val="none"/>
        <c:crossAx val="135037696"/>
        <c:crosses val="autoZero"/>
        <c:auto val="1"/>
        <c:lblOffset val="100"/>
        <c:baseTimeUnit val="years"/>
      </c:dateAx>
      <c:valAx>
        <c:axId val="13503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1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04-4497-BB28-657700DBBD52}"/>
            </c:ext>
          </c:extLst>
        </c:ser>
        <c:dLbls>
          <c:showLegendKey val="0"/>
          <c:showVal val="0"/>
          <c:showCatName val="0"/>
          <c:showSerName val="0"/>
          <c:showPercent val="0"/>
          <c:showBubbleSize val="0"/>
        </c:dLbls>
        <c:gapWidth val="150"/>
        <c:axId val="135056384"/>
        <c:axId val="13638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04-4497-BB28-657700DBBD52}"/>
            </c:ext>
          </c:extLst>
        </c:ser>
        <c:dLbls>
          <c:showLegendKey val="0"/>
          <c:showVal val="0"/>
          <c:showCatName val="0"/>
          <c:showSerName val="0"/>
          <c:showPercent val="0"/>
          <c:showBubbleSize val="0"/>
        </c:dLbls>
        <c:marker val="1"/>
        <c:smooth val="0"/>
        <c:axId val="135056384"/>
        <c:axId val="136389760"/>
      </c:lineChart>
      <c:dateAx>
        <c:axId val="135056384"/>
        <c:scaling>
          <c:orientation val="minMax"/>
        </c:scaling>
        <c:delete val="1"/>
        <c:axPos val="b"/>
        <c:numFmt formatCode="ge" sourceLinked="1"/>
        <c:majorTickMark val="none"/>
        <c:minorTickMark val="none"/>
        <c:tickLblPos val="none"/>
        <c:crossAx val="136389760"/>
        <c:crosses val="autoZero"/>
        <c:auto val="1"/>
        <c:lblOffset val="100"/>
        <c:baseTimeUnit val="years"/>
      </c:dateAx>
      <c:valAx>
        <c:axId val="13638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5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DB-44AA-8AA2-42B78E090D36}"/>
            </c:ext>
          </c:extLst>
        </c:ser>
        <c:dLbls>
          <c:showLegendKey val="0"/>
          <c:showVal val="0"/>
          <c:showCatName val="0"/>
          <c:showSerName val="0"/>
          <c:showPercent val="0"/>
          <c:showBubbleSize val="0"/>
        </c:dLbls>
        <c:gapWidth val="150"/>
        <c:axId val="136416640"/>
        <c:axId val="13643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DB-44AA-8AA2-42B78E090D36}"/>
            </c:ext>
          </c:extLst>
        </c:ser>
        <c:dLbls>
          <c:showLegendKey val="0"/>
          <c:showVal val="0"/>
          <c:showCatName val="0"/>
          <c:showSerName val="0"/>
          <c:showPercent val="0"/>
          <c:showBubbleSize val="0"/>
        </c:dLbls>
        <c:marker val="1"/>
        <c:smooth val="0"/>
        <c:axId val="136416640"/>
        <c:axId val="136435200"/>
      </c:lineChart>
      <c:dateAx>
        <c:axId val="136416640"/>
        <c:scaling>
          <c:orientation val="minMax"/>
        </c:scaling>
        <c:delete val="1"/>
        <c:axPos val="b"/>
        <c:numFmt formatCode="ge" sourceLinked="1"/>
        <c:majorTickMark val="none"/>
        <c:minorTickMark val="none"/>
        <c:tickLblPos val="none"/>
        <c:crossAx val="136435200"/>
        <c:crosses val="autoZero"/>
        <c:auto val="1"/>
        <c:lblOffset val="100"/>
        <c:baseTimeUnit val="years"/>
      </c:dateAx>
      <c:valAx>
        <c:axId val="13643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41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C9-405B-814E-D9CE970BB0B9}"/>
            </c:ext>
          </c:extLst>
        </c:ser>
        <c:dLbls>
          <c:showLegendKey val="0"/>
          <c:showVal val="0"/>
          <c:showCatName val="0"/>
          <c:showSerName val="0"/>
          <c:showPercent val="0"/>
          <c:showBubbleSize val="0"/>
        </c:dLbls>
        <c:gapWidth val="150"/>
        <c:axId val="137974528"/>
        <c:axId val="13797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C9-405B-814E-D9CE970BB0B9}"/>
            </c:ext>
          </c:extLst>
        </c:ser>
        <c:dLbls>
          <c:showLegendKey val="0"/>
          <c:showVal val="0"/>
          <c:showCatName val="0"/>
          <c:showSerName val="0"/>
          <c:showPercent val="0"/>
          <c:showBubbleSize val="0"/>
        </c:dLbls>
        <c:marker val="1"/>
        <c:smooth val="0"/>
        <c:axId val="137974528"/>
        <c:axId val="137976448"/>
      </c:lineChart>
      <c:dateAx>
        <c:axId val="137974528"/>
        <c:scaling>
          <c:orientation val="minMax"/>
        </c:scaling>
        <c:delete val="1"/>
        <c:axPos val="b"/>
        <c:numFmt formatCode="ge" sourceLinked="1"/>
        <c:majorTickMark val="none"/>
        <c:minorTickMark val="none"/>
        <c:tickLblPos val="none"/>
        <c:crossAx val="137976448"/>
        <c:crosses val="autoZero"/>
        <c:auto val="1"/>
        <c:lblOffset val="100"/>
        <c:baseTimeUnit val="years"/>
      </c:dateAx>
      <c:valAx>
        <c:axId val="13797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9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2F-4C55-8ABB-0B7CF43438D8}"/>
            </c:ext>
          </c:extLst>
        </c:ser>
        <c:dLbls>
          <c:showLegendKey val="0"/>
          <c:showVal val="0"/>
          <c:showCatName val="0"/>
          <c:showSerName val="0"/>
          <c:showPercent val="0"/>
          <c:showBubbleSize val="0"/>
        </c:dLbls>
        <c:gapWidth val="150"/>
        <c:axId val="138023680"/>
        <c:axId val="13802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2F-4C55-8ABB-0B7CF43438D8}"/>
            </c:ext>
          </c:extLst>
        </c:ser>
        <c:dLbls>
          <c:showLegendKey val="0"/>
          <c:showVal val="0"/>
          <c:showCatName val="0"/>
          <c:showSerName val="0"/>
          <c:showPercent val="0"/>
          <c:showBubbleSize val="0"/>
        </c:dLbls>
        <c:marker val="1"/>
        <c:smooth val="0"/>
        <c:axId val="138023680"/>
        <c:axId val="138025600"/>
      </c:lineChart>
      <c:dateAx>
        <c:axId val="138023680"/>
        <c:scaling>
          <c:orientation val="minMax"/>
        </c:scaling>
        <c:delete val="1"/>
        <c:axPos val="b"/>
        <c:numFmt formatCode="ge" sourceLinked="1"/>
        <c:majorTickMark val="none"/>
        <c:minorTickMark val="none"/>
        <c:tickLblPos val="none"/>
        <c:crossAx val="138025600"/>
        <c:crosses val="autoZero"/>
        <c:auto val="1"/>
        <c:lblOffset val="100"/>
        <c:baseTimeUnit val="years"/>
      </c:dateAx>
      <c:valAx>
        <c:axId val="13802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02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1510.11</c:v>
                </c:pt>
                <c:pt idx="1">
                  <c:v>1425.14</c:v>
                </c:pt>
                <c:pt idx="2">
                  <c:v>842.14</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9A8-441D-8736-E825330F195D}"/>
            </c:ext>
          </c:extLst>
        </c:ser>
        <c:dLbls>
          <c:showLegendKey val="0"/>
          <c:showVal val="0"/>
          <c:showCatName val="0"/>
          <c:showSerName val="0"/>
          <c:showPercent val="0"/>
          <c:showBubbleSize val="0"/>
        </c:dLbls>
        <c:gapWidth val="150"/>
        <c:axId val="138060928"/>
        <c:axId val="13806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99A8-441D-8736-E825330F195D}"/>
            </c:ext>
          </c:extLst>
        </c:ser>
        <c:dLbls>
          <c:showLegendKey val="0"/>
          <c:showVal val="0"/>
          <c:showCatName val="0"/>
          <c:showSerName val="0"/>
          <c:showPercent val="0"/>
          <c:showBubbleSize val="0"/>
        </c:dLbls>
        <c:marker val="1"/>
        <c:smooth val="0"/>
        <c:axId val="138060928"/>
        <c:axId val="138062848"/>
      </c:lineChart>
      <c:dateAx>
        <c:axId val="138060928"/>
        <c:scaling>
          <c:orientation val="minMax"/>
        </c:scaling>
        <c:delete val="1"/>
        <c:axPos val="b"/>
        <c:numFmt formatCode="ge" sourceLinked="1"/>
        <c:majorTickMark val="none"/>
        <c:minorTickMark val="none"/>
        <c:tickLblPos val="none"/>
        <c:crossAx val="138062848"/>
        <c:crosses val="autoZero"/>
        <c:auto val="1"/>
        <c:lblOffset val="100"/>
        <c:baseTimeUnit val="years"/>
      </c:dateAx>
      <c:valAx>
        <c:axId val="13806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06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71.290000000000006</c:v>
                </c:pt>
                <c:pt idx="1">
                  <c:v>71.680000000000007</c:v>
                </c:pt>
                <c:pt idx="2">
                  <c:v>69.599999999999994</c:v>
                </c:pt>
                <c:pt idx="3">
                  <c:v>75.790000000000006</c:v>
                </c:pt>
                <c:pt idx="4">
                  <c:v>75.97</c:v>
                </c:pt>
              </c:numCache>
            </c:numRef>
          </c:val>
          <c:extLst xmlns:c16r2="http://schemas.microsoft.com/office/drawing/2015/06/chart">
            <c:ext xmlns:c16="http://schemas.microsoft.com/office/drawing/2014/chart" uri="{C3380CC4-5D6E-409C-BE32-E72D297353CC}">
              <c16:uniqueId val="{00000000-C7F7-47E4-BFA0-557314379215}"/>
            </c:ext>
          </c:extLst>
        </c:ser>
        <c:dLbls>
          <c:showLegendKey val="0"/>
          <c:showVal val="0"/>
          <c:showCatName val="0"/>
          <c:showSerName val="0"/>
          <c:showPercent val="0"/>
          <c:showBubbleSize val="0"/>
        </c:dLbls>
        <c:gapWidth val="150"/>
        <c:axId val="138106368"/>
        <c:axId val="13810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C7F7-47E4-BFA0-557314379215}"/>
            </c:ext>
          </c:extLst>
        </c:ser>
        <c:dLbls>
          <c:showLegendKey val="0"/>
          <c:showVal val="0"/>
          <c:showCatName val="0"/>
          <c:showSerName val="0"/>
          <c:showPercent val="0"/>
          <c:showBubbleSize val="0"/>
        </c:dLbls>
        <c:marker val="1"/>
        <c:smooth val="0"/>
        <c:axId val="138106368"/>
        <c:axId val="138108288"/>
      </c:lineChart>
      <c:dateAx>
        <c:axId val="138106368"/>
        <c:scaling>
          <c:orientation val="minMax"/>
        </c:scaling>
        <c:delete val="1"/>
        <c:axPos val="b"/>
        <c:numFmt formatCode="ge" sourceLinked="1"/>
        <c:majorTickMark val="none"/>
        <c:minorTickMark val="none"/>
        <c:tickLblPos val="none"/>
        <c:crossAx val="138108288"/>
        <c:crosses val="autoZero"/>
        <c:auto val="1"/>
        <c:lblOffset val="100"/>
        <c:baseTimeUnit val="years"/>
      </c:dateAx>
      <c:valAx>
        <c:axId val="13810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0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155.27000000000001</c:v>
                </c:pt>
                <c:pt idx="1">
                  <c:v>158.71</c:v>
                </c:pt>
                <c:pt idx="2">
                  <c:v>163.75</c:v>
                </c:pt>
                <c:pt idx="3">
                  <c:v>150</c:v>
                </c:pt>
                <c:pt idx="4">
                  <c:v>150</c:v>
                </c:pt>
              </c:numCache>
            </c:numRef>
          </c:val>
          <c:extLst xmlns:c16r2="http://schemas.microsoft.com/office/drawing/2015/06/chart">
            <c:ext xmlns:c16="http://schemas.microsoft.com/office/drawing/2014/chart" uri="{C3380CC4-5D6E-409C-BE32-E72D297353CC}">
              <c16:uniqueId val="{00000000-56E7-4767-88FC-A0C7836BBF2C}"/>
            </c:ext>
          </c:extLst>
        </c:ser>
        <c:dLbls>
          <c:showLegendKey val="0"/>
          <c:showVal val="0"/>
          <c:showCatName val="0"/>
          <c:showSerName val="0"/>
          <c:showPercent val="0"/>
          <c:showBubbleSize val="0"/>
        </c:dLbls>
        <c:gapWidth val="150"/>
        <c:axId val="138126848"/>
        <c:axId val="13812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56E7-4767-88FC-A0C7836BBF2C}"/>
            </c:ext>
          </c:extLst>
        </c:ser>
        <c:dLbls>
          <c:showLegendKey val="0"/>
          <c:showVal val="0"/>
          <c:showCatName val="0"/>
          <c:showSerName val="0"/>
          <c:showPercent val="0"/>
          <c:showBubbleSize val="0"/>
        </c:dLbls>
        <c:marker val="1"/>
        <c:smooth val="0"/>
        <c:axId val="138126848"/>
        <c:axId val="138128768"/>
      </c:lineChart>
      <c:dateAx>
        <c:axId val="138126848"/>
        <c:scaling>
          <c:orientation val="minMax"/>
        </c:scaling>
        <c:delete val="1"/>
        <c:axPos val="b"/>
        <c:numFmt formatCode="ge" sourceLinked="1"/>
        <c:majorTickMark val="none"/>
        <c:minorTickMark val="none"/>
        <c:tickLblPos val="none"/>
        <c:crossAx val="138128768"/>
        <c:crosses val="autoZero"/>
        <c:auto val="1"/>
        <c:lblOffset val="100"/>
        <c:baseTimeUnit val="years"/>
      </c:dateAx>
      <c:valAx>
        <c:axId val="13812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2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5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静岡県　富士宮市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Bd1</v>
      </c>
      <c r="X8" s="47"/>
      <c r="Y8" s="47"/>
      <c r="Z8" s="47"/>
      <c r="AA8" s="47"/>
      <c r="AB8" s="47"/>
      <c r="AC8" s="47"/>
      <c r="AD8" s="48" t="str">
        <f>データ!$M$6</f>
        <v>非設置</v>
      </c>
      <c r="AE8" s="48"/>
      <c r="AF8" s="48"/>
      <c r="AG8" s="48"/>
      <c r="AH8" s="48"/>
      <c r="AI8" s="48"/>
      <c r="AJ8" s="48"/>
      <c r="AK8" s="3"/>
      <c r="AL8" s="49">
        <f>データ!S6</f>
        <v>133641</v>
      </c>
      <c r="AM8" s="49"/>
      <c r="AN8" s="49"/>
      <c r="AO8" s="49"/>
      <c r="AP8" s="49"/>
      <c r="AQ8" s="49"/>
      <c r="AR8" s="49"/>
      <c r="AS8" s="49"/>
      <c r="AT8" s="44">
        <f>データ!T6</f>
        <v>389.08</v>
      </c>
      <c r="AU8" s="44"/>
      <c r="AV8" s="44"/>
      <c r="AW8" s="44"/>
      <c r="AX8" s="44"/>
      <c r="AY8" s="44"/>
      <c r="AZ8" s="44"/>
      <c r="BA8" s="44"/>
      <c r="BB8" s="44">
        <f>データ!U6</f>
        <v>343.48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52.71</v>
      </c>
      <c r="Q10" s="44"/>
      <c r="R10" s="44"/>
      <c r="S10" s="44"/>
      <c r="T10" s="44"/>
      <c r="U10" s="44"/>
      <c r="V10" s="44"/>
      <c r="W10" s="44">
        <f>データ!Q6</f>
        <v>79.28</v>
      </c>
      <c r="X10" s="44"/>
      <c r="Y10" s="44"/>
      <c r="Z10" s="44"/>
      <c r="AA10" s="44"/>
      <c r="AB10" s="44"/>
      <c r="AC10" s="44"/>
      <c r="AD10" s="49">
        <f>データ!R6</f>
        <v>1911</v>
      </c>
      <c r="AE10" s="49"/>
      <c r="AF10" s="49"/>
      <c r="AG10" s="49"/>
      <c r="AH10" s="49"/>
      <c r="AI10" s="49"/>
      <c r="AJ10" s="49"/>
      <c r="AK10" s="2"/>
      <c r="AL10" s="49">
        <f>データ!V6</f>
        <v>70254</v>
      </c>
      <c r="AM10" s="49"/>
      <c r="AN10" s="49"/>
      <c r="AO10" s="49"/>
      <c r="AP10" s="49"/>
      <c r="AQ10" s="49"/>
      <c r="AR10" s="49"/>
      <c r="AS10" s="49"/>
      <c r="AT10" s="44">
        <f>データ!W6</f>
        <v>14.58</v>
      </c>
      <c r="AU10" s="44"/>
      <c r="AV10" s="44"/>
      <c r="AW10" s="44"/>
      <c r="AX10" s="44"/>
      <c r="AY10" s="44"/>
      <c r="AZ10" s="44"/>
      <c r="BA10" s="44"/>
      <c r="BB10" s="44">
        <f>データ!X6</f>
        <v>4818.5200000000004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122</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124</v>
      </c>
      <c r="BM66" s="82"/>
      <c r="BN66" s="82"/>
      <c r="BO66" s="82"/>
      <c r="BP66" s="82"/>
      <c r="BQ66" s="82"/>
      <c r="BR66" s="82"/>
      <c r="BS66" s="82"/>
      <c r="BT66" s="82"/>
      <c r="BU66" s="82"/>
      <c r="BV66" s="82"/>
      <c r="BW66" s="82"/>
      <c r="BX66" s="82"/>
      <c r="BY66" s="82"/>
      <c r="BZ66" s="8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81"/>
      <c r="BM79" s="82"/>
      <c r="BN79" s="82"/>
      <c r="BO79" s="82"/>
      <c r="BP79" s="82"/>
      <c r="BQ79" s="82"/>
      <c r="BR79" s="82"/>
      <c r="BS79" s="82"/>
      <c r="BT79" s="82"/>
      <c r="BU79" s="82"/>
      <c r="BV79" s="82"/>
      <c r="BW79" s="82"/>
      <c r="BX79" s="82"/>
      <c r="BY79" s="82"/>
      <c r="BZ79" s="83"/>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81"/>
      <c r="BM80" s="82"/>
      <c r="BN80" s="82"/>
      <c r="BO80" s="82"/>
      <c r="BP80" s="82"/>
      <c r="BQ80" s="82"/>
      <c r="BR80" s="82"/>
      <c r="BS80" s="82"/>
      <c r="BT80" s="82"/>
      <c r="BU80" s="82"/>
      <c r="BV80" s="82"/>
      <c r="BW80" s="82"/>
      <c r="BX80" s="82"/>
      <c r="BY80" s="82"/>
      <c r="BZ80" s="83"/>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mNw4pND8Whum+MD7KPr6vCRmoLtly+Vc7sXc4SOVN6nQjngK0jp+3Nw2vWqCRZA2dh52iKFzqyRF+HitZTkVPw==" saltValue="FHgr8Ci1d+xRDUH5eeQE6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8" t="s">
        <v>65</v>
      </c>
      <c r="I3" s="89"/>
      <c r="J3" s="89"/>
      <c r="K3" s="89"/>
      <c r="L3" s="89"/>
      <c r="M3" s="89"/>
      <c r="N3" s="89"/>
      <c r="O3" s="89"/>
      <c r="P3" s="89"/>
      <c r="Q3" s="89"/>
      <c r="R3" s="89"/>
      <c r="S3" s="89"/>
      <c r="T3" s="89"/>
      <c r="U3" s="89"/>
      <c r="V3" s="89"/>
      <c r="W3" s="89"/>
      <c r="X3" s="90"/>
      <c r="Y3" s="94" t="s">
        <v>66</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67</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7" t="s">
        <v>68</v>
      </c>
      <c r="B4" s="29"/>
      <c r="C4" s="29"/>
      <c r="D4" s="29"/>
      <c r="E4" s="29"/>
      <c r="F4" s="29"/>
      <c r="G4" s="29"/>
      <c r="H4" s="91"/>
      <c r="I4" s="92"/>
      <c r="J4" s="92"/>
      <c r="K4" s="92"/>
      <c r="L4" s="92"/>
      <c r="M4" s="92"/>
      <c r="N4" s="92"/>
      <c r="O4" s="92"/>
      <c r="P4" s="92"/>
      <c r="Q4" s="92"/>
      <c r="R4" s="92"/>
      <c r="S4" s="92"/>
      <c r="T4" s="92"/>
      <c r="U4" s="92"/>
      <c r="V4" s="92"/>
      <c r="W4" s="92"/>
      <c r="X4" s="93"/>
      <c r="Y4" s="87" t="s">
        <v>69</v>
      </c>
      <c r="Z4" s="87"/>
      <c r="AA4" s="87"/>
      <c r="AB4" s="87"/>
      <c r="AC4" s="87"/>
      <c r="AD4" s="87"/>
      <c r="AE4" s="87"/>
      <c r="AF4" s="87"/>
      <c r="AG4" s="87"/>
      <c r="AH4" s="87"/>
      <c r="AI4" s="87"/>
      <c r="AJ4" s="87" t="s">
        <v>70</v>
      </c>
      <c r="AK4" s="87"/>
      <c r="AL4" s="87"/>
      <c r="AM4" s="87"/>
      <c r="AN4" s="87"/>
      <c r="AO4" s="87"/>
      <c r="AP4" s="87"/>
      <c r="AQ4" s="87"/>
      <c r="AR4" s="87"/>
      <c r="AS4" s="87"/>
      <c r="AT4" s="87"/>
      <c r="AU4" s="87" t="s">
        <v>71</v>
      </c>
      <c r="AV4" s="87"/>
      <c r="AW4" s="87"/>
      <c r="AX4" s="87"/>
      <c r="AY4" s="87"/>
      <c r="AZ4" s="87"/>
      <c r="BA4" s="87"/>
      <c r="BB4" s="87"/>
      <c r="BC4" s="87"/>
      <c r="BD4" s="87"/>
      <c r="BE4" s="87"/>
      <c r="BF4" s="87" t="s">
        <v>72</v>
      </c>
      <c r="BG4" s="87"/>
      <c r="BH4" s="87"/>
      <c r="BI4" s="87"/>
      <c r="BJ4" s="87"/>
      <c r="BK4" s="87"/>
      <c r="BL4" s="87"/>
      <c r="BM4" s="87"/>
      <c r="BN4" s="87"/>
      <c r="BO4" s="87"/>
      <c r="BP4" s="87"/>
      <c r="BQ4" s="87" t="s">
        <v>73</v>
      </c>
      <c r="BR4" s="87"/>
      <c r="BS4" s="87"/>
      <c r="BT4" s="87"/>
      <c r="BU4" s="87"/>
      <c r="BV4" s="87"/>
      <c r="BW4" s="87"/>
      <c r="BX4" s="87"/>
      <c r="BY4" s="87"/>
      <c r="BZ4" s="87"/>
      <c r="CA4" s="87"/>
      <c r="CB4" s="87" t="s">
        <v>74</v>
      </c>
      <c r="CC4" s="87"/>
      <c r="CD4" s="87"/>
      <c r="CE4" s="87"/>
      <c r="CF4" s="87"/>
      <c r="CG4" s="87"/>
      <c r="CH4" s="87"/>
      <c r="CI4" s="87"/>
      <c r="CJ4" s="87"/>
      <c r="CK4" s="87"/>
      <c r="CL4" s="87"/>
      <c r="CM4" s="87" t="s">
        <v>75</v>
      </c>
      <c r="CN4" s="87"/>
      <c r="CO4" s="87"/>
      <c r="CP4" s="87"/>
      <c r="CQ4" s="87"/>
      <c r="CR4" s="87"/>
      <c r="CS4" s="87"/>
      <c r="CT4" s="87"/>
      <c r="CU4" s="87"/>
      <c r="CV4" s="87"/>
      <c r="CW4" s="87"/>
      <c r="CX4" s="87" t="s">
        <v>76</v>
      </c>
      <c r="CY4" s="87"/>
      <c r="CZ4" s="87"/>
      <c r="DA4" s="87"/>
      <c r="DB4" s="87"/>
      <c r="DC4" s="87"/>
      <c r="DD4" s="87"/>
      <c r="DE4" s="87"/>
      <c r="DF4" s="87"/>
      <c r="DG4" s="87"/>
      <c r="DH4" s="87"/>
      <c r="DI4" s="87" t="s">
        <v>77</v>
      </c>
      <c r="DJ4" s="87"/>
      <c r="DK4" s="87"/>
      <c r="DL4" s="87"/>
      <c r="DM4" s="87"/>
      <c r="DN4" s="87"/>
      <c r="DO4" s="87"/>
      <c r="DP4" s="87"/>
      <c r="DQ4" s="87"/>
      <c r="DR4" s="87"/>
      <c r="DS4" s="87"/>
      <c r="DT4" s="87" t="s">
        <v>78</v>
      </c>
      <c r="DU4" s="87"/>
      <c r="DV4" s="87"/>
      <c r="DW4" s="87"/>
      <c r="DX4" s="87"/>
      <c r="DY4" s="87"/>
      <c r="DZ4" s="87"/>
      <c r="EA4" s="87"/>
      <c r="EB4" s="87"/>
      <c r="EC4" s="87"/>
      <c r="ED4" s="87"/>
      <c r="EE4" s="87" t="s">
        <v>79</v>
      </c>
      <c r="EF4" s="87"/>
      <c r="EG4" s="87"/>
      <c r="EH4" s="87"/>
      <c r="EI4" s="87"/>
      <c r="EJ4" s="87"/>
      <c r="EK4" s="87"/>
      <c r="EL4" s="87"/>
      <c r="EM4" s="87"/>
      <c r="EN4" s="87"/>
      <c r="EO4" s="87"/>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222071</v>
      </c>
      <c r="D6" s="32">
        <f t="shared" si="3"/>
        <v>47</v>
      </c>
      <c r="E6" s="32">
        <f t="shared" si="3"/>
        <v>17</v>
      </c>
      <c r="F6" s="32">
        <f t="shared" si="3"/>
        <v>1</v>
      </c>
      <c r="G6" s="32">
        <f t="shared" si="3"/>
        <v>0</v>
      </c>
      <c r="H6" s="32" t="str">
        <f t="shared" si="3"/>
        <v>静岡県　富士宮市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52.71</v>
      </c>
      <c r="Q6" s="33">
        <f t="shared" si="3"/>
        <v>79.28</v>
      </c>
      <c r="R6" s="33">
        <f t="shared" si="3"/>
        <v>1911</v>
      </c>
      <c r="S6" s="33">
        <f t="shared" si="3"/>
        <v>133641</v>
      </c>
      <c r="T6" s="33">
        <f t="shared" si="3"/>
        <v>389.08</v>
      </c>
      <c r="U6" s="33">
        <f t="shared" si="3"/>
        <v>343.48</v>
      </c>
      <c r="V6" s="33">
        <f t="shared" si="3"/>
        <v>70254</v>
      </c>
      <c r="W6" s="33">
        <f t="shared" si="3"/>
        <v>14.58</v>
      </c>
      <c r="X6" s="33">
        <f t="shared" si="3"/>
        <v>4818.5200000000004</v>
      </c>
      <c r="Y6" s="34">
        <f>IF(Y7="",NA(),Y7)</f>
        <v>81</v>
      </c>
      <c r="Z6" s="34">
        <f t="shared" ref="Z6:AH6" si="4">IF(Z7="",NA(),Z7)</f>
        <v>81.540000000000006</v>
      </c>
      <c r="AA6" s="34">
        <f t="shared" si="4"/>
        <v>79.959999999999994</v>
      </c>
      <c r="AB6" s="34">
        <f t="shared" si="4"/>
        <v>80.89</v>
      </c>
      <c r="AC6" s="34">
        <f t="shared" si="4"/>
        <v>82.05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1510.11</v>
      </c>
      <c r="BG6" s="34">
        <f t="shared" ref="BG6:BO6" si="7">IF(BG7="",NA(),BG7)</f>
        <v>1425.14</v>
      </c>
      <c r="BH6" s="34">
        <f t="shared" si="7"/>
        <v>842.14</v>
      </c>
      <c r="BI6" s="33">
        <f t="shared" si="7"/>
        <v>0</v>
      </c>
      <c r="BJ6" s="33">
        <f t="shared" si="7"/>
        <v>0</v>
      </c>
      <c r="BK6" s="34">
        <f t="shared" si="7"/>
        <v>885.97</v>
      </c>
      <c r="BL6" s="34">
        <f t="shared" si="7"/>
        <v>854.16</v>
      </c>
      <c r="BM6" s="34">
        <f t="shared" si="7"/>
        <v>848.31</v>
      </c>
      <c r="BN6" s="34">
        <f t="shared" si="7"/>
        <v>774.99</v>
      </c>
      <c r="BO6" s="34">
        <f t="shared" si="7"/>
        <v>799.41</v>
      </c>
      <c r="BP6" s="33" t="str">
        <f>IF(BP7="","",IF(BP7="-","【-】","【"&amp;SUBSTITUTE(TEXT(BP7,"#,##0.00"),"-","△")&amp;"】"))</f>
        <v>【707.33】</v>
      </c>
      <c r="BQ6" s="34">
        <f>IF(BQ7="",NA(),BQ7)</f>
        <v>71.290000000000006</v>
      </c>
      <c r="BR6" s="34">
        <f t="shared" ref="BR6:BZ6" si="8">IF(BR7="",NA(),BR7)</f>
        <v>71.680000000000007</v>
      </c>
      <c r="BS6" s="34">
        <f t="shared" si="8"/>
        <v>69.599999999999994</v>
      </c>
      <c r="BT6" s="34">
        <f t="shared" si="8"/>
        <v>75.790000000000006</v>
      </c>
      <c r="BU6" s="34">
        <f t="shared" si="8"/>
        <v>75.97</v>
      </c>
      <c r="BV6" s="34">
        <f t="shared" si="8"/>
        <v>89.94</v>
      </c>
      <c r="BW6" s="34">
        <f t="shared" si="8"/>
        <v>93.13</v>
      </c>
      <c r="BX6" s="34">
        <f t="shared" si="8"/>
        <v>94.38</v>
      </c>
      <c r="BY6" s="34">
        <f t="shared" si="8"/>
        <v>96.57</v>
      </c>
      <c r="BZ6" s="34">
        <f t="shared" si="8"/>
        <v>96.54</v>
      </c>
      <c r="CA6" s="33" t="str">
        <f>IF(CA7="","",IF(CA7="-","【-】","【"&amp;SUBSTITUTE(TEXT(CA7,"#,##0.00"),"-","△")&amp;"】"))</f>
        <v>【101.26】</v>
      </c>
      <c r="CB6" s="34">
        <f>IF(CB7="",NA(),CB7)</f>
        <v>155.27000000000001</v>
      </c>
      <c r="CC6" s="34">
        <f t="shared" ref="CC6:CK6" si="9">IF(CC7="",NA(),CC7)</f>
        <v>158.71</v>
      </c>
      <c r="CD6" s="34">
        <f t="shared" si="9"/>
        <v>163.75</v>
      </c>
      <c r="CE6" s="34">
        <f t="shared" si="9"/>
        <v>150</v>
      </c>
      <c r="CF6" s="34">
        <f t="shared" si="9"/>
        <v>150</v>
      </c>
      <c r="CG6" s="34">
        <f t="shared" si="9"/>
        <v>168.57</v>
      </c>
      <c r="CH6" s="34">
        <f t="shared" si="9"/>
        <v>167.97</v>
      </c>
      <c r="CI6" s="34">
        <f t="shared" si="9"/>
        <v>165.45</v>
      </c>
      <c r="CJ6" s="34">
        <f t="shared" si="9"/>
        <v>161.54</v>
      </c>
      <c r="CK6" s="34">
        <f t="shared" si="9"/>
        <v>162.81</v>
      </c>
      <c r="CL6" s="33" t="str">
        <f>IF(CL7="","",IF(CL7="-","【-】","【"&amp;SUBSTITUTE(TEXT(CL7,"#,##0.00"),"-","△")&amp;"】"))</f>
        <v>【136.39】</v>
      </c>
      <c r="CM6" s="34">
        <f>IF(CM7="",NA(),CM7)</f>
        <v>63.59</v>
      </c>
      <c r="CN6" s="34">
        <f t="shared" ref="CN6:CV6" si="10">IF(CN7="",NA(),CN7)</f>
        <v>66.400000000000006</v>
      </c>
      <c r="CO6" s="34">
        <f t="shared" si="10"/>
        <v>68.34</v>
      </c>
      <c r="CP6" s="34">
        <f t="shared" si="10"/>
        <v>67.400000000000006</v>
      </c>
      <c r="CQ6" s="34">
        <f t="shared" si="10"/>
        <v>65.87</v>
      </c>
      <c r="CR6" s="34">
        <f t="shared" si="10"/>
        <v>64.12</v>
      </c>
      <c r="CS6" s="34">
        <f t="shared" si="10"/>
        <v>64.87</v>
      </c>
      <c r="CT6" s="34">
        <f t="shared" si="10"/>
        <v>65.62</v>
      </c>
      <c r="CU6" s="34">
        <f t="shared" si="10"/>
        <v>64.67</v>
      </c>
      <c r="CV6" s="34">
        <f t="shared" si="10"/>
        <v>64.959999999999994</v>
      </c>
      <c r="CW6" s="33" t="str">
        <f>IF(CW7="","",IF(CW7="-","【-】","【"&amp;SUBSTITUTE(TEXT(CW7,"#,##0.00"),"-","△")&amp;"】"))</f>
        <v>【60.13】</v>
      </c>
      <c r="CX6" s="34">
        <f>IF(CX7="",NA(),CX7)</f>
        <v>86.73</v>
      </c>
      <c r="CY6" s="34">
        <f t="shared" ref="CY6:DG6" si="11">IF(CY7="",NA(),CY7)</f>
        <v>87.27</v>
      </c>
      <c r="CZ6" s="34">
        <f t="shared" si="11"/>
        <v>87.69</v>
      </c>
      <c r="DA6" s="34">
        <f t="shared" si="11"/>
        <v>87.73</v>
      </c>
      <c r="DB6" s="34">
        <f t="shared" si="11"/>
        <v>88.21</v>
      </c>
      <c r="DC6" s="34">
        <f t="shared" si="11"/>
        <v>90.91</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0.22</v>
      </c>
      <c r="EF6" s="34">
        <f t="shared" ref="EF6:EN6" si="14">IF(EF7="",NA(),EF7)</f>
        <v>0.5</v>
      </c>
      <c r="EG6" s="33">
        <f t="shared" si="14"/>
        <v>0</v>
      </c>
      <c r="EH6" s="33">
        <f t="shared" si="14"/>
        <v>0</v>
      </c>
      <c r="EI6" s="33">
        <f t="shared" si="14"/>
        <v>0</v>
      </c>
      <c r="EJ6" s="34">
        <f t="shared" si="14"/>
        <v>7.0000000000000007E-2</v>
      </c>
      <c r="EK6" s="34">
        <f t="shared" si="14"/>
        <v>0.1</v>
      </c>
      <c r="EL6" s="34">
        <f t="shared" si="14"/>
        <v>0.27</v>
      </c>
      <c r="EM6" s="34">
        <f t="shared" si="14"/>
        <v>0.17</v>
      </c>
      <c r="EN6" s="34">
        <f t="shared" si="14"/>
        <v>0.13</v>
      </c>
      <c r="EO6" s="33" t="str">
        <f>IF(EO7="","",IF(EO7="-","【-】","【"&amp;SUBSTITUTE(TEXT(EO7,"#,##0.00"),"-","△")&amp;"】"))</f>
        <v>【0.23】</v>
      </c>
    </row>
    <row r="7" spans="1:145" s="35" customFormat="1" x14ac:dyDescent="0.15">
      <c r="A7" s="27"/>
      <c r="B7" s="36">
        <v>2017</v>
      </c>
      <c r="C7" s="36">
        <v>222071</v>
      </c>
      <c r="D7" s="36">
        <v>47</v>
      </c>
      <c r="E7" s="36">
        <v>17</v>
      </c>
      <c r="F7" s="36">
        <v>1</v>
      </c>
      <c r="G7" s="36">
        <v>0</v>
      </c>
      <c r="H7" s="36" t="s">
        <v>109</v>
      </c>
      <c r="I7" s="36" t="s">
        <v>110</v>
      </c>
      <c r="J7" s="36" t="s">
        <v>111</v>
      </c>
      <c r="K7" s="36" t="s">
        <v>112</v>
      </c>
      <c r="L7" s="36" t="s">
        <v>113</v>
      </c>
      <c r="M7" s="36" t="s">
        <v>114</v>
      </c>
      <c r="N7" s="37" t="s">
        <v>115</v>
      </c>
      <c r="O7" s="37" t="s">
        <v>116</v>
      </c>
      <c r="P7" s="37">
        <v>52.71</v>
      </c>
      <c r="Q7" s="37">
        <v>79.28</v>
      </c>
      <c r="R7" s="37">
        <v>1911</v>
      </c>
      <c r="S7" s="37">
        <v>133641</v>
      </c>
      <c r="T7" s="37">
        <v>389.08</v>
      </c>
      <c r="U7" s="37">
        <v>343.48</v>
      </c>
      <c r="V7" s="37">
        <v>70254</v>
      </c>
      <c r="W7" s="37">
        <v>14.58</v>
      </c>
      <c r="X7" s="37">
        <v>4818.5200000000004</v>
      </c>
      <c r="Y7" s="37">
        <v>81</v>
      </c>
      <c r="Z7" s="37">
        <v>81.540000000000006</v>
      </c>
      <c r="AA7" s="37">
        <v>79.959999999999994</v>
      </c>
      <c r="AB7" s="37">
        <v>80.89</v>
      </c>
      <c r="AC7" s="37">
        <v>82.05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1510.11</v>
      </c>
      <c r="BG7" s="37">
        <v>1425.14</v>
      </c>
      <c r="BH7" s="37">
        <v>842.14</v>
      </c>
      <c r="BI7" s="37">
        <v>0</v>
      </c>
      <c r="BJ7" s="37">
        <v>0</v>
      </c>
      <c r="BK7" s="37">
        <v>885.97</v>
      </c>
      <c r="BL7" s="37">
        <v>854.16</v>
      </c>
      <c r="BM7" s="37">
        <v>848.31</v>
      </c>
      <c r="BN7" s="37">
        <v>774.99</v>
      </c>
      <c r="BO7" s="37">
        <v>799.41</v>
      </c>
      <c r="BP7" s="37">
        <v>707.33</v>
      </c>
      <c r="BQ7" s="37">
        <v>71.290000000000006</v>
      </c>
      <c r="BR7" s="37">
        <v>71.680000000000007</v>
      </c>
      <c r="BS7" s="37">
        <v>69.599999999999994</v>
      </c>
      <c r="BT7" s="37">
        <v>75.790000000000006</v>
      </c>
      <c r="BU7" s="37">
        <v>75.97</v>
      </c>
      <c r="BV7" s="37">
        <v>89.94</v>
      </c>
      <c r="BW7" s="37">
        <v>93.13</v>
      </c>
      <c r="BX7" s="37">
        <v>94.38</v>
      </c>
      <c r="BY7" s="37">
        <v>96.57</v>
      </c>
      <c r="BZ7" s="37">
        <v>96.54</v>
      </c>
      <c r="CA7" s="37">
        <v>101.26</v>
      </c>
      <c r="CB7" s="37">
        <v>155.27000000000001</v>
      </c>
      <c r="CC7" s="37">
        <v>158.71</v>
      </c>
      <c r="CD7" s="37">
        <v>163.75</v>
      </c>
      <c r="CE7" s="37">
        <v>150</v>
      </c>
      <c r="CF7" s="37">
        <v>150</v>
      </c>
      <c r="CG7" s="37">
        <v>168.57</v>
      </c>
      <c r="CH7" s="37">
        <v>167.97</v>
      </c>
      <c r="CI7" s="37">
        <v>165.45</v>
      </c>
      <c r="CJ7" s="37">
        <v>161.54</v>
      </c>
      <c r="CK7" s="37">
        <v>162.81</v>
      </c>
      <c r="CL7" s="37">
        <v>136.38999999999999</v>
      </c>
      <c r="CM7" s="37">
        <v>63.59</v>
      </c>
      <c r="CN7" s="37">
        <v>66.400000000000006</v>
      </c>
      <c r="CO7" s="37">
        <v>68.34</v>
      </c>
      <c r="CP7" s="37">
        <v>67.400000000000006</v>
      </c>
      <c r="CQ7" s="37">
        <v>65.87</v>
      </c>
      <c r="CR7" s="37">
        <v>64.12</v>
      </c>
      <c r="CS7" s="37">
        <v>64.87</v>
      </c>
      <c r="CT7" s="37">
        <v>65.62</v>
      </c>
      <c r="CU7" s="37">
        <v>64.67</v>
      </c>
      <c r="CV7" s="37">
        <v>64.959999999999994</v>
      </c>
      <c r="CW7" s="37">
        <v>60.13</v>
      </c>
      <c r="CX7" s="37">
        <v>86.73</v>
      </c>
      <c r="CY7" s="37">
        <v>87.27</v>
      </c>
      <c r="CZ7" s="37">
        <v>87.69</v>
      </c>
      <c r="DA7" s="37">
        <v>87.73</v>
      </c>
      <c r="DB7" s="37">
        <v>88.21</v>
      </c>
      <c r="DC7" s="37">
        <v>90.91</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0.22</v>
      </c>
      <c r="EF7" s="37">
        <v>0.5</v>
      </c>
      <c r="EG7" s="37">
        <v>0</v>
      </c>
      <c r="EH7" s="37">
        <v>0</v>
      </c>
      <c r="EI7" s="37">
        <v>0</v>
      </c>
      <c r="EJ7" s="37">
        <v>7.0000000000000007E-2</v>
      </c>
      <c r="EK7" s="37">
        <v>0.1</v>
      </c>
      <c r="EL7" s="37">
        <v>0.27</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2019-01-17T23:03:36Z</cp:lastPrinted>
  <dcterms:created xsi:type="dcterms:W3CDTF">2018-12-03T09:04:30Z</dcterms:created>
  <dcterms:modified xsi:type="dcterms:W3CDTF">2019-01-17T23:08:01Z</dcterms:modified>
  <cp:category/>
</cp:coreProperties>
</file>