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y6kPvSTT9cNxmn3BuKx4masajmqCKfzrZHkElF5CEs70WSmn7b2HjYZhRhunwqhNeFS7bzS/+lUuhPV0rRmA==" workbookSaltValue="3aIx08jwAShUBfGjsRvQy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<sst xmlns="http://schemas.openxmlformats.org/spreadsheetml/2006/main" count="232" uniqueCount="120">
  <si>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</si>
  <si>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</si>
  <si>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</si>
  <si>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</si>
  <si>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</si>
  <si>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</si>
  <si>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</si>
  <si>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</si>
  <si>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</si>
  <si>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</si>
  <si>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</si>
  <si>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</si>
  <si>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</si>
  <si>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</si>
  <si>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</si>
  <si>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</si>
  <si>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</si>
  <si>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</si>
  <si>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</si>
  <si>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</si>
  <si>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</si>
  <si>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</si>
  <si>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</si>
  <si>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</si>
  <si>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</si>
  <si>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</si>
  <si>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</si>
  <si>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</si>
  <si>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</si>
  <si>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</si>
  <si>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</si>
  <si>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</si>
  <si>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</si>
  <si>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</si>
  <si>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</si>
  <si>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</si>
  <si>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</si>
  <si>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</si>
  <si>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</si>
  <si>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</si>
  <si>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</si>
  <si>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</si>
  <si>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</si>
  <si>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</si>
  <si>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</si>
  <si>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</si>
  <si>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</si>
  <si>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</si>
  <si>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</si>
  <si>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</si>
  <si>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</si>
  <si>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</si>
  <si>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</si>
  <si>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</si>
  <si>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</si>
  <si>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</si>
  <si>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</si>
  <si>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</si>
  <si>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</si>
  <si>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</si>
  <si>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</si>
  <si>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</si>
  <si>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</si>
  <si>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</si>
  <si>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</si>
  <si>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</si>
  <si>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</si>
  <si>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</si>
  <si>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</si>
  <si>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</si>
  <si>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</si>
  <si>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</si>
  <si>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</si>
  <si>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</si>
  <si>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</si>
  <si>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</si>
  <si>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</si>
  <si>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</si>
  <si>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</si>
  <si>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</si>
  <si>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</si>
  <si>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</si>
  <si>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</si>
  <si>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</si>
  <si>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</si>
  <si>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</si>
  <si>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</si>
  <si>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</si>
  <si>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</si>
  <si>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</si>
  <si>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</si>
  <si>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</si>
  <si>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</si>
  <si>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</si>
  <si>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</si>
  <si>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</si>
  <si>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</si>
  <si>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</si>
  <si>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</si>
  <si>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</si>
  <si>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</si>
  <si>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</si>
  <si>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</si>
  <si>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</si>
  <si>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</si>
  <si>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</si>
  <si>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</si>
  <si>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</si>
  <si>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</si>
  <si>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</si>
  <si>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</si>
  <si>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</si>
  <si>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</si>
  <si>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</si>
  <si>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</si>
  <si>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</si>
  <si>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</si>
  <si>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資産の老朽化度合を示す①有形固定資産減価償却率、②管路経年化率は、類似団体の平均値を下回っているが、各値とも年々上昇している状況である。③管路更新化率は年度ごとばらつきがあるが、料金負担を極力増加させることのないよう、水道ビジョンを踏まえ平準化した事業費で効率的な更新に努めたい。
※平成27年度の②管路経年化率及び③管路更新化率については、決算状況調査の報告漏れがあったため0％となっているが、正しい値は下記のとおりである。
②管路経年化率(H27)：7.85
③管路更新率(H27)　：1.37</t>
    <phoneticPr fontId="4"/>
  </si>
  <si>
    <t>　各指標①から⑥における経営状態については、類似団体の平均値と比較し良好であり、健全性を維持していると思われる。これは、当市が富士山麓の清流と豊富な湧水等の自然に恵まれ、おいしい水を安価に供給できる環境にあること、平成19年度から起債を行わず起債の未償還分を減少させてきたことが要因と考えられる。
　しかしながら、指標①経常収支比率については３年連続微減となっており、より一層の経営の効率化を進めていく必要がある。
　⑦施設利用率については、毎年類似団体の平均値より高い値で推移している。（H28については、決算状況調査の報告誤りがあった。正しい値は67.1%）
　⑧有収率については市域面積が広く管路延長も長いことから類似団体の平均値より低い。このため、有収率が向上するよう、老朽管の更新を進めていく必要があり、すでに策定した水道ビジョンに基づき施設の耐震化と、老朽管の効率的な更新を進めていく予定である。</t>
    <rPh sb="157" eb="159">
      <t>シヒョウ</t>
    </rPh>
    <rPh sb="160" eb="166">
      <t>ケイジョウシュウシヒリツ</t>
    </rPh>
    <rPh sb="172" eb="173">
      <t>ネン</t>
    </rPh>
    <rPh sb="173" eb="175">
      <t>レンゾク</t>
    </rPh>
    <rPh sb="175" eb="177">
      <t>ビゲン</t>
    </rPh>
    <rPh sb="254" eb="260">
      <t>ケッサンジョウキョウチョウサ</t>
    </rPh>
    <rPh sb="261" eb="264">
      <t>ホウコクアヤマ</t>
    </rPh>
    <rPh sb="270" eb="271">
      <t>タダ</t>
    </rPh>
    <rPh sb="273" eb="274">
      <t>アタイ</t>
    </rPh>
    <phoneticPr fontId="4"/>
  </si>
  <si>
    <t>　今後数年間は給水収益の大幅な変動はないと推測しているが、施設の更新費用の増加が見込まれるなど水道事業の経営環境は厳しいものがある。
　重要なライフラインである水道事業を継続的に維持できるよう、包括委託など効率的な運営手法を検討し、利用者が安心して利用していただけるよう努めたい。</t>
    <rPh sb="1" eb="3">
      <t>コンゴ</t>
    </rPh>
    <rPh sb="3" eb="6">
      <t>スウネンカン</t>
    </rPh>
    <rPh sb="7" eb="11">
      <t>キュウスイシュウエキ</t>
    </rPh>
    <rPh sb="12" eb="14">
      <t>オオハバ</t>
    </rPh>
    <rPh sb="15" eb="17">
      <t>ヘンドウ</t>
    </rPh>
    <rPh sb="21" eb="23">
      <t>スイソク</t>
    </rPh>
    <rPh sb="97" eb="99">
      <t>ホウカツ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</si>
</sst>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2.15</c:v>
                </c:pt>
                <c:pt idx="1">
                  <c:v>1.24</c:v>
                </c:pt>
                <c:pt idx="2" formatCode="#,##0.00;&quot;△&quot;#,##0.00">
                  <c:v>0</c:v>
                </c:pt>
                <c:pt idx="3">
                  <c:v>0.94</c:v>
                </c:pt>
                <c:pt idx="4">
                  <c:v>0.64</c:v>
                </c:pt>
              </c:numCache>
            </c:numRef>
          </c:val>
          <c:extLst xmlns:c16r2="http://schemas.microsoft.com/office/drawing/2015/06/chart">
            <c:ext xmlns:c16="http://schemas.microsoft.com/office/drawing/2014/chart" uri="{C3380CC4-5D6E-409C-BE32-E72D297353CC}">
              <c16:uniqueId val="{00000000-59FB-47B1-9A76-B6BF17D62A49}"/>
            </c:ext>
          </c:extLst>
        </c:ser>
        <c:dLbls>
          <c:showLegendKey val="0"/>
          <c:showVal val="0"/>
          <c:showCatName val="0"/>
          <c:showSerName val="0"/>
          <c:showPercent val="0"/>
          <c:showBubbleSize val="0"/>
        </c:dLbls>
        <c:gapWidth val="150"/>
        <c:axId val="122604928"/>
        <c:axId val="1226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9FB-47B1-9A76-B6BF17D62A49}"/>
            </c:ext>
          </c:extLst>
        </c:ser>
        <c:dLbls>
          <c:showLegendKey val="0"/>
          <c:showVal val="0"/>
          <c:showCatName val="0"/>
          <c:showSerName val="0"/>
          <c:showPercent val="0"/>
          <c:showBubbleSize val="0"/>
        </c:dLbls>
        <c:marker val="1"/>
        <c:smooth val="0"/>
        <c:axId val="122604928"/>
        <c:axId val="122607104"/>
      </c:lineChart>
      <c:dateAx>
        <c:axId val="122604928"/>
        <c:scaling>
          <c:orientation val="minMax"/>
        </c:scaling>
        <c:delete val="1"/>
        <c:axPos val="b"/>
        <c:numFmt formatCode="ge" sourceLinked="1"/>
        <c:majorTickMark val="none"/>
        <c:minorTickMark val="none"/>
        <c:tickLblPos val="none"/>
        <c:crossAx val="122607104"/>
        <c:crosses val="autoZero"/>
        <c:auto val="1"/>
        <c:lblOffset val="100"/>
        <c:baseTimeUnit val="years"/>
      </c:dateAx>
      <c:valAx>
        <c:axId val="1226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69.34</c:v>
                </c:pt>
                <c:pt idx="1">
                  <c:v>68.040000000000006</c:v>
                </c:pt>
                <c:pt idx="2">
                  <c:v>67.34</c:v>
                </c:pt>
                <c:pt idx="3">
                  <c:v>74.36</c:v>
                </c:pt>
                <c:pt idx="4">
                  <c:v>67.069999999999993</c:v>
                </c:pt>
              </c:numCache>
            </c:numRef>
          </c:val>
          <c:extLst xmlns:c16r2="http://schemas.microsoft.com/office/drawing/2015/06/chart">
            <c:ext xmlns:c16="http://schemas.microsoft.com/office/drawing/2014/chart" uri="{C3380CC4-5D6E-409C-BE32-E72D297353CC}">
              <c16:uniqueId val="{00000000-0A24-4D21-A8AA-9240B0E223F3}"/>
            </c:ext>
          </c:extLst>
        </c:ser>
        <c:dLbls>
          <c:showLegendKey val="0"/>
          <c:showVal val="0"/>
          <c:showCatName val="0"/>
          <c:showSerName val="0"/>
          <c:showPercent val="0"/>
          <c:showBubbleSize val="0"/>
        </c:dLbls>
        <c:gapWidth val="150"/>
        <c:axId val="126626048"/>
        <c:axId val="1266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0A24-4D21-A8AA-9240B0E223F3}"/>
            </c:ext>
          </c:extLst>
        </c:ser>
        <c:dLbls>
          <c:showLegendKey val="0"/>
          <c:showVal val="0"/>
          <c:showCatName val="0"/>
          <c:showSerName val="0"/>
          <c:showPercent val="0"/>
          <c:showBubbleSize val="0"/>
        </c:dLbls>
        <c:marker val="1"/>
        <c:smooth val="0"/>
        <c:axId val="126626048"/>
        <c:axId val="126632320"/>
      </c:lineChart>
      <c:dateAx>
        <c:axId val="126626048"/>
        <c:scaling>
          <c:orientation val="minMax"/>
        </c:scaling>
        <c:delete val="1"/>
        <c:axPos val="b"/>
        <c:numFmt formatCode="ge" sourceLinked="1"/>
        <c:majorTickMark val="none"/>
        <c:minorTickMark val="none"/>
        <c:tickLblPos val="none"/>
        <c:crossAx val="126632320"/>
        <c:crosses val="autoZero"/>
        <c:auto val="1"/>
        <c:lblOffset val="100"/>
        <c:baseTimeUnit val="years"/>
      </c:dateAx>
      <c:valAx>
        <c:axId val="1266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82.99</c:v>
                </c:pt>
                <c:pt idx="1">
                  <c:v>82.99</c:v>
                </c:pt>
                <c:pt idx="2">
                  <c:v>82.99</c:v>
                </c:pt>
                <c:pt idx="3">
                  <c:v>82.99</c:v>
                </c:pt>
                <c:pt idx="4">
                  <c:v>82.99</c:v>
                </c:pt>
              </c:numCache>
            </c:numRef>
          </c:val>
          <c:extLst xmlns:c16r2="http://schemas.microsoft.com/office/drawing/2015/06/chart">
            <c:ext xmlns:c16="http://schemas.microsoft.com/office/drawing/2014/chart" uri="{C3380CC4-5D6E-409C-BE32-E72D297353CC}">
              <c16:uniqueId val="{00000000-7C2C-4FB1-8D15-F22FC8773036}"/>
            </c:ext>
          </c:extLst>
        </c:ser>
        <c:dLbls>
          <c:showLegendKey val="0"/>
          <c:showVal val="0"/>
          <c:showCatName val="0"/>
          <c:showSerName val="0"/>
          <c:showPercent val="0"/>
          <c:showBubbleSize val="0"/>
        </c:dLbls>
        <c:gapWidth val="150"/>
        <c:axId val="128002688"/>
        <c:axId val="1280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7C2C-4FB1-8D15-F22FC8773036}"/>
            </c:ext>
          </c:extLst>
        </c:ser>
        <c:dLbls>
          <c:showLegendKey val="0"/>
          <c:showVal val="0"/>
          <c:showCatName val="0"/>
          <c:showSerName val="0"/>
          <c:showPercent val="0"/>
          <c:showBubbleSize val="0"/>
        </c:dLbls>
        <c:marker val="1"/>
        <c:smooth val="0"/>
        <c:axId val="128002688"/>
        <c:axId val="128004864"/>
      </c:lineChart>
      <c:dateAx>
        <c:axId val="128002688"/>
        <c:scaling>
          <c:orientation val="minMax"/>
        </c:scaling>
        <c:delete val="1"/>
        <c:axPos val="b"/>
        <c:numFmt formatCode="ge" sourceLinked="1"/>
        <c:majorTickMark val="none"/>
        <c:minorTickMark val="none"/>
        <c:tickLblPos val="none"/>
        <c:crossAx val="128004864"/>
        <c:crosses val="autoZero"/>
        <c:auto val="1"/>
        <c:lblOffset val="100"/>
        <c:baseTimeUnit val="years"/>
      </c:dateAx>
      <c:valAx>
        <c:axId val="1280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117.23</c:v>
                </c:pt>
                <c:pt idx="1">
                  <c:v>122.72</c:v>
                </c:pt>
                <c:pt idx="2">
                  <c:v>123.87</c:v>
                </c:pt>
                <c:pt idx="3">
                  <c:v>123.14</c:v>
                </c:pt>
                <c:pt idx="4">
                  <c:v>120.38</c:v>
                </c:pt>
              </c:numCache>
            </c:numRef>
          </c:val>
          <c:extLst xmlns:c16r2="http://schemas.microsoft.com/office/drawing/2015/06/chart">
            <c:ext xmlns:c16="http://schemas.microsoft.com/office/drawing/2014/chart" uri="{C3380CC4-5D6E-409C-BE32-E72D297353CC}">
              <c16:uniqueId val="{00000000-8660-40ED-B5BF-F82669EAF34A}"/>
            </c:ext>
          </c:extLst>
        </c:ser>
        <c:dLbls>
          <c:showLegendKey val="0"/>
          <c:showVal val="0"/>
          <c:showCatName val="0"/>
          <c:showSerName val="0"/>
          <c:showPercent val="0"/>
          <c:showBubbleSize val="0"/>
        </c:dLbls>
        <c:gapWidth val="150"/>
        <c:axId val="123039744"/>
        <c:axId val="1230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8660-40ED-B5BF-F82669EAF34A}"/>
            </c:ext>
          </c:extLst>
        </c:ser>
        <c:dLbls>
          <c:showLegendKey val="0"/>
          <c:showVal val="0"/>
          <c:showCatName val="0"/>
          <c:showSerName val="0"/>
          <c:showPercent val="0"/>
          <c:showBubbleSize val="0"/>
        </c:dLbls>
        <c:marker val="1"/>
        <c:smooth val="0"/>
        <c:axId val="123039744"/>
        <c:axId val="123041664"/>
      </c:lineChart>
      <c:dateAx>
        <c:axId val="123039744"/>
        <c:scaling>
          <c:orientation val="minMax"/>
        </c:scaling>
        <c:delete val="1"/>
        <c:axPos val="b"/>
        <c:numFmt formatCode="ge" sourceLinked="1"/>
        <c:majorTickMark val="none"/>
        <c:minorTickMark val="none"/>
        <c:tickLblPos val="none"/>
        <c:crossAx val="123041664"/>
        <c:crosses val="autoZero"/>
        <c:auto val="1"/>
        <c:lblOffset val="100"/>
        <c:baseTimeUnit val="years"/>
      </c:dateAx>
      <c:valAx>
        <c:axId val="12304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42.62</c:v>
                </c:pt>
                <c:pt idx="1">
                  <c:v>43.88</c:v>
                </c:pt>
                <c:pt idx="2">
                  <c:v>44.98</c:v>
                </c:pt>
                <c:pt idx="3">
                  <c:v>45.99</c:v>
                </c:pt>
                <c:pt idx="4">
                  <c:v>46.93</c:v>
                </c:pt>
              </c:numCache>
            </c:numRef>
          </c:val>
          <c:extLst xmlns:c16r2="http://schemas.microsoft.com/office/drawing/2015/06/chart">
            <c:ext xmlns:c16="http://schemas.microsoft.com/office/drawing/2014/chart" uri="{C3380CC4-5D6E-409C-BE32-E72D297353CC}">
              <c16:uniqueId val="{00000000-CE24-43EC-8505-B462FB0C2C64}"/>
            </c:ext>
          </c:extLst>
        </c:ser>
        <c:dLbls>
          <c:showLegendKey val="0"/>
          <c:showVal val="0"/>
          <c:showCatName val="0"/>
          <c:showSerName val="0"/>
          <c:showPercent val="0"/>
          <c:showBubbleSize val="0"/>
        </c:dLbls>
        <c:gapWidth val="150"/>
        <c:axId val="123089280"/>
        <c:axId val="1230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CE24-43EC-8505-B462FB0C2C64}"/>
            </c:ext>
          </c:extLst>
        </c:ser>
        <c:dLbls>
          <c:showLegendKey val="0"/>
          <c:showVal val="0"/>
          <c:showCatName val="0"/>
          <c:showSerName val="0"/>
          <c:showPercent val="0"/>
          <c:showBubbleSize val="0"/>
        </c:dLbls>
        <c:marker val="1"/>
        <c:smooth val="0"/>
        <c:axId val="123089280"/>
        <c:axId val="123091200"/>
      </c:lineChart>
      <c:dateAx>
        <c:axId val="123089280"/>
        <c:scaling>
          <c:orientation val="minMax"/>
        </c:scaling>
        <c:delete val="1"/>
        <c:axPos val="b"/>
        <c:numFmt formatCode="ge" sourceLinked="1"/>
        <c:majorTickMark val="none"/>
        <c:minorTickMark val="none"/>
        <c:tickLblPos val="none"/>
        <c:crossAx val="123091200"/>
        <c:crosses val="autoZero"/>
        <c:auto val="1"/>
        <c:lblOffset val="100"/>
        <c:baseTimeUnit val="years"/>
      </c:dateAx>
      <c:valAx>
        <c:axId val="123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6.76</c:v>
                </c:pt>
                <c:pt idx="1">
                  <c:v>7.56</c:v>
                </c:pt>
                <c:pt idx="2" formatCode="#,##0.00;&quot;△&quot;#,##0.00">
                  <c:v>0</c:v>
                </c:pt>
                <c:pt idx="3">
                  <c:v>8.4600000000000009</c:v>
                </c:pt>
                <c:pt idx="4">
                  <c:v>10.37</c:v>
                </c:pt>
              </c:numCache>
            </c:numRef>
          </c:val>
          <c:extLst xmlns:c16r2="http://schemas.microsoft.com/office/drawing/2015/06/chart">
            <c:ext xmlns:c16="http://schemas.microsoft.com/office/drawing/2014/chart" uri="{C3380CC4-5D6E-409C-BE32-E72D297353CC}">
              <c16:uniqueId val="{00000000-A2BA-4460-9661-C6F1822D3D94}"/>
            </c:ext>
          </c:extLst>
        </c:ser>
        <c:dLbls>
          <c:showLegendKey val="0"/>
          <c:showVal val="0"/>
          <c:showCatName val="0"/>
          <c:showSerName val="0"/>
          <c:showPercent val="0"/>
          <c:showBubbleSize val="0"/>
        </c:dLbls>
        <c:gapWidth val="150"/>
        <c:axId val="123134720"/>
        <c:axId val="1231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A2BA-4460-9661-C6F1822D3D94}"/>
            </c:ext>
          </c:extLst>
        </c:ser>
        <c:dLbls>
          <c:showLegendKey val="0"/>
          <c:showVal val="0"/>
          <c:showCatName val="0"/>
          <c:showSerName val="0"/>
          <c:showPercent val="0"/>
          <c:showBubbleSize val="0"/>
        </c:dLbls>
        <c:marker val="1"/>
        <c:smooth val="0"/>
        <c:axId val="123134720"/>
        <c:axId val="123136640"/>
      </c:lineChart>
      <c:dateAx>
        <c:axId val="123134720"/>
        <c:scaling>
          <c:orientation val="minMax"/>
        </c:scaling>
        <c:delete val="1"/>
        <c:axPos val="b"/>
        <c:numFmt formatCode="ge" sourceLinked="1"/>
        <c:majorTickMark val="none"/>
        <c:minorTickMark val="none"/>
        <c:tickLblPos val="none"/>
        <c:crossAx val="123136640"/>
        <c:crosses val="autoZero"/>
        <c:auto val="1"/>
        <c:lblOffset val="100"/>
        <c:baseTimeUnit val="years"/>
      </c:dateAx>
      <c:valAx>
        <c:axId val="1231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70-4587-A3A5-C9E50910BD73}"/>
            </c:ext>
          </c:extLst>
        </c:ser>
        <c:dLbls>
          <c:showLegendKey val="0"/>
          <c:showVal val="0"/>
          <c:showCatName val="0"/>
          <c:showSerName val="0"/>
          <c:showPercent val="0"/>
          <c:showBubbleSize val="0"/>
        </c:dLbls>
        <c:gapWidth val="150"/>
        <c:axId val="123180544"/>
        <c:axId val="1231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5A70-4587-A3A5-C9E50910BD73}"/>
            </c:ext>
          </c:extLst>
        </c:ser>
        <c:dLbls>
          <c:showLegendKey val="0"/>
          <c:showVal val="0"/>
          <c:showCatName val="0"/>
          <c:showSerName val="0"/>
          <c:showPercent val="0"/>
          <c:showBubbleSize val="0"/>
        </c:dLbls>
        <c:marker val="1"/>
        <c:smooth val="0"/>
        <c:axId val="123180544"/>
        <c:axId val="123182464"/>
      </c:lineChart>
      <c:dateAx>
        <c:axId val="123180544"/>
        <c:scaling>
          <c:orientation val="minMax"/>
        </c:scaling>
        <c:delete val="1"/>
        <c:axPos val="b"/>
        <c:numFmt formatCode="ge" sourceLinked="1"/>
        <c:majorTickMark val="none"/>
        <c:minorTickMark val="none"/>
        <c:tickLblPos val="none"/>
        <c:crossAx val="123182464"/>
        <c:crosses val="autoZero"/>
        <c:auto val="1"/>
        <c:lblOffset val="100"/>
        <c:baseTimeUnit val="years"/>
      </c:dateAx>
      <c:valAx>
        <c:axId val="12318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475.05</c:v>
                </c:pt>
                <c:pt idx="1">
                  <c:v>243.69</c:v>
                </c:pt>
                <c:pt idx="2">
                  <c:v>256.42</c:v>
                </c:pt>
                <c:pt idx="3">
                  <c:v>206.65</c:v>
                </c:pt>
                <c:pt idx="4">
                  <c:v>215.73</c:v>
                </c:pt>
              </c:numCache>
            </c:numRef>
          </c:val>
          <c:extLst xmlns:c16r2="http://schemas.microsoft.com/office/drawing/2015/06/chart">
            <c:ext xmlns:c16="http://schemas.microsoft.com/office/drawing/2014/chart" uri="{C3380CC4-5D6E-409C-BE32-E72D297353CC}">
              <c16:uniqueId val="{00000000-8796-407A-BE8D-7B6EB2A916CB}"/>
            </c:ext>
          </c:extLst>
        </c:ser>
        <c:dLbls>
          <c:showLegendKey val="0"/>
          <c:showVal val="0"/>
          <c:showCatName val="0"/>
          <c:showSerName val="0"/>
          <c:showPercent val="0"/>
          <c:showBubbleSize val="0"/>
        </c:dLbls>
        <c:gapWidth val="150"/>
        <c:axId val="124329984"/>
        <c:axId val="1243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8796-407A-BE8D-7B6EB2A916CB}"/>
            </c:ext>
          </c:extLst>
        </c:ser>
        <c:dLbls>
          <c:showLegendKey val="0"/>
          <c:showVal val="0"/>
          <c:showCatName val="0"/>
          <c:showSerName val="0"/>
          <c:showPercent val="0"/>
          <c:showBubbleSize val="0"/>
        </c:dLbls>
        <c:marker val="1"/>
        <c:smooth val="0"/>
        <c:axId val="124329984"/>
        <c:axId val="124331904"/>
      </c:lineChart>
      <c:dateAx>
        <c:axId val="124329984"/>
        <c:scaling>
          <c:orientation val="minMax"/>
        </c:scaling>
        <c:delete val="1"/>
        <c:axPos val="b"/>
        <c:numFmt formatCode="ge" sourceLinked="1"/>
        <c:majorTickMark val="none"/>
        <c:minorTickMark val="none"/>
        <c:tickLblPos val="none"/>
        <c:crossAx val="124331904"/>
        <c:crosses val="autoZero"/>
        <c:auto val="1"/>
        <c:lblOffset val="100"/>
        <c:baseTimeUnit val="years"/>
      </c:dateAx>
      <c:valAx>
        <c:axId val="12433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3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143.84</c:v>
                </c:pt>
                <c:pt idx="1">
                  <c:v>132.44999999999999</c:v>
                </c:pt>
                <c:pt idx="2">
                  <c:v>119.09</c:v>
                </c:pt>
                <c:pt idx="3">
                  <c:v>105.13</c:v>
                </c:pt>
                <c:pt idx="4">
                  <c:v>90.25</c:v>
                </c:pt>
              </c:numCache>
            </c:numRef>
          </c:val>
          <c:extLst xmlns:c16r2="http://schemas.microsoft.com/office/drawing/2015/06/chart">
            <c:ext xmlns:c16="http://schemas.microsoft.com/office/drawing/2014/chart" uri="{C3380CC4-5D6E-409C-BE32-E72D297353CC}">
              <c16:uniqueId val="{00000000-BB97-476E-9CD4-F637E5C55AC6}"/>
            </c:ext>
          </c:extLst>
        </c:ser>
        <c:dLbls>
          <c:showLegendKey val="0"/>
          <c:showVal val="0"/>
          <c:showCatName val="0"/>
          <c:showSerName val="0"/>
          <c:showPercent val="0"/>
          <c:showBubbleSize val="0"/>
        </c:dLbls>
        <c:gapWidth val="150"/>
        <c:axId val="124370304"/>
        <c:axId val="1243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BB97-476E-9CD4-F637E5C55AC6}"/>
            </c:ext>
          </c:extLst>
        </c:ser>
        <c:dLbls>
          <c:showLegendKey val="0"/>
          <c:showVal val="0"/>
          <c:showCatName val="0"/>
          <c:showSerName val="0"/>
          <c:showPercent val="0"/>
          <c:showBubbleSize val="0"/>
        </c:dLbls>
        <c:marker val="1"/>
        <c:smooth val="0"/>
        <c:axId val="124370304"/>
        <c:axId val="124384768"/>
      </c:lineChart>
      <c:dateAx>
        <c:axId val="124370304"/>
        <c:scaling>
          <c:orientation val="minMax"/>
        </c:scaling>
        <c:delete val="1"/>
        <c:axPos val="b"/>
        <c:numFmt formatCode="ge" sourceLinked="1"/>
        <c:majorTickMark val="none"/>
        <c:minorTickMark val="none"/>
        <c:tickLblPos val="none"/>
        <c:crossAx val="124384768"/>
        <c:crosses val="autoZero"/>
        <c:auto val="1"/>
        <c:lblOffset val="100"/>
        <c:baseTimeUnit val="years"/>
      </c:dateAx>
      <c:valAx>
        <c:axId val="12438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3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113.01</c:v>
                </c:pt>
                <c:pt idx="1">
                  <c:v>121.71</c:v>
                </c:pt>
                <c:pt idx="2">
                  <c:v>123.17</c:v>
                </c:pt>
                <c:pt idx="3">
                  <c:v>122.37</c:v>
                </c:pt>
                <c:pt idx="4">
                  <c:v>119.2</c:v>
                </c:pt>
              </c:numCache>
            </c:numRef>
          </c:val>
          <c:extLst xmlns:c16r2="http://schemas.microsoft.com/office/drawing/2015/06/chart">
            <c:ext xmlns:c16="http://schemas.microsoft.com/office/drawing/2014/chart" uri="{C3380CC4-5D6E-409C-BE32-E72D297353CC}">
              <c16:uniqueId val="{00000000-F247-4027-A542-CF7CF50757A7}"/>
            </c:ext>
          </c:extLst>
        </c:ser>
        <c:dLbls>
          <c:showLegendKey val="0"/>
          <c:showVal val="0"/>
          <c:showCatName val="0"/>
          <c:showSerName val="0"/>
          <c:showPercent val="0"/>
          <c:showBubbleSize val="0"/>
        </c:dLbls>
        <c:gapWidth val="150"/>
        <c:axId val="126494592"/>
        <c:axId val="1265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F247-4027-A542-CF7CF50757A7}"/>
            </c:ext>
          </c:extLst>
        </c:ser>
        <c:dLbls>
          <c:showLegendKey val="0"/>
          <c:showVal val="0"/>
          <c:showCatName val="0"/>
          <c:showSerName val="0"/>
          <c:showPercent val="0"/>
          <c:showBubbleSize val="0"/>
        </c:dLbls>
        <c:marker val="1"/>
        <c:smooth val="0"/>
        <c:axId val="126494592"/>
        <c:axId val="126513152"/>
      </c:lineChart>
      <c:dateAx>
        <c:axId val="126494592"/>
        <c:scaling>
          <c:orientation val="minMax"/>
        </c:scaling>
        <c:delete val="1"/>
        <c:axPos val="b"/>
        <c:numFmt formatCode="ge" sourceLinked="1"/>
        <c:majorTickMark val="none"/>
        <c:minorTickMark val="none"/>
        <c:tickLblPos val="none"/>
        <c:crossAx val="126513152"/>
        <c:crosses val="autoZero"/>
        <c:auto val="1"/>
        <c:lblOffset val="100"/>
        <c:baseTimeUnit val="years"/>
      </c:dateAx>
      <c:valAx>
        <c:axId val="1265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88.41</c:v>
                </c:pt>
                <c:pt idx="1">
                  <c:v>82.27</c:v>
                </c:pt>
                <c:pt idx="2">
                  <c:v>81.260000000000005</c:v>
                </c:pt>
                <c:pt idx="3">
                  <c:v>81.81</c:v>
                </c:pt>
                <c:pt idx="4">
                  <c:v>84.02</c:v>
                </c:pt>
              </c:numCache>
            </c:numRef>
          </c:val>
          <c:extLst xmlns:c16r2="http://schemas.microsoft.com/office/drawing/2015/06/chart">
            <c:ext xmlns:c16="http://schemas.microsoft.com/office/drawing/2014/chart" uri="{C3380CC4-5D6E-409C-BE32-E72D297353CC}">
              <c16:uniqueId val="{00000000-EEDB-4D97-B472-7636697F0706}"/>
            </c:ext>
          </c:extLst>
        </c:ser>
        <c:dLbls>
          <c:showLegendKey val="0"/>
          <c:showVal val="0"/>
          <c:showCatName val="0"/>
          <c:showSerName val="0"/>
          <c:showPercent val="0"/>
          <c:showBubbleSize val="0"/>
        </c:dLbls>
        <c:gapWidth val="150"/>
        <c:axId val="126535552"/>
        <c:axId val="1265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EEDB-4D97-B472-7636697F0706}"/>
            </c:ext>
          </c:extLst>
        </c:ser>
        <c:dLbls>
          <c:showLegendKey val="0"/>
          <c:showVal val="0"/>
          <c:showCatName val="0"/>
          <c:showSerName val="0"/>
          <c:showPercent val="0"/>
          <c:showBubbleSize val="0"/>
        </c:dLbls>
        <c:marker val="1"/>
        <c:smooth val="0"/>
        <c:axId val="126535552"/>
        <c:axId val="126537728"/>
      </c:lineChart>
      <c:dateAx>
        <c:axId val="126535552"/>
        <c:scaling>
          <c:orientation val="minMax"/>
        </c:scaling>
        <c:delete val="1"/>
        <c:axPos val="b"/>
        <c:numFmt formatCode="ge" sourceLinked="1"/>
        <c:majorTickMark val="none"/>
        <c:minorTickMark val="none"/>
        <c:tickLblPos val="none"/>
        <c:crossAx val="126537728"/>
        <c:crosses val="autoZero"/>
        <c:auto val="1"/>
        <c:lblOffset val="100"/>
        <c:baseTimeUnit val="years"/>
      </c:dateAx>
      <c:valAx>
        <c:axId val="1265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富士宮市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133641</v>
      </c>
      <c r="AM8" s="70"/>
      <c r="AN8" s="70"/>
      <c r="AO8" s="70"/>
      <c r="AP8" s="70"/>
      <c r="AQ8" s="70"/>
      <c r="AR8" s="70"/>
      <c r="AS8" s="70"/>
      <c r="AT8" s="66">
        <f>データ!$S$6</f>
        <v>389.08</v>
      </c>
      <c r="AU8" s="67"/>
      <c r="AV8" s="67"/>
      <c r="AW8" s="67"/>
      <c r="AX8" s="67"/>
      <c r="AY8" s="67"/>
      <c r="AZ8" s="67"/>
      <c r="BA8" s="67"/>
      <c r="BB8" s="69">
        <f>データ!$T$6</f>
        <v>343.48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90.77</v>
      </c>
      <c r="J10" s="67"/>
      <c r="K10" s="67"/>
      <c r="L10" s="67"/>
      <c r="M10" s="67"/>
      <c r="N10" s="67"/>
      <c r="O10" s="68"/>
      <c r="P10" s="69">
        <f>データ!$P$6</f>
        <v>95.13</v>
      </c>
      <c r="Q10" s="69"/>
      <c r="R10" s="69"/>
      <c r="S10" s="69"/>
      <c r="T10" s="69"/>
      <c r="U10" s="69"/>
      <c r="V10" s="69"/>
      <c r="W10" s="70">
        <f>データ!$Q$6</f>
        <v>1782</v>
      </c>
      <c r="X10" s="70"/>
      <c r="Y10" s="70"/>
      <c r="Z10" s="70"/>
      <c r="AA10" s="70"/>
      <c r="AB10" s="70"/>
      <c r="AC10" s="70"/>
      <c r="AD10" s="2"/>
      <c r="AE10" s="2"/>
      <c r="AF10" s="2"/>
      <c r="AG10" s="2"/>
      <c r="AH10" s="4"/>
      <c r="AI10" s="4"/>
      <c r="AJ10" s="4"/>
      <c r="AK10" s="4"/>
      <c r="AL10" s="70">
        <f>データ!$U$6</f>
        <v>126798</v>
      </c>
      <c r="AM10" s="70"/>
      <c r="AN10" s="70"/>
      <c r="AO10" s="70"/>
      <c r="AP10" s="70"/>
      <c r="AQ10" s="70"/>
      <c r="AR10" s="70"/>
      <c r="AS10" s="70"/>
      <c r="AT10" s="66">
        <f>データ!$V$6</f>
        <v>108.42</v>
      </c>
      <c r="AU10" s="67"/>
      <c r="AV10" s="67"/>
      <c r="AW10" s="67"/>
      <c r="AX10" s="67"/>
      <c r="AY10" s="67"/>
      <c r="AZ10" s="67"/>
      <c r="BA10" s="67"/>
      <c r="BB10" s="69">
        <f>データ!$W$6</f>
        <v>1169.51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xJw3oRq+Vz3Sa9bqvmWCrXlipoYA1O3PxUv72bX8Y4K8xlBaUiCqg5GvSfu04kGtCHxUPzj55iYRCcRuvexAg==" saltValue="NHnZw+oEDic/2B+K1zgNy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222071</v>
      </c>
      <c r="D6" s="33">
        <f t="shared" si="3"/>
        <v>46</v>
      </c>
      <c r="E6" s="33">
        <f t="shared" si="3"/>
        <v>1</v>
      </c>
      <c r="F6" s="33">
        <f t="shared" si="3"/>
        <v>0</v>
      </c>
      <c r="G6" s="33">
        <f t="shared" si="3"/>
        <v>1</v>
      </c>
      <c r="H6" s="33" t="str">
        <f t="shared" si="3"/>
        <v>静岡県　富士宮市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90.77</v>
      </c>
      <c r="P6" s="34">
        <f t="shared" si="3"/>
        <v>95.13</v>
      </c>
      <c r="Q6" s="34">
        <f t="shared" si="3"/>
        <v>1782</v>
      </c>
      <c r="R6" s="34">
        <f t="shared" si="3"/>
        <v>133641</v>
      </c>
      <c r="S6" s="34">
        <f t="shared" si="3"/>
        <v>389.08</v>
      </c>
      <c r="T6" s="34">
        <f t="shared" si="3"/>
        <v>343.48</v>
      </c>
      <c r="U6" s="34">
        <f t="shared" si="3"/>
        <v>126798</v>
      </c>
      <c r="V6" s="34">
        <f t="shared" si="3"/>
        <v>108.42</v>
      </c>
      <c r="W6" s="34">
        <f t="shared" si="3"/>
        <v>1169.51</v>
      </c>
      <c r="X6" s="35">
        <f>IF(X7="",NA(),X7)</f>
        <v>117.23</v>
      </c>
      <c r="Y6" s="35">
        <f t="shared" ref="Y6:AG6" si="4">IF(Y7="",NA(),Y7)</f>
        <v>122.72</v>
      </c>
      <c r="Z6" s="35">
        <f t="shared" si="4"/>
        <v>123.87</v>
      </c>
      <c r="AA6" s="35">
        <f t="shared" si="4"/>
        <v>123.14</v>
      </c>
      <c r="AB6" s="35">
        <f t="shared" si="4"/>
        <v>120.38</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475.05</v>
      </c>
      <c r="AU6" s="35">
        <f t="shared" ref="AU6:BC6" si="6">IF(AU7="",NA(),AU7)</f>
        <v>243.69</v>
      </c>
      <c r="AV6" s="35">
        <f t="shared" si="6"/>
        <v>256.42</v>
      </c>
      <c r="AW6" s="35">
        <f t="shared" si="6"/>
        <v>206.65</v>
      </c>
      <c r="AX6" s="35">
        <f t="shared" si="6"/>
        <v>215.73</v>
      </c>
      <c r="AY6" s="35">
        <f t="shared" si="6"/>
        <v>648.09</v>
      </c>
      <c r="AZ6" s="35">
        <f t="shared" si="6"/>
        <v>344.19</v>
      </c>
      <c r="BA6" s="35">
        <f t="shared" si="6"/>
        <v>352.05</v>
      </c>
      <c r="BB6" s="35">
        <f t="shared" si="6"/>
        <v>349.04</v>
      </c>
      <c r="BC6" s="35">
        <f t="shared" si="6"/>
        <v>337.49</v>
      </c>
      <c r="BD6" s="34" t="str">
        <f>IF(BD7="","",IF(BD7="-","【-】","【"&amp;SUBSTITUTE(TEXT(BD7,"#,##0.00"),"-","△")&amp;"】"))</f>
        <v>【264.34】</v>
      </c>
      <c r="BE6" s="35">
        <f>IF(BE7="",NA(),BE7)</f>
        <v>143.84</v>
      </c>
      <c r="BF6" s="35">
        <f t="shared" ref="BF6:BN6" si="7">IF(BF7="",NA(),BF7)</f>
        <v>132.44999999999999</v>
      </c>
      <c r="BG6" s="35">
        <f t="shared" si="7"/>
        <v>119.09</v>
      </c>
      <c r="BH6" s="35">
        <f t="shared" si="7"/>
        <v>105.13</v>
      </c>
      <c r="BI6" s="35">
        <f t="shared" si="7"/>
        <v>90.25</v>
      </c>
      <c r="BJ6" s="35">
        <f t="shared" si="7"/>
        <v>253.86</v>
      </c>
      <c r="BK6" s="35">
        <f t="shared" si="7"/>
        <v>252.09</v>
      </c>
      <c r="BL6" s="35">
        <f t="shared" si="7"/>
        <v>250.76</v>
      </c>
      <c r="BM6" s="35">
        <f t="shared" si="7"/>
        <v>254.54</v>
      </c>
      <c r="BN6" s="35">
        <f t="shared" si="7"/>
        <v>265.92</v>
      </c>
      <c r="BO6" s="34" t="str">
        <f>IF(BO7="","",IF(BO7="-","【-】","【"&amp;SUBSTITUTE(TEXT(BO7,"#,##0.00"),"-","△")&amp;"】"))</f>
        <v>【274.27】</v>
      </c>
      <c r="BP6" s="35">
        <f>IF(BP7="",NA(),BP7)</f>
        <v>113.01</v>
      </c>
      <c r="BQ6" s="35">
        <f t="shared" ref="BQ6:BY6" si="8">IF(BQ7="",NA(),BQ7)</f>
        <v>121.71</v>
      </c>
      <c r="BR6" s="35">
        <f t="shared" si="8"/>
        <v>123.17</v>
      </c>
      <c r="BS6" s="35">
        <f t="shared" si="8"/>
        <v>122.37</v>
      </c>
      <c r="BT6" s="35">
        <f t="shared" si="8"/>
        <v>119.2</v>
      </c>
      <c r="BU6" s="35">
        <f t="shared" si="8"/>
        <v>100.07</v>
      </c>
      <c r="BV6" s="35">
        <f t="shared" si="8"/>
        <v>106.22</v>
      </c>
      <c r="BW6" s="35">
        <f t="shared" si="8"/>
        <v>106.69</v>
      </c>
      <c r="BX6" s="35">
        <f t="shared" si="8"/>
        <v>106.52</v>
      </c>
      <c r="BY6" s="35">
        <f t="shared" si="8"/>
        <v>105.86</v>
      </c>
      <c r="BZ6" s="34" t="str">
        <f>IF(BZ7="","",IF(BZ7="-","【-】","【"&amp;SUBSTITUTE(TEXT(BZ7,"#,##0.00"),"-","△")&amp;"】"))</f>
        <v>【104.36】</v>
      </c>
      <c r="CA6" s="35">
        <f>IF(CA7="",NA(),CA7)</f>
        <v>88.41</v>
      </c>
      <c r="CB6" s="35">
        <f t="shared" ref="CB6:CJ6" si="9">IF(CB7="",NA(),CB7)</f>
        <v>82.27</v>
      </c>
      <c r="CC6" s="35">
        <f t="shared" si="9"/>
        <v>81.260000000000005</v>
      </c>
      <c r="CD6" s="35">
        <f t="shared" si="9"/>
        <v>81.81</v>
      </c>
      <c r="CE6" s="35">
        <f t="shared" si="9"/>
        <v>84.02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69.34</v>
      </c>
      <c r="CM6" s="35">
        <f t="shared" ref="CM6:CU6" si="10">IF(CM7="",NA(),CM7)</f>
        <v>68.040000000000006</v>
      </c>
      <c r="CN6" s="35">
        <f t="shared" si="10"/>
        <v>67.34</v>
      </c>
      <c r="CO6" s="35">
        <f t="shared" si="10"/>
        <v>74.36</v>
      </c>
      <c r="CP6" s="35">
        <f t="shared" si="10"/>
        <v>67.069999999999993</v>
      </c>
      <c r="CQ6" s="35">
        <f t="shared" si="10"/>
        <v>62.45</v>
      </c>
      <c r="CR6" s="35">
        <f t="shared" si="10"/>
        <v>62.12</v>
      </c>
      <c r="CS6" s="35">
        <f t="shared" si="10"/>
        <v>62.26</v>
      </c>
      <c r="CT6" s="35">
        <f t="shared" si="10"/>
        <v>62.1</v>
      </c>
      <c r="CU6" s="35">
        <f t="shared" si="10"/>
        <v>62.38</v>
      </c>
      <c r="CV6" s="34" t="str">
        <f>IF(CV7="","",IF(CV7="-","【-】","【"&amp;SUBSTITUTE(TEXT(CV7,"#,##0.00"),"-","△")&amp;"】"))</f>
        <v>【60.41】</v>
      </c>
      <c r="CW6" s="35">
        <f>IF(CW7="",NA(),CW7)</f>
        <v>82.99</v>
      </c>
      <c r="CX6" s="35">
        <f t="shared" ref="CX6:DF6" si="11">IF(CX7="",NA(),CX7)</f>
        <v>82.99</v>
      </c>
      <c r="CY6" s="35">
        <f t="shared" si="11"/>
        <v>82.99</v>
      </c>
      <c r="CZ6" s="35">
        <f t="shared" si="11"/>
        <v>82.99</v>
      </c>
      <c r="DA6" s="35">
        <f t="shared" si="11"/>
        <v>82.99</v>
      </c>
      <c r="DB6" s="35">
        <f t="shared" si="11"/>
        <v>89.76</v>
      </c>
      <c r="DC6" s="35">
        <f t="shared" si="11"/>
        <v>89.45</v>
      </c>
      <c r="DD6" s="35">
        <f t="shared" si="11"/>
        <v>89.5</v>
      </c>
      <c r="DE6" s="35">
        <f t="shared" si="11"/>
        <v>89.52</v>
      </c>
      <c r="DF6" s="35">
        <f t="shared" si="11"/>
        <v>89.17</v>
      </c>
      <c r="DG6" s="34" t="str">
        <f>IF(DG7="","",IF(DG7="-","【-】","【"&amp;SUBSTITUTE(TEXT(DG7,"#,##0.00"),"-","△")&amp;"】"))</f>
        <v>【89.93】</v>
      </c>
      <c r="DH6" s="35">
        <f>IF(DH7="",NA(),DH7)</f>
        <v>42.62</v>
      </c>
      <c r="DI6" s="35">
        <f t="shared" ref="DI6:DQ6" si="12">IF(DI7="",NA(),DI7)</f>
        <v>43.88</v>
      </c>
      <c r="DJ6" s="35">
        <f t="shared" si="12"/>
        <v>44.98</v>
      </c>
      <c r="DK6" s="35">
        <f t="shared" si="12"/>
        <v>45.99</v>
      </c>
      <c r="DL6" s="35">
        <f t="shared" si="12"/>
        <v>46.93</v>
      </c>
      <c r="DM6" s="35">
        <f t="shared" si="12"/>
        <v>41.12</v>
      </c>
      <c r="DN6" s="35">
        <f t="shared" si="12"/>
        <v>44.91</v>
      </c>
      <c r="DO6" s="35">
        <f t="shared" si="12"/>
        <v>45.89</v>
      </c>
      <c r="DP6" s="35">
        <f t="shared" si="12"/>
        <v>46.58</v>
      </c>
      <c r="DQ6" s="35">
        <f t="shared" si="12"/>
        <v>46.99</v>
      </c>
      <c r="DR6" s="34" t="str">
        <f>IF(DR7="","",IF(DR7="-","【-】","【"&amp;SUBSTITUTE(TEXT(DR7,"#,##0.00"),"-","△")&amp;"】"))</f>
        <v>【48.12】</v>
      </c>
      <c r="DS6" s="35">
        <f>IF(DS7="",NA(),DS7)</f>
        <v>6.76</v>
      </c>
      <c r="DT6" s="35">
        <f t="shared" ref="DT6:EB6" si="13">IF(DT7="",NA(),DT7)</f>
        <v>7.56</v>
      </c>
      <c r="DU6" s="34">
        <f t="shared" si="13"/>
        <v>0</v>
      </c>
      <c r="DV6" s="35">
        <f t="shared" si="13"/>
        <v>8.4600000000000009</v>
      </c>
      <c r="DW6" s="35">
        <f t="shared" si="13"/>
        <v>10.37</v>
      </c>
      <c r="DX6" s="35">
        <f t="shared" si="13"/>
        <v>10.9</v>
      </c>
      <c r="DY6" s="35">
        <f t="shared" si="13"/>
        <v>12.03</v>
      </c>
      <c r="DZ6" s="35">
        <f t="shared" si="13"/>
        <v>13.14</v>
      </c>
      <c r="EA6" s="35">
        <f t="shared" si="13"/>
        <v>14.45</v>
      </c>
      <c r="EB6" s="35">
        <f t="shared" si="13"/>
        <v>15.83</v>
      </c>
      <c r="EC6" s="34" t="str">
        <f>IF(EC7="","",IF(EC7="-","【-】","【"&amp;SUBSTITUTE(TEXT(EC7,"#,##0.00"),"-","△")&amp;"】"))</f>
        <v>【15.89】</v>
      </c>
      <c r="ED6" s="35">
        <f>IF(ED7="",NA(),ED7)</f>
        <v>2.15</v>
      </c>
      <c r="EE6" s="35">
        <f t="shared" ref="EE6:EM6" si="14">IF(EE7="",NA(),EE7)</f>
        <v>1.24</v>
      </c>
      <c r="EF6" s="34">
        <f t="shared" si="14"/>
        <v>0</v>
      </c>
      <c r="EG6" s="35">
        <f t="shared" si="14"/>
        <v>0.94</v>
      </c>
      <c r="EH6" s="35">
        <f t="shared" si="14"/>
        <v>0.64</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222071</v>
      </c>
      <c r="D7" s="37">
        <v>46</v>
      </c>
      <c r="E7" s="37">
        <v>1</v>
      </c>
      <c r="F7" s="37">
        <v>0</v>
      </c>
      <c r="G7" s="37">
        <v>1</v>
      </c>
      <c r="H7" s="37" t="s">
        <v>105</v>
      </c>
      <c r="I7" s="37" t="s">
        <v>106</v>
      </c>
      <c r="J7" s="37" t="s">
        <v>107</v>
      </c>
      <c r="K7" s="37" t="s">
        <v>108</v>
      </c>
      <c r="L7" s="37" t="s">
        <v>109</v>
      </c>
      <c r="M7" s="37" t="s">
        <v>110</v>
      </c>
      <c r="N7" s="38" t="s">
        <v>111</v>
      </c>
      <c r="O7" s="38">
        <v>90.77</v>
      </c>
      <c r="P7" s="38">
        <v>95.13</v>
      </c>
      <c r="Q7" s="38">
        <v>1782</v>
      </c>
      <c r="R7" s="38">
        <v>133641</v>
      </c>
      <c r="S7" s="38">
        <v>389.08</v>
      </c>
      <c r="T7" s="38">
        <v>343.48</v>
      </c>
      <c r="U7" s="38">
        <v>126798</v>
      </c>
      <c r="V7" s="38">
        <v>108.42</v>
      </c>
      <c r="W7" s="38">
        <v>1169.51</v>
      </c>
      <c r="X7" s="38">
        <v>117.23</v>
      </c>
      <c r="Y7" s="38">
        <v>122.72</v>
      </c>
      <c r="Z7" s="38">
        <v>123.87</v>
      </c>
      <c r="AA7" s="38">
        <v>123.14</v>
      </c>
      <c r="AB7" s="38">
        <v>120.38</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475.05</v>
      </c>
      <c r="AU7" s="38">
        <v>243.69</v>
      </c>
      <c r="AV7" s="38">
        <v>256.42</v>
      </c>
      <c r="AW7" s="38">
        <v>206.65</v>
      </c>
      <c r="AX7" s="38">
        <v>215.73</v>
      </c>
      <c r="AY7" s="38">
        <v>648.09</v>
      </c>
      <c r="AZ7" s="38">
        <v>344.19</v>
      </c>
      <c r="BA7" s="38">
        <v>352.05</v>
      </c>
      <c r="BB7" s="38">
        <v>349.04</v>
      </c>
      <c r="BC7" s="38">
        <v>337.49</v>
      </c>
      <c r="BD7" s="38">
        <v>264.33999999999997</v>
      </c>
      <c r="BE7" s="38">
        <v>143.84</v>
      </c>
      <c r="BF7" s="38">
        <v>132.44999999999999</v>
      </c>
      <c r="BG7" s="38">
        <v>119.09</v>
      </c>
      <c r="BH7" s="38">
        <v>105.13</v>
      </c>
      <c r="BI7" s="38">
        <v>90.25</v>
      </c>
      <c r="BJ7" s="38">
        <v>253.86</v>
      </c>
      <c r="BK7" s="38">
        <v>252.09</v>
      </c>
      <c r="BL7" s="38">
        <v>250.76</v>
      </c>
      <c r="BM7" s="38">
        <v>254.54</v>
      </c>
      <c r="BN7" s="38">
        <v>265.92</v>
      </c>
      <c r="BO7" s="38">
        <v>274.27</v>
      </c>
      <c r="BP7" s="38">
        <v>113.01</v>
      </c>
      <c r="BQ7" s="38">
        <v>121.71</v>
      </c>
      <c r="BR7" s="38">
        <v>123.17</v>
      </c>
      <c r="BS7" s="38">
        <v>122.37</v>
      </c>
      <c r="BT7" s="38">
        <v>119.2</v>
      </c>
      <c r="BU7" s="38">
        <v>100.07</v>
      </c>
      <c r="BV7" s="38">
        <v>106.22</v>
      </c>
      <c r="BW7" s="38">
        <v>106.69</v>
      </c>
      <c r="BX7" s="38">
        <v>106.52</v>
      </c>
      <c r="BY7" s="38">
        <v>105.86</v>
      </c>
      <c r="BZ7" s="38">
        <v>104.36</v>
      </c>
      <c r="CA7" s="38">
        <v>88.41</v>
      </c>
      <c r="CB7" s="38">
        <v>82.27</v>
      </c>
      <c r="CC7" s="38">
        <v>81.260000000000005</v>
      </c>
      <c r="CD7" s="38">
        <v>81.81</v>
      </c>
      <c r="CE7" s="38">
        <v>84.02</v>
      </c>
      <c r="CF7" s="38">
        <v>164.93</v>
      </c>
      <c r="CG7" s="38">
        <v>155.22999999999999</v>
      </c>
      <c r="CH7" s="38">
        <v>154.91999999999999</v>
      </c>
      <c r="CI7" s="38">
        <v>155.80000000000001</v>
      </c>
      <c r="CJ7" s="38">
        <v>158.58000000000001</v>
      </c>
      <c r="CK7" s="38">
        <v>165.71</v>
      </c>
      <c r="CL7" s="38">
        <v>69.34</v>
      </c>
      <c r="CM7" s="38">
        <v>68.040000000000006</v>
      </c>
      <c r="CN7" s="38">
        <v>67.34</v>
      </c>
      <c r="CO7" s="38">
        <v>74.36</v>
      </c>
      <c r="CP7" s="38">
        <v>67.069999999999993</v>
      </c>
      <c r="CQ7" s="38">
        <v>62.45</v>
      </c>
      <c r="CR7" s="38">
        <v>62.12</v>
      </c>
      <c r="CS7" s="38">
        <v>62.26</v>
      </c>
      <c r="CT7" s="38">
        <v>62.1</v>
      </c>
      <c r="CU7" s="38">
        <v>62.38</v>
      </c>
      <c r="CV7" s="38">
        <v>60.41</v>
      </c>
      <c r="CW7" s="38">
        <v>82.99</v>
      </c>
      <c r="CX7" s="38">
        <v>82.99</v>
      </c>
      <c r="CY7" s="38">
        <v>82.99</v>
      </c>
      <c r="CZ7" s="38">
        <v>82.99</v>
      </c>
      <c r="DA7" s="38">
        <v>82.99</v>
      </c>
      <c r="DB7" s="38">
        <v>89.76</v>
      </c>
      <c r="DC7" s="38">
        <v>89.45</v>
      </c>
      <c r="DD7" s="38">
        <v>89.5</v>
      </c>
      <c r="DE7" s="38">
        <v>89.52</v>
      </c>
      <c r="DF7" s="38">
        <v>89.17</v>
      </c>
      <c r="DG7" s="38">
        <v>89.93</v>
      </c>
      <c r="DH7" s="38">
        <v>42.62</v>
      </c>
      <c r="DI7" s="38">
        <v>43.88</v>
      </c>
      <c r="DJ7" s="38">
        <v>44.98</v>
      </c>
      <c r="DK7" s="38">
        <v>45.99</v>
      </c>
      <c r="DL7" s="38">
        <v>46.93</v>
      </c>
      <c r="DM7" s="38">
        <v>41.12</v>
      </c>
      <c r="DN7" s="38">
        <v>44.91</v>
      </c>
      <c r="DO7" s="38">
        <v>45.89</v>
      </c>
      <c r="DP7" s="38">
        <v>46.58</v>
      </c>
      <c r="DQ7" s="38">
        <v>46.99</v>
      </c>
      <c r="DR7" s="38">
        <v>48.12</v>
      </c>
      <c r="DS7" s="38">
        <v>6.76</v>
      </c>
      <c r="DT7" s="38">
        <v>7.56</v>
      </c>
      <c r="DU7" s="38">
        <v>0</v>
      </c>
      <c r="DV7" s="38">
        <v>8.4600000000000009</v>
      </c>
      <c r="DW7" s="38">
        <v>10.37</v>
      </c>
      <c r="DX7" s="38">
        <v>10.9</v>
      </c>
      <c r="DY7" s="38">
        <v>12.03</v>
      </c>
      <c r="DZ7" s="38">
        <v>13.14</v>
      </c>
      <c r="EA7" s="38">
        <v>14.45</v>
      </c>
      <c r="EB7" s="38">
        <v>15.83</v>
      </c>
      <c r="EC7" s="38">
        <v>15.89</v>
      </c>
      <c r="ED7" s="38">
        <v>2.15</v>
      </c>
      <c r="EE7" s="38">
        <v>1.24</v>
      </c>
      <c r="EF7" s="38">
        <v>0</v>
      </c>
      <c r="EG7" s="38">
        <v>0.94</v>
      </c>
      <c r="EH7" s="38">
        <v>0.64</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大内　孝雄</cp:lastModifiedBy>
  <cp:lastPrinted>2019-01-28T01:01:13Z</cp:lastPrinted>
  <dcterms:created xsi:type="dcterms:W3CDTF">2018-12-03T08:32:20Z</dcterms:created>
  <dcterms:modified xsi:type="dcterms:W3CDTF">2019-01-28T01:02:33Z</dcterms:modified>
  <cp:category/>
</cp:coreProperties>
</file>