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yawatano\財政課$\個別\DAS17040\マイ ドキュメント\12 地方公営企業\08公営企業経営分析関係\H31.1.15【〆2.1】公営企業に係る経営比較分析表（平成29年度決算）の分析等について\県提出\"/>
    </mc:Choice>
  </mc:AlternateContent>
  <xr:revisionPtr revIDLastSave="0" documentId="13_ncr:1_{88EB05F0-49FA-4630-AF6B-889A402A2A7D}" xr6:coauthVersionLast="40" xr6:coauthVersionMax="40" xr10:uidLastSave="{00000000-0000-0000-0000-000000000000}"/>
  <workbookProtection workbookAlgorithmName="SHA-512" workbookHashValue="/i8dzdFo7oAIOGGDpsYbfaoH7+5ZHKp3PdrRFChDCRjST/RbwO8ON5pmCIoHZGle1cCnhdMlbRKakmxRDvEg9g==" workbookSaltValue="8DS2jdHvOohev4zpsaYjK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CN12" i="4"/>
  <c r="AU12" i="4"/>
  <c r="B12" i="4"/>
  <c r="JW10" i="4"/>
  <c r="FZ10" i="4"/>
  <c r="EG10" i="4"/>
  <c r="AU10" i="4"/>
  <c r="B10" i="4"/>
  <c r="LP8" i="4"/>
  <c r="ID8" i="4"/>
  <c r="FZ8" i="4"/>
  <c r="CN8" i="4"/>
  <c r="B8" i="4"/>
  <c r="B6" i="4"/>
  <c r="MN54" i="4" l="1"/>
  <c r="MN32" i="4"/>
  <c r="MH78" i="4"/>
  <c r="IZ54" i="4"/>
  <c r="IZ32" i="4"/>
  <c r="HM78" i="4"/>
  <c r="CS78" i="4"/>
  <c r="BX54" i="4"/>
  <c r="BX32" i="4"/>
  <c r="FL54" i="4"/>
  <c r="FL32" i="4"/>
  <c r="C11" i="5"/>
  <c r="D11" i="5"/>
  <c r="E11" i="5"/>
  <c r="B11" i="5"/>
  <c r="KC78" i="4" l="1"/>
  <c r="HG32" i="4"/>
  <c r="AN78" i="4"/>
  <c r="FH78" i="4"/>
  <c r="DS54" i="4"/>
  <c r="DS32" i="4"/>
  <c r="KU54" i="4"/>
  <c r="KU32" i="4"/>
  <c r="HG54" i="4"/>
  <c r="AE54" i="4"/>
  <c r="AE32" i="4"/>
  <c r="DD54" i="4"/>
  <c r="JJ78" i="4"/>
  <c r="GR54" i="4"/>
  <c r="GR32" i="4"/>
  <c r="EO78" i="4"/>
  <c r="DD32" i="4"/>
  <c r="U78" i="4"/>
  <c r="P54" i="4"/>
  <c r="P32" i="4"/>
  <c r="KF54" i="4"/>
  <c r="KF32" i="4"/>
  <c r="BI32" i="4"/>
  <c r="IK32" i="4"/>
  <c r="LY54" i="4"/>
  <c r="LY32" i="4"/>
  <c r="IK54" i="4"/>
  <c r="GT78" i="4"/>
  <c r="EW54" i="4"/>
  <c r="EW32" i="4"/>
  <c r="BZ78" i="4"/>
  <c r="BI54" i="4"/>
  <c r="LO78" i="4"/>
  <c r="GA78" i="4"/>
  <c r="EH54" i="4"/>
  <c r="BG78" i="4"/>
  <c r="AT54" i="4"/>
  <c r="AT32" i="4"/>
  <c r="LJ54" i="4"/>
  <c r="KV78" i="4"/>
  <c r="HV54" i="4"/>
  <c r="HV32" i="4"/>
  <c r="EH32" i="4"/>
  <c r="LJ32" i="4"/>
</calcChain>
</file>

<file path=xl/sharedStrings.xml><?xml version="1.0" encoding="utf-8"?>
<sst xmlns="http://schemas.openxmlformats.org/spreadsheetml/2006/main" count="288" uniqueCount="183">
  <si>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</si>
  <si>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</si>
  <si>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</si>
  <si>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</si>
  <si>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</si>
  <si>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</si>
  <si>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</si>
  <si>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</si>
  <si>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</si>
  <si>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</si>
  <si>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</si>
  <si>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</si>
  <si>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</si>
  <si>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</si>
  <si>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</si>
  <si>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</si>
  <si>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</si>
  <si>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</si>
  <si>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</si>
  <si>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</si>
  <si>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</si>
  <si>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</si>
  <si>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</si>
  <si>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</si>
  <si>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</si>
  <si>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</si>
  <si>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</si>
  <si>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</si>
  <si>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</si>
  <si>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</si>
  <si>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</si>
  <si>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</si>
  <si>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</si>
  <si>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</si>
  <si>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</si>
  <si>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</si>
  <si>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</si>
  <si>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</si>
  <si>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</si>
  <si>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</si>
  <si>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</si>
  <si>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</si>
  <si>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</si>
  <si>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</si>
  <si>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</si>
  <si>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</si>
  <si>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</si>
  <si>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</si>
  <si>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</si>
  <si>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</si>
  <si>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</si>
  <si>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</si>
  <si>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</si>
  <si>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</si>
  <si>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</si>
  <si>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</si>
  <si>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</si>
  <si>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</si>
  <si>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</si>
  <si>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</si>
  <si>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</si>
  <si>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</si>
  <si>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</si>
  <si>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</si>
  <si>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</si>
  <si>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</si>
  <si>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</si>
  <si>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</si>
  <si>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</si>
  <si>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</si>
  <si>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</si>
  <si>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</si>
  <si>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</si>
  <si>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</si>
  <si>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</si>
  <si>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</si>
  <si>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</si>
  <si>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</si>
  <si>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</si>
  <si>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</si>
  <si>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</si>
  <si>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</si>
  <si>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</si>
  <si>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</si>
  <si>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</si>
  <si>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</si>
  <si>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</si>
  <si>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</si>
  <si>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</si>
  <si>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</si>
  <si>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</si>
  <si>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</si>
  <si>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</si>
  <si>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</si>
  <si>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</si>
  <si>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</si>
  <si>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</si>
  <si>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</si>
  <si>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</si>
  <si>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</si>
  <si>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</si>
  <si>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</si>
  <si>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</si>
  <si>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</si>
  <si>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</si>
  <si>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</si>
  <si>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</si>
  <si>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</si>
  <si>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</si>
  <si>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</si>
  <si>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</si>
  <si>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</si>
  <si>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</si>
  <si>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</si>
  <si>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</si>
  <si>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</si>
  <si>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</si>
  <si>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</si>
  <si>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</si>
  <si>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</si>
  <si>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</si>
  <si>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</si>
  <si>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</si>
  <si>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</si>
  <si>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</si>
  <si>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</si>
  <si>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</si>
  <si>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</si>
  <si>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</si>
  <si>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</si>
  <si>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</si>
  <si>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</si>
  <si>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</si>
  <si>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</si>
  <si>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</si>
  <si>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</si>
  <si>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</si>
  <si>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</si>
  <si>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</si>
  <si>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</si>
  <si>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</si>
  <si>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</si>
  <si>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</si>
  <si>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</si>
  <si>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</si>
  <si>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</si>
  <si>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</si>
  <si>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</si>
  <si>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</si>
  <si>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</si>
  <si>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</si>
  <si>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</si>
  <si>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</si>
  <si>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</si>
  <si>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</si>
  <si>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</si>
  <si>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</si>
  <si>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</si>
  <si>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静岡県</t>
  </si>
  <si>
    <t>伊東市</t>
  </si>
  <si>
    <t>伊東市民病院</t>
  </si>
  <si>
    <t>当然財務</t>
  </si>
  <si>
    <t>病院事業</t>
  </si>
  <si>
    <t>一般病院</t>
  </si>
  <si>
    <t>200床以上～300床未満</t>
  </si>
  <si>
    <t>非設置</t>
  </si>
  <si>
    <t>指定管理者(利用料金制)</t>
  </si>
  <si>
    <t>対象</t>
  </si>
  <si>
    <t>ド I 訓</t>
  </si>
  <si>
    <t>救 臨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</si>
  <si>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</si>
  <si>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</si>
  <si>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</si>
  <si>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</si>
  <si>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</si>
  <si>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</si>
  <si>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</si>
  <si>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</si>
  <si>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</si>
  <si>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・市内唯一の高度急性期及び急性期病床を有する病院として急性期医療を担います。
・24時間365日の第２次救急医療の実施及び市内で不足している初期救急の支援を行います。
・災害時は災害医療救護活動拠点施設機能を発揮し、地域の災害医療体制を構築します。</t>
    <rPh sb="1" eb="3">
      <t>シナイ</t>
    </rPh>
    <rPh sb="3" eb="5">
      <t>ユイイツ</t>
    </rPh>
    <rPh sb="6" eb="8">
      <t>コウド</t>
    </rPh>
    <rPh sb="8" eb="11">
      <t>キュウセイキ</t>
    </rPh>
    <rPh sb="11" eb="12">
      <t>オヨ</t>
    </rPh>
    <rPh sb="13" eb="16">
      <t>キュウセイキ</t>
    </rPh>
    <rPh sb="16" eb="18">
      <t>ビョウショウ</t>
    </rPh>
    <rPh sb="19" eb="20">
      <t>ユウ</t>
    </rPh>
    <rPh sb="22" eb="24">
      <t>ビョウイン</t>
    </rPh>
    <rPh sb="27" eb="30">
      <t>キュウセイキ</t>
    </rPh>
    <rPh sb="30" eb="32">
      <t>イリョウ</t>
    </rPh>
    <rPh sb="33" eb="34">
      <t>ニナ</t>
    </rPh>
    <rPh sb="42" eb="44">
      <t>ジカン</t>
    </rPh>
    <rPh sb="47" eb="48">
      <t>ニチ</t>
    </rPh>
    <rPh sb="49" eb="50">
      <t>ダイ</t>
    </rPh>
    <rPh sb="51" eb="52">
      <t>ジ</t>
    </rPh>
    <rPh sb="52" eb="54">
      <t>キュウキュウ</t>
    </rPh>
    <rPh sb="54" eb="56">
      <t>イリョウ</t>
    </rPh>
    <rPh sb="57" eb="59">
      <t>ジッシ</t>
    </rPh>
    <rPh sb="59" eb="60">
      <t>オヨ</t>
    </rPh>
    <rPh sb="61" eb="63">
      <t>シナイ</t>
    </rPh>
    <rPh sb="64" eb="66">
      <t>フソク</t>
    </rPh>
    <rPh sb="70" eb="72">
      <t>ショキ</t>
    </rPh>
    <rPh sb="72" eb="74">
      <t>キュウキュウ</t>
    </rPh>
    <rPh sb="75" eb="77">
      <t>シエン</t>
    </rPh>
    <rPh sb="78" eb="79">
      <t>オコナ</t>
    </rPh>
    <rPh sb="85" eb="87">
      <t>サイガイ</t>
    </rPh>
    <rPh sb="87" eb="88">
      <t>ジ</t>
    </rPh>
    <rPh sb="89" eb="91">
      <t>サイガイ</t>
    </rPh>
    <rPh sb="91" eb="93">
      <t>イリョウ</t>
    </rPh>
    <rPh sb="93" eb="95">
      <t>キュウゴ</t>
    </rPh>
    <rPh sb="95" eb="97">
      <t>カツドウ</t>
    </rPh>
    <rPh sb="97" eb="99">
      <t>キョテン</t>
    </rPh>
    <rPh sb="99" eb="101">
      <t>シセツ</t>
    </rPh>
    <rPh sb="101" eb="103">
      <t>キノウ</t>
    </rPh>
    <rPh sb="104" eb="106">
      <t>ハッキ</t>
    </rPh>
    <rPh sb="108" eb="110">
      <t>チイキ</t>
    </rPh>
    <rPh sb="111" eb="113">
      <t>サイガイ</t>
    </rPh>
    <rPh sb="113" eb="115">
      <t>イリョウ</t>
    </rPh>
    <rPh sb="115" eb="117">
      <t>タイセイ</t>
    </rPh>
    <rPh sb="118" eb="120">
      <t>コウチク</t>
    </rPh>
    <phoneticPr fontId="19"/>
  </si>
  <si>
    <t>　有形固定資産減価償却率は、新病院建設から６年しか経過しておらず低い数値となっています。今後は修繕を通じ適切な施設管理を実施していきます。
　機械備品減価償却率は高い数値となっているものの、医療機器については指定管理者により新規に購入もしくはリースが実施されていることから老朽化の状況はそれほど高くないと考えます。また、今後の整備については指定管理者と協議し適切な管理を行ってまいります。
　１床当たりの有形固定資産金額は、類似団体平均と比べ低く、今後も引き続き適切な投資を図ってまいります。</t>
    <rPh sb="1" eb="3">
      <t>ユウケイ</t>
    </rPh>
    <rPh sb="3" eb="5">
      <t>コテイ</t>
    </rPh>
    <rPh sb="5" eb="7">
      <t>シサン</t>
    </rPh>
    <rPh sb="7" eb="9">
      <t>ゲンカ</t>
    </rPh>
    <rPh sb="9" eb="11">
      <t>ショウキャク</t>
    </rPh>
    <rPh sb="11" eb="12">
      <t>リツ</t>
    </rPh>
    <rPh sb="14" eb="17">
      <t>シンビョウイン</t>
    </rPh>
    <rPh sb="17" eb="19">
      <t>ケンセツ</t>
    </rPh>
    <rPh sb="22" eb="23">
      <t>ネン</t>
    </rPh>
    <rPh sb="25" eb="27">
      <t>ケイカ</t>
    </rPh>
    <rPh sb="32" eb="33">
      <t>ヒク</t>
    </rPh>
    <rPh sb="34" eb="36">
      <t>スウチ</t>
    </rPh>
    <rPh sb="44" eb="46">
      <t>コンゴ</t>
    </rPh>
    <rPh sb="47" eb="49">
      <t>シュウゼン</t>
    </rPh>
    <rPh sb="50" eb="51">
      <t>ツウ</t>
    </rPh>
    <rPh sb="52" eb="54">
      <t>テキセツ</t>
    </rPh>
    <rPh sb="55" eb="57">
      <t>シセツ</t>
    </rPh>
    <rPh sb="57" eb="59">
      <t>カンリ</t>
    </rPh>
    <rPh sb="60" eb="62">
      <t>ジッシ</t>
    </rPh>
    <rPh sb="71" eb="73">
      <t>キカイ</t>
    </rPh>
    <rPh sb="73" eb="75">
      <t>ビヒン</t>
    </rPh>
    <rPh sb="75" eb="77">
      <t>ゲンカ</t>
    </rPh>
    <rPh sb="77" eb="79">
      <t>ショウキャク</t>
    </rPh>
    <rPh sb="79" eb="80">
      <t>リツ</t>
    </rPh>
    <rPh sb="81" eb="82">
      <t>タカ</t>
    </rPh>
    <rPh sb="83" eb="85">
      <t>スウチ</t>
    </rPh>
    <rPh sb="95" eb="97">
      <t>イリョウ</t>
    </rPh>
    <rPh sb="97" eb="99">
      <t>キキ</t>
    </rPh>
    <rPh sb="104" eb="106">
      <t>シテイ</t>
    </rPh>
    <rPh sb="106" eb="109">
      <t>カンリシャ</t>
    </rPh>
    <rPh sb="112" eb="114">
      <t>シンキ</t>
    </rPh>
    <rPh sb="115" eb="117">
      <t>コウニュウ</t>
    </rPh>
    <rPh sb="125" eb="127">
      <t>ジッシ</t>
    </rPh>
    <rPh sb="136" eb="139">
      <t>ロウキュウカ</t>
    </rPh>
    <rPh sb="140" eb="142">
      <t>ジョウキョウ</t>
    </rPh>
    <rPh sb="147" eb="148">
      <t>タカ</t>
    </rPh>
    <rPh sb="152" eb="153">
      <t>カンガ</t>
    </rPh>
    <rPh sb="160" eb="162">
      <t>コンゴ</t>
    </rPh>
    <rPh sb="163" eb="165">
      <t>セイビ</t>
    </rPh>
    <rPh sb="170" eb="172">
      <t>シテイ</t>
    </rPh>
    <rPh sb="172" eb="175">
      <t>カンリシャ</t>
    </rPh>
    <rPh sb="176" eb="178">
      <t>キョウギ</t>
    </rPh>
    <rPh sb="179" eb="181">
      <t>テキセツ</t>
    </rPh>
    <rPh sb="182" eb="184">
      <t>カンリ</t>
    </rPh>
    <rPh sb="185" eb="186">
      <t>オコナ</t>
    </rPh>
    <rPh sb="197" eb="198">
      <t>ショウ</t>
    </rPh>
    <rPh sb="198" eb="199">
      <t>ア</t>
    </rPh>
    <rPh sb="202" eb="204">
      <t>ユウケイ</t>
    </rPh>
    <rPh sb="204" eb="206">
      <t>コテイ</t>
    </rPh>
    <rPh sb="206" eb="208">
      <t>シサン</t>
    </rPh>
    <rPh sb="208" eb="210">
      <t>キンガク</t>
    </rPh>
    <rPh sb="212" eb="214">
      <t>ルイジ</t>
    </rPh>
    <rPh sb="214" eb="216">
      <t>ダンタイ</t>
    </rPh>
    <rPh sb="216" eb="218">
      <t>ヘイキン</t>
    </rPh>
    <rPh sb="219" eb="220">
      <t>クラ</t>
    </rPh>
    <rPh sb="221" eb="222">
      <t>ヒク</t>
    </rPh>
    <rPh sb="224" eb="226">
      <t>コンゴ</t>
    </rPh>
    <rPh sb="227" eb="228">
      <t>ヒ</t>
    </rPh>
    <rPh sb="229" eb="230">
      <t>ツヅ</t>
    </rPh>
    <rPh sb="231" eb="233">
      <t>テキセツ</t>
    </rPh>
    <rPh sb="234" eb="236">
      <t>トウシ</t>
    </rPh>
    <rPh sb="237" eb="238">
      <t>ハカ</t>
    </rPh>
    <phoneticPr fontId="19"/>
  </si>
  <si>
    <t xml:space="preserve">　経営状況について類似団体と比較すると、経常収支比率及び医業収支比率はほぼ平均値と同じであるが、累積欠損金比率は非常に低い数値となっており、経営の健全性は高いといえます。一方で、「収益の効率性」に関する指標である入院患者１人１日当たり収益及び外来患者1人1日当たり収益は平均値より低く、また「費用の効率性」に関する指標である職員給与費対医業収益比率は平均値より高くなっています。
　今後、超高齢化社会を迎え高度医療及び急性期医療を担う地域の中核病院として経営を存続していくため、地域の開業医との病診連携を通じ機能分化を進めることで収益の効率化を図り、さらに外来機能の見直しにより医師負担の軽減を図ることで常勤医師の確保につなげ、費用の効率化を図ることで、更なる経営指標の改善を行ってまいります。
</t>
    <rPh sb="28" eb="30">
      <t>イギョウ</t>
    </rPh>
    <rPh sb="30" eb="32">
      <t>シュウシ</t>
    </rPh>
    <rPh sb="32" eb="34">
      <t>ヒリツ</t>
    </rPh>
    <rPh sb="37" eb="40">
      <t>ヘイキンチ</t>
    </rPh>
    <rPh sb="41" eb="42">
      <t>オナ</t>
    </rPh>
    <rPh sb="48" eb="50">
      <t>ルイセキ</t>
    </rPh>
    <rPh sb="50" eb="52">
      <t>ケッソン</t>
    </rPh>
    <rPh sb="52" eb="53">
      <t>キン</t>
    </rPh>
    <rPh sb="53" eb="55">
      <t>ヒリツ</t>
    </rPh>
    <rPh sb="56" eb="58">
      <t>ヒジョウ</t>
    </rPh>
    <rPh sb="59" eb="60">
      <t>ヒク</t>
    </rPh>
    <rPh sb="61" eb="63">
      <t>スウチ</t>
    </rPh>
    <rPh sb="90" eb="92">
      <t>シュウエキ</t>
    </rPh>
    <rPh sb="93" eb="96">
      <t>コウリツセイ</t>
    </rPh>
    <rPh sb="98" eb="99">
      <t>カン</t>
    </rPh>
    <rPh sb="101" eb="103">
      <t>シヒョウ</t>
    </rPh>
    <rPh sb="106" eb="108">
      <t>ニュウイン</t>
    </rPh>
    <rPh sb="108" eb="110">
      <t>カンジャ</t>
    </rPh>
    <rPh sb="111" eb="112">
      <t>ニン</t>
    </rPh>
    <rPh sb="113" eb="114">
      <t>ニチ</t>
    </rPh>
    <rPh sb="114" eb="115">
      <t>ア</t>
    </rPh>
    <rPh sb="117" eb="119">
      <t>シュウエキ</t>
    </rPh>
    <rPh sb="119" eb="120">
      <t>オヨ</t>
    </rPh>
    <rPh sb="121" eb="123">
      <t>ガイライ</t>
    </rPh>
    <rPh sb="123" eb="125">
      <t>カンジャ</t>
    </rPh>
    <rPh sb="126" eb="127">
      <t>ニン</t>
    </rPh>
    <rPh sb="128" eb="129">
      <t>ニチ</t>
    </rPh>
    <rPh sb="129" eb="130">
      <t>ア</t>
    </rPh>
    <rPh sb="132" eb="134">
      <t>シュウエキ</t>
    </rPh>
    <rPh sb="135" eb="138">
      <t>ヘイキンチ</t>
    </rPh>
    <rPh sb="140" eb="141">
      <t>ヒク</t>
    </rPh>
    <rPh sb="146" eb="148">
      <t>ヒヨウ</t>
    </rPh>
    <rPh sb="162" eb="164">
      <t>ショクイン</t>
    </rPh>
    <rPh sb="164" eb="166">
      <t>キュウヨ</t>
    </rPh>
    <rPh sb="166" eb="167">
      <t>ヒ</t>
    </rPh>
    <rPh sb="167" eb="168">
      <t>タイ</t>
    </rPh>
    <rPh sb="168" eb="170">
      <t>イギョウ</t>
    </rPh>
    <rPh sb="170" eb="172">
      <t>シュウエキ</t>
    </rPh>
    <rPh sb="172" eb="174">
      <t>ヒリツ</t>
    </rPh>
    <rPh sb="180" eb="181">
      <t>タカ</t>
    </rPh>
    <rPh sb="194" eb="195">
      <t>チョウ</t>
    </rPh>
    <rPh sb="195" eb="198">
      <t>コウレイカ</t>
    </rPh>
    <rPh sb="198" eb="200">
      <t>シャカイ</t>
    </rPh>
    <rPh sb="201" eb="202">
      <t>ムカ</t>
    </rPh>
    <rPh sb="203" eb="205">
      <t>コウド</t>
    </rPh>
    <rPh sb="205" eb="207">
      <t>イリョウ</t>
    </rPh>
    <rPh sb="207" eb="208">
      <t>オヨ</t>
    </rPh>
    <rPh sb="209" eb="212">
      <t>キュウセイキ</t>
    </rPh>
    <rPh sb="212" eb="214">
      <t>イリョウ</t>
    </rPh>
    <rPh sb="215" eb="216">
      <t>ニナ</t>
    </rPh>
    <rPh sb="217" eb="219">
      <t>チイキ</t>
    </rPh>
    <rPh sb="220" eb="222">
      <t>チュウカク</t>
    </rPh>
    <rPh sb="222" eb="224">
      <t>ビョウイン</t>
    </rPh>
    <rPh sb="227" eb="229">
      <t>ケイエイ</t>
    </rPh>
    <rPh sb="230" eb="232">
      <t>ソンゾク</t>
    </rPh>
    <rPh sb="239" eb="241">
      <t>チイキ</t>
    </rPh>
    <rPh sb="242" eb="245">
      <t>カイギョウイ</t>
    </rPh>
    <rPh sb="247" eb="251">
      <t>ビョウシンレンケイ</t>
    </rPh>
    <rPh sb="252" eb="253">
      <t>ツウ</t>
    </rPh>
    <rPh sb="254" eb="256">
      <t>キノウ</t>
    </rPh>
    <rPh sb="256" eb="258">
      <t>ブンカ</t>
    </rPh>
    <rPh sb="259" eb="260">
      <t>スス</t>
    </rPh>
    <rPh sb="265" eb="267">
      <t>シュウエキ</t>
    </rPh>
    <rPh sb="268" eb="271">
      <t>コウリツカ</t>
    </rPh>
    <rPh sb="272" eb="273">
      <t>ハカ</t>
    </rPh>
    <rPh sb="278" eb="280">
      <t>ガイライ</t>
    </rPh>
    <rPh sb="280" eb="282">
      <t>キノウ</t>
    </rPh>
    <rPh sb="283" eb="285">
      <t>ミナオ</t>
    </rPh>
    <rPh sb="289" eb="291">
      <t>イシ</t>
    </rPh>
    <rPh sb="291" eb="293">
      <t>フタン</t>
    </rPh>
    <rPh sb="294" eb="296">
      <t>ケイゲン</t>
    </rPh>
    <rPh sb="297" eb="298">
      <t>ハカ</t>
    </rPh>
    <rPh sb="302" eb="304">
      <t>ジョウキン</t>
    </rPh>
    <rPh sb="304" eb="306">
      <t>イシ</t>
    </rPh>
    <rPh sb="307" eb="309">
      <t>カクホ</t>
    </rPh>
    <rPh sb="314" eb="316">
      <t>ヒヨウ</t>
    </rPh>
    <rPh sb="317" eb="320">
      <t>コウリツカ</t>
    </rPh>
    <rPh sb="321" eb="322">
      <t>ハカ</t>
    </rPh>
    <rPh sb="338" eb="339">
      <t>オコナ</t>
    </rPh>
    <phoneticPr fontId="19"/>
  </si>
  <si>
    <r>
      <t>　</t>
    </r>
    <r>
      <rPr>
        <sz val="7"/>
        <rFont val="ＭＳ ゴシック"/>
        <family val="3"/>
        <charset val="128"/>
      </rPr>
      <t>経常収支比率は、類似団体平均に比べほぼ同水準にあり、また累積欠損金比率についても低い数値で推移していることから、経営状況は比較的健全であるといえます。今後は、地域医療支援病院の指定を受けることで収益を増加させ、一般会計からの適切な負担を確保することで経営の安定化を図ってまいります。経常収支比率の減少は、脳外科医師の退職に伴う脳血管疾患関係収益の減による経常収益の減によるものです。
　医業収支比率は、指定管理者側の決算では90.1%となっており医業活動による経営は健全であります。また、病床利用率についても経営形態見直しの基準となる70%未満を超えており、効率的な経営がされています。</t>
    </r>
    <r>
      <rPr>
        <sz val="7"/>
        <color rgb="FFFF0000"/>
        <rFont val="ＭＳ ゴシック"/>
        <family val="3"/>
        <charset val="128"/>
      </rPr>
      <t xml:space="preserve">
　</t>
    </r>
    <r>
      <rPr>
        <sz val="7"/>
        <rFont val="ＭＳ ゴシック"/>
        <family val="3"/>
        <charset val="128"/>
      </rPr>
      <t>入院患者１人１日当たり収益は、類似団体平均を下回っています。これは、脳外科医退職に伴い入院患者を抑制したことから入院単価が低くなったためです。今後は医師の確保に努めることで入院単価の上昇を図ります。
　外来患者１人１日当たり収益は、類似団体平均を下回っています。これは、「かかりつけ医」制度の推進により外来患者数は減少しているものの、重症期から安定期に入っても引き続き受診することが多いことから外来単価が低くなっているためです。今後は、地域の開業医との連携を図ることで本来の役割である急性期患者の受け入れに特化することにより単価の上昇を図ります。</t>
    </r>
    <r>
      <rPr>
        <sz val="7"/>
        <color rgb="FFFF0000"/>
        <rFont val="ＭＳ ゴシック"/>
        <family val="3"/>
        <charset val="128"/>
      </rPr>
      <t xml:space="preserve">
　</t>
    </r>
    <r>
      <rPr>
        <sz val="7"/>
        <rFont val="ＭＳ ゴシック"/>
        <family val="3"/>
        <charset val="128"/>
      </rPr>
      <t>職員給与費対医業収益比率については、医師不足により単価の高い非常勤医師や派遣医師を雇用していること、現在10：1の看護配置であるが7：1を目指し看護師の雇用をしていることにより類似団体平均より高い数値となっています。今後は、常勤医師の確保に努め非常勤や派遣医師の給与について見直しを行ってまいります。</t>
    </r>
    <r>
      <rPr>
        <sz val="7"/>
        <color rgb="FFFF0000"/>
        <rFont val="ＭＳ ゴシック"/>
        <family val="3"/>
        <charset val="128"/>
      </rPr>
      <t xml:space="preserve">
　</t>
    </r>
    <rPh sb="1" eb="3">
      <t>ケイジョウ</t>
    </rPh>
    <rPh sb="3" eb="5">
      <t>シュウシ</t>
    </rPh>
    <rPh sb="5" eb="7">
      <t>ヒリツ</t>
    </rPh>
    <rPh sb="9" eb="11">
      <t>ルイジ</t>
    </rPh>
    <rPh sb="11" eb="13">
      <t>ダンタイ</t>
    </rPh>
    <rPh sb="13" eb="15">
      <t>ヘイキン</t>
    </rPh>
    <rPh sb="16" eb="17">
      <t>クラ</t>
    </rPh>
    <rPh sb="20" eb="23">
      <t>ドウスイジュン</t>
    </rPh>
    <rPh sb="29" eb="31">
      <t>ルイセキ</t>
    </rPh>
    <rPh sb="31" eb="33">
      <t>ケッソン</t>
    </rPh>
    <rPh sb="33" eb="34">
      <t>キン</t>
    </rPh>
    <rPh sb="34" eb="36">
      <t>ヒリツ</t>
    </rPh>
    <rPh sb="41" eb="42">
      <t>ヒク</t>
    </rPh>
    <rPh sb="43" eb="45">
      <t>スウチ</t>
    </rPh>
    <rPh sb="46" eb="48">
      <t>スイイ</t>
    </rPh>
    <rPh sb="57" eb="59">
      <t>ケイエイ</t>
    </rPh>
    <rPh sb="59" eb="61">
      <t>ジョウキョウ</t>
    </rPh>
    <rPh sb="62" eb="65">
      <t>ヒカクテキ</t>
    </rPh>
    <rPh sb="65" eb="67">
      <t>ケンゼン</t>
    </rPh>
    <rPh sb="76" eb="78">
      <t>コンゴ</t>
    </rPh>
    <rPh sb="80" eb="82">
      <t>チイキ</t>
    </rPh>
    <rPh sb="82" eb="84">
      <t>イリョウ</t>
    </rPh>
    <rPh sb="84" eb="86">
      <t>シエン</t>
    </rPh>
    <rPh sb="86" eb="88">
      <t>ビョウイン</t>
    </rPh>
    <rPh sb="89" eb="91">
      <t>シテイ</t>
    </rPh>
    <rPh sb="92" eb="93">
      <t>ウ</t>
    </rPh>
    <rPh sb="98" eb="100">
      <t>シュウエキ</t>
    </rPh>
    <rPh sb="101" eb="103">
      <t>ゾウカ</t>
    </rPh>
    <rPh sb="106" eb="108">
      <t>イッパン</t>
    </rPh>
    <rPh sb="108" eb="110">
      <t>カイケイ</t>
    </rPh>
    <rPh sb="113" eb="115">
      <t>テキセツ</t>
    </rPh>
    <rPh sb="116" eb="118">
      <t>フタン</t>
    </rPh>
    <rPh sb="119" eb="121">
      <t>カクホ</t>
    </rPh>
    <rPh sb="126" eb="128">
      <t>ケイエイ</t>
    </rPh>
    <rPh sb="129" eb="132">
      <t>アンテイカ</t>
    </rPh>
    <rPh sb="133" eb="134">
      <t>ハカ</t>
    </rPh>
    <rPh sb="142" eb="144">
      <t>ケイジョウ</t>
    </rPh>
    <rPh sb="144" eb="146">
      <t>シュウシ</t>
    </rPh>
    <rPh sb="146" eb="148">
      <t>ヒリツ</t>
    </rPh>
    <rPh sb="149" eb="151">
      <t>ゲンショウ</t>
    </rPh>
    <rPh sb="153" eb="156">
      <t>ノウゲカ</t>
    </rPh>
    <rPh sb="156" eb="158">
      <t>イシ</t>
    </rPh>
    <rPh sb="159" eb="161">
      <t>タイショク</t>
    </rPh>
    <rPh sb="162" eb="163">
      <t>トモナ</t>
    </rPh>
    <rPh sb="164" eb="165">
      <t>ノウ</t>
    </rPh>
    <rPh sb="165" eb="167">
      <t>ケッカン</t>
    </rPh>
    <rPh sb="167" eb="169">
      <t>シッカン</t>
    </rPh>
    <rPh sb="169" eb="171">
      <t>カンケイ</t>
    </rPh>
    <rPh sb="171" eb="173">
      <t>シュウエキ</t>
    </rPh>
    <rPh sb="174" eb="175">
      <t>ゲン</t>
    </rPh>
    <rPh sb="178" eb="180">
      <t>ケイジョウ</t>
    </rPh>
    <rPh sb="180" eb="182">
      <t>シュウエキ</t>
    </rPh>
    <rPh sb="183" eb="184">
      <t>ゲン</t>
    </rPh>
    <rPh sb="194" eb="196">
      <t>イギョウ</t>
    </rPh>
    <rPh sb="196" eb="198">
      <t>シュウシ</t>
    </rPh>
    <rPh sb="198" eb="200">
      <t>ヒリツ</t>
    </rPh>
    <rPh sb="202" eb="204">
      <t>シテイ</t>
    </rPh>
    <rPh sb="204" eb="207">
      <t>カンリシャ</t>
    </rPh>
    <rPh sb="207" eb="208">
      <t>ガワ</t>
    </rPh>
    <rPh sb="209" eb="211">
      <t>ケッサン</t>
    </rPh>
    <rPh sb="224" eb="226">
      <t>イギョウ</t>
    </rPh>
    <rPh sb="226" eb="228">
      <t>カツドウ</t>
    </rPh>
    <rPh sb="231" eb="233">
      <t>ケイエイ</t>
    </rPh>
    <rPh sb="234" eb="236">
      <t>ケンゼン</t>
    </rPh>
    <rPh sb="245" eb="247">
      <t>ビョウショウ</t>
    </rPh>
    <rPh sb="247" eb="250">
      <t>リヨウリツ</t>
    </rPh>
    <rPh sb="255" eb="257">
      <t>ケイエイ</t>
    </rPh>
    <rPh sb="257" eb="259">
      <t>ケイタイ</t>
    </rPh>
    <rPh sb="259" eb="261">
      <t>ミナオ</t>
    </rPh>
    <rPh sb="263" eb="265">
      <t>キジュン</t>
    </rPh>
    <rPh sb="271" eb="273">
      <t>ミマン</t>
    </rPh>
    <rPh sb="274" eb="275">
      <t>コ</t>
    </rPh>
    <rPh sb="280" eb="283">
      <t>コウリツテキ</t>
    </rPh>
    <rPh sb="284" eb="286">
      <t>ケイエイ</t>
    </rPh>
    <rPh sb="296" eb="298">
      <t>ニュウイン</t>
    </rPh>
    <rPh sb="298" eb="300">
      <t>カンジャ</t>
    </rPh>
    <rPh sb="303" eb="304">
      <t>ニチ</t>
    </rPh>
    <rPh sb="304" eb="305">
      <t>ア</t>
    </rPh>
    <rPh sb="307" eb="309">
      <t>シュウエキ</t>
    </rPh>
    <rPh sb="311" eb="313">
      <t>ルイジ</t>
    </rPh>
    <rPh sb="313" eb="315">
      <t>ダンタイ</t>
    </rPh>
    <rPh sb="315" eb="317">
      <t>ヘイキン</t>
    </rPh>
    <rPh sb="318" eb="320">
      <t>シタマワ</t>
    </rPh>
    <rPh sb="330" eb="331">
      <t>ノウ</t>
    </rPh>
    <rPh sb="331" eb="334">
      <t>ゲカイ</t>
    </rPh>
    <rPh sb="334" eb="336">
      <t>タイショク</t>
    </rPh>
    <rPh sb="337" eb="338">
      <t>トモナ</t>
    </rPh>
    <rPh sb="339" eb="341">
      <t>ニュウイン</t>
    </rPh>
    <rPh sb="341" eb="343">
      <t>カンジャ</t>
    </rPh>
    <rPh sb="344" eb="346">
      <t>ヨクセイ</t>
    </rPh>
    <rPh sb="352" eb="354">
      <t>ニュウイン</t>
    </rPh>
    <rPh sb="354" eb="356">
      <t>タンカ</t>
    </rPh>
    <rPh sb="357" eb="358">
      <t>ヒク</t>
    </rPh>
    <rPh sb="367" eb="369">
      <t>コンゴ</t>
    </rPh>
    <rPh sb="370" eb="372">
      <t>イシ</t>
    </rPh>
    <rPh sb="373" eb="375">
      <t>カクホ</t>
    </rPh>
    <rPh sb="376" eb="377">
      <t>ツト</t>
    </rPh>
    <rPh sb="382" eb="384">
      <t>ニュウイン</t>
    </rPh>
    <rPh sb="384" eb="386">
      <t>タンカ</t>
    </rPh>
    <rPh sb="387" eb="389">
      <t>ジョウショウ</t>
    </rPh>
    <rPh sb="390" eb="391">
      <t>ハカ</t>
    </rPh>
    <rPh sb="397" eb="399">
      <t>ガイライ</t>
    </rPh>
    <rPh sb="399" eb="401">
      <t>カンジャ</t>
    </rPh>
    <rPh sb="402" eb="403">
      <t>ニン</t>
    </rPh>
    <rPh sb="404" eb="405">
      <t>ニチ</t>
    </rPh>
    <rPh sb="405" eb="406">
      <t>ア</t>
    </rPh>
    <rPh sb="408" eb="410">
      <t>シュウエキ</t>
    </rPh>
    <rPh sb="412" eb="414">
      <t>ルイジ</t>
    </rPh>
    <rPh sb="414" eb="416">
      <t>ダンタイ</t>
    </rPh>
    <rPh sb="416" eb="418">
      <t>ヘイキン</t>
    </rPh>
    <rPh sb="419" eb="421">
      <t>シタマワ</t>
    </rPh>
    <rPh sb="437" eb="438">
      <t>イ</t>
    </rPh>
    <rPh sb="439" eb="441">
      <t>セイド</t>
    </rPh>
    <rPh sb="442" eb="444">
      <t>スイシン</t>
    </rPh>
    <rPh sb="447" eb="449">
      <t>ガイライ</t>
    </rPh>
    <rPh sb="449" eb="451">
      <t>カンジャ</t>
    </rPh>
    <rPh sb="451" eb="452">
      <t>スウ</t>
    </rPh>
    <rPh sb="453" eb="455">
      <t>ゲンショウ</t>
    </rPh>
    <rPh sb="463" eb="465">
      <t>ジュウショウ</t>
    </rPh>
    <rPh sb="465" eb="466">
      <t>キ</t>
    </rPh>
    <rPh sb="468" eb="471">
      <t>アンテイキ</t>
    </rPh>
    <rPh sb="472" eb="473">
      <t>ハイ</t>
    </rPh>
    <rPh sb="476" eb="477">
      <t>ヒ</t>
    </rPh>
    <rPh sb="478" eb="479">
      <t>ツヅ</t>
    </rPh>
    <rPh sb="480" eb="482">
      <t>ジュシン</t>
    </rPh>
    <rPh sb="487" eb="488">
      <t>オオ</t>
    </rPh>
    <rPh sb="493" eb="495">
      <t>ガイライ</t>
    </rPh>
    <rPh sb="495" eb="497">
      <t>タンカ</t>
    </rPh>
    <rPh sb="498" eb="499">
      <t>ヒク</t>
    </rPh>
    <rPh sb="510" eb="512">
      <t>コンゴ</t>
    </rPh>
    <rPh sb="514" eb="516">
      <t>チイキ</t>
    </rPh>
    <rPh sb="517" eb="520">
      <t>カイギョウイ</t>
    </rPh>
    <rPh sb="522" eb="524">
      <t>レンケイ</t>
    </rPh>
    <rPh sb="525" eb="526">
      <t>ハカ</t>
    </rPh>
    <rPh sb="530" eb="532">
      <t>ホンライ</t>
    </rPh>
    <rPh sb="533" eb="535">
      <t>ヤクワリ</t>
    </rPh>
    <rPh sb="538" eb="541">
      <t>キュウセイキ</t>
    </rPh>
    <rPh sb="541" eb="543">
      <t>カンジャ</t>
    </rPh>
    <rPh sb="544" eb="545">
      <t>ウ</t>
    </rPh>
    <rPh sb="546" eb="547">
      <t>イ</t>
    </rPh>
    <rPh sb="549" eb="551">
      <t>トッカ</t>
    </rPh>
    <rPh sb="558" eb="560">
      <t>タンカ</t>
    </rPh>
    <rPh sb="561" eb="563">
      <t>ジョウショウ</t>
    </rPh>
    <rPh sb="564" eb="565">
      <t>ハカ</t>
    </rPh>
    <rPh sb="571" eb="573">
      <t>ショクイン</t>
    </rPh>
    <rPh sb="573" eb="575">
      <t>キュウヨ</t>
    </rPh>
    <rPh sb="575" eb="576">
      <t>ヒ</t>
    </rPh>
    <rPh sb="576" eb="577">
      <t>タイ</t>
    </rPh>
    <rPh sb="577" eb="579">
      <t>イギョウ</t>
    </rPh>
    <rPh sb="579" eb="581">
      <t>シュウエキ</t>
    </rPh>
    <rPh sb="581" eb="583">
      <t>ヒリツ</t>
    </rPh>
    <rPh sb="589" eb="591">
      <t>イシ</t>
    </rPh>
    <rPh sb="591" eb="593">
      <t>ブソク</t>
    </rPh>
    <rPh sb="596" eb="598">
      <t>タンカ</t>
    </rPh>
    <rPh sb="599" eb="600">
      <t>タカ</t>
    </rPh>
    <rPh sb="601" eb="604">
      <t>ヒジョウキン</t>
    </rPh>
    <rPh sb="604" eb="606">
      <t>イシ</t>
    </rPh>
    <rPh sb="607" eb="609">
      <t>ハケン</t>
    </rPh>
    <rPh sb="609" eb="611">
      <t>イシ</t>
    </rPh>
    <rPh sb="612" eb="614">
      <t>コヨウ</t>
    </rPh>
    <rPh sb="621" eb="623">
      <t>ゲンザイ</t>
    </rPh>
    <rPh sb="628" eb="630">
      <t>カンゴ</t>
    </rPh>
    <rPh sb="630" eb="632">
      <t>ハイチ</t>
    </rPh>
    <rPh sb="640" eb="642">
      <t>メザ</t>
    </rPh>
    <rPh sb="643" eb="646">
      <t>カンゴシ</t>
    </rPh>
    <rPh sb="647" eb="649">
      <t>コヨウ</t>
    </rPh>
    <rPh sb="659" eb="661">
      <t>ルイジ</t>
    </rPh>
    <rPh sb="661" eb="663">
      <t>ダンタイ</t>
    </rPh>
    <rPh sb="663" eb="665">
      <t>ヘイキン</t>
    </rPh>
    <rPh sb="667" eb="668">
      <t>タカ</t>
    </rPh>
    <rPh sb="669" eb="671">
      <t>スウチ</t>
    </rPh>
    <rPh sb="679" eb="681">
      <t>コンゴ</t>
    </rPh>
    <rPh sb="683" eb="685">
      <t>ジョウキン</t>
    </rPh>
    <rPh sb="685" eb="687">
      <t>イシ</t>
    </rPh>
    <rPh sb="688" eb="690">
      <t>カクホ</t>
    </rPh>
    <rPh sb="691" eb="692">
      <t>ツト</t>
    </rPh>
    <rPh sb="693" eb="696">
      <t>ヒジョウキン</t>
    </rPh>
    <rPh sb="697" eb="699">
      <t>ハケン</t>
    </rPh>
    <rPh sb="699" eb="701">
      <t>イシ</t>
    </rPh>
    <rPh sb="702" eb="704">
      <t>キュウヨ</t>
    </rPh>
    <rPh sb="708" eb="710">
      <t>ミナオ</t>
    </rPh>
    <rPh sb="712" eb="713">
      <t>オコナ</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</si>
</sst>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7"/>
      <color rgb="FFFF0000"/>
      <name val="ＭＳ ゴシック"/>
      <family val="3"/>
      <charset val="128"/>
    </font>
    <font>
      <sz val="7"/>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2" fillId="0" borderId="8" xfId="3" applyFont="1" applyBorder="1" applyAlignment="1" applyProtection="1">
      <alignment horizontal="left" vertical="top" wrapText="1"/>
      <protection locked="0"/>
    </xf>
    <xf numFmtId="0" fontId="22" fillId="0" borderId="0" xfId="3" applyFont="1" applyBorder="1" applyAlignment="1" applyProtection="1">
      <alignment horizontal="left" vertical="top" wrapText="1"/>
      <protection locked="0"/>
    </xf>
    <xf numFmtId="0" fontId="22" fillId="0" borderId="9" xfId="3" applyFont="1" applyBorder="1" applyAlignment="1" applyProtection="1">
      <alignment horizontal="left" vertical="top" wrapText="1"/>
      <protection locked="0"/>
    </xf>
    <xf numFmtId="0" fontId="22" fillId="0" borderId="10" xfId="3" applyFont="1" applyBorder="1" applyAlignment="1" applyProtection="1">
      <alignment horizontal="left" vertical="top" wrapText="1"/>
      <protection locked="0"/>
    </xf>
    <xf numFmtId="0" fontId="22" fillId="0" borderId="1" xfId="3" applyFont="1" applyBorder="1" applyAlignment="1" applyProtection="1">
      <alignment horizontal="left" vertical="top" wrapText="1"/>
      <protection locked="0"/>
    </xf>
    <xf numFmtId="0" fontId="22"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xr:uid="{00000000-0005-0000-0000-000001000000}"/>
    <cellStyle name="標準" xfId="0" builtinId="0"/>
    <cellStyle name="標準 2" xfId="3" xr:uid="{B60B7AAF-D1AC-4BF1-AC79-51E56C987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79.400000000000006</c:v>
                </c:pt>
                <c:pt idx="1">
                  <c:v>79</c:v>
                </c:pt>
                <c:pt idx="2">
                  <c:v>81</c:v>
                </c:pt>
                <c:pt idx="3">
                  <c:v>81.7</c:v>
                </c:pt>
                <c:pt idx="4">
                  <c:v>82.8</c:v>
                </c:pt>
              </c:numCache>
            </c:numRef>
          </c:val>
          <c:extLst>
            <c:ext xmlns:c16="http://schemas.microsoft.com/office/drawing/2014/chart" uri="{C3380CC4-5D6E-409C-BE32-E72D297353CC}">
              <c16:uniqueId val="{00000000-F957-40AA-9916-56C2341B74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F957-40AA-9916-56C2341B74B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8570</c:v>
                </c:pt>
                <c:pt idx="1">
                  <c:v>8714</c:v>
                </c:pt>
                <c:pt idx="2">
                  <c:v>8959</c:v>
                </c:pt>
                <c:pt idx="3">
                  <c:v>9343</c:v>
                </c:pt>
                <c:pt idx="4">
                  <c:v>9471</c:v>
                </c:pt>
              </c:numCache>
            </c:numRef>
          </c:val>
          <c:extLst>
            <c:ext xmlns:c16="http://schemas.microsoft.com/office/drawing/2014/chart" uri="{C3380CC4-5D6E-409C-BE32-E72D297353CC}">
              <c16:uniqueId val="{00000000-E22C-4A49-BA63-15F79FD42F8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E22C-4A49-BA63-15F79FD42F85}"/>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41782</c:v>
                </c:pt>
                <c:pt idx="1">
                  <c:v>42282</c:v>
                </c:pt>
                <c:pt idx="2">
                  <c:v>43347</c:v>
                </c:pt>
                <c:pt idx="3">
                  <c:v>44818</c:v>
                </c:pt>
                <c:pt idx="4">
                  <c:v>43796</c:v>
                </c:pt>
              </c:numCache>
            </c:numRef>
          </c:val>
          <c:extLst>
            <c:ext xmlns:c16="http://schemas.microsoft.com/office/drawing/2014/chart" uri="{C3380CC4-5D6E-409C-BE32-E72D297353CC}">
              <c16:uniqueId val="{00000000-82FC-430B-B25D-CC6472458F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82FC-430B-B25D-CC6472458F9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9.3000000000000007</c:v>
                </c:pt>
                <c:pt idx="1">
                  <c:v>8.5</c:v>
                </c:pt>
                <c:pt idx="2">
                  <c:v>12.2</c:v>
                </c:pt>
                <c:pt idx="3">
                  <c:v>10</c:v>
                </c:pt>
                <c:pt idx="4">
                  <c:v>12.7</c:v>
                </c:pt>
              </c:numCache>
            </c:numRef>
          </c:val>
          <c:extLst>
            <c:ext xmlns:c16="http://schemas.microsoft.com/office/drawing/2014/chart" uri="{C3380CC4-5D6E-409C-BE32-E72D297353CC}">
              <c16:uniqueId val="{00000000-2B1D-43AF-8E10-49BADCD8AF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2B1D-43AF-8E10-49BADCD8AF8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79.7</c:v>
                </c:pt>
                <c:pt idx="1">
                  <c:v>86.4</c:v>
                </c:pt>
                <c:pt idx="2">
                  <c:v>83.9</c:v>
                </c:pt>
                <c:pt idx="3">
                  <c:v>87</c:v>
                </c:pt>
                <c:pt idx="4">
                  <c:v>86</c:v>
                </c:pt>
              </c:numCache>
            </c:numRef>
          </c:val>
          <c:extLst>
            <c:ext xmlns:c16="http://schemas.microsoft.com/office/drawing/2014/chart" uri="{C3380CC4-5D6E-409C-BE32-E72D297353CC}">
              <c16:uniqueId val="{00000000-E247-4064-9DE8-2A494658755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E247-4064-9DE8-2A494658755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96.5</c:v>
                </c:pt>
                <c:pt idx="1">
                  <c:v>99.9</c:v>
                </c:pt>
                <c:pt idx="2">
                  <c:v>96.8</c:v>
                </c:pt>
                <c:pt idx="3">
                  <c:v>99</c:v>
                </c:pt>
                <c:pt idx="4">
                  <c:v>97.8</c:v>
                </c:pt>
              </c:numCache>
            </c:numRef>
          </c:val>
          <c:extLst>
            <c:ext xmlns:c16="http://schemas.microsoft.com/office/drawing/2014/chart" uri="{C3380CC4-5D6E-409C-BE32-E72D297353CC}">
              <c16:uniqueId val="{00000000-BCD3-47B3-A863-3525F4EE548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BCD3-47B3-A863-3525F4EE548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25</c:v>
                </c:pt>
                <c:pt idx="1">
                  <c:v>28.7</c:v>
                </c:pt>
                <c:pt idx="2">
                  <c:v>30.1</c:v>
                </c:pt>
                <c:pt idx="3">
                  <c:v>32.9</c:v>
                </c:pt>
                <c:pt idx="4">
                  <c:v>35.9</c:v>
                </c:pt>
              </c:numCache>
            </c:numRef>
          </c:val>
          <c:extLst>
            <c:ext xmlns:c16="http://schemas.microsoft.com/office/drawing/2014/chart" uri="{C3380CC4-5D6E-409C-BE32-E72D297353CC}">
              <c16:uniqueId val="{00000000-9535-4C72-915A-C46CE89230F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9535-4C72-915A-C46CE89230F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79.3</c:v>
                </c:pt>
                <c:pt idx="1">
                  <c:v>84.4</c:v>
                </c:pt>
                <c:pt idx="2">
                  <c:v>88.4</c:v>
                </c:pt>
                <c:pt idx="3">
                  <c:v>91.3</c:v>
                </c:pt>
                <c:pt idx="4">
                  <c:v>93.4</c:v>
                </c:pt>
              </c:numCache>
            </c:numRef>
          </c:val>
          <c:extLst>
            <c:ext xmlns:c16="http://schemas.microsoft.com/office/drawing/2014/chart" uri="{C3380CC4-5D6E-409C-BE32-E72D297353CC}">
              <c16:uniqueId val="{00000000-FD93-4FB7-AC16-4866FFD339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FD93-4FB7-AC16-4866FFD339B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28988584</c:v>
                </c:pt>
                <c:pt idx="1">
                  <c:v>28944548</c:v>
                </c:pt>
                <c:pt idx="2">
                  <c:v>27346800</c:v>
                </c:pt>
                <c:pt idx="3">
                  <c:v>27059220</c:v>
                </c:pt>
                <c:pt idx="4">
                  <c:v>27119028</c:v>
                </c:pt>
              </c:numCache>
            </c:numRef>
          </c:val>
          <c:extLst>
            <c:ext xmlns:c16="http://schemas.microsoft.com/office/drawing/2014/chart" uri="{C3380CC4-5D6E-409C-BE32-E72D297353CC}">
              <c16:uniqueId val="{00000000-707E-4E18-A7FA-C738319518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707E-4E18-A7FA-C738319518E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23.1</c:v>
                </c:pt>
                <c:pt idx="1">
                  <c:v>19.2</c:v>
                </c:pt>
                <c:pt idx="2">
                  <c:v>19.899999999999999</c:v>
                </c:pt>
                <c:pt idx="3">
                  <c:v>19.399999999999999</c:v>
                </c:pt>
                <c:pt idx="4">
                  <c:v>18.600000000000001</c:v>
                </c:pt>
              </c:numCache>
            </c:numRef>
          </c:val>
          <c:extLst>
            <c:ext xmlns:c16="http://schemas.microsoft.com/office/drawing/2014/chart" uri="{C3380CC4-5D6E-409C-BE32-E72D297353CC}">
              <c16:uniqueId val="{00000000-7BF2-42DE-8AE9-AFE4502DD2B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7BF2-42DE-8AE9-AFE4502DD2B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60.4</c:v>
                </c:pt>
                <c:pt idx="1">
                  <c:v>58.7</c:v>
                </c:pt>
                <c:pt idx="2">
                  <c:v>60.9</c:v>
                </c:pt>
                <c:pt idx="3">
                  <c:v>63</c:v>
                </c:pt>
                <c:pt idx="4">
                  <c:v>65.2</c:v>
                </c:pt>
              </c:numCache>
            </c:numRef>
          </c:val>
          <c:extLst>
            <c:ext xmlns:c16="http://schemas.microsoft.com/office/drawing/2014/chart" uri="{C3380CC4-5D6E-409C-BE32-E72D297353CC}">
              <c16:uniqueId val="{00000000-A927-43E1-B711-9AD6011C57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A927-43E1-B711-9AD6011C57F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IV22" zoomScale="130" zoomScaleNormal="130" zoomScaleSheetLayoutView="70" workbookViewId="0">
      <selection activeCell="NJ26" sqref="NJ26:NX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静岡県伊東市　伊東市民病院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200床以上～300床未満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4">
        <f>データ!Y6</f>
        <v>250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データ!Z6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データ!AA6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1" t="str">
        <f>データ!P6</f>
        <v>指定管理者(利用料金制)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4">
        <f>データ!Q6</f>
        <v>20</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I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災</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4" t="str">
        <f>データ!AB6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データ!AC6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データ!AD6</f>
        <v>250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34" t="s">
        <v>22</v>
      </c>
      <c r="NK10" s="135"/>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24">
        <f>データ!U6</f>
        <v>69990</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18628</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１０：１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24">
        <f>データ!AE6</f>
        <v>248</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データ!AF6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データ!AG6</f>
        <v>248</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19"/>
      <c r="NJ12" s="3"/>
      <c r="NK12" s="3"/>
      <c r="NL12" s="3"/>
      <c r="NM12" s="3"/>
      <c r="NN12" s="3"/>
      <c r="NO12" s="3"/>
      <c r="NP12" s="3"/>
      <c r="NQ12" s="3"/>
      <c r="NR12" s="3"/>
      <c r="NS12" s="3"/>
      <c r="NT12" s="3"/>
      <c r="NU12" s="3"/>
      <c r="NV12" s="3"/>
      <c r="NW12" s="3"/>
      <c r="NX12" s="3"/>
    </row>
    <row r="13" spans="1:388" ht="17.25" customHeight="1" x14ac:dyDescent="0.2">
      <c r="A13" s="2"/>
      <c r="B13" s="127" t="s">
        <v>31</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19"/>
      <c r="NJ13" s="20"/>
      <c r="NK13" s="20"/>
      <c r="NL13" s="20"/>
      <c r="NM13" s="20"/>
      <c r="NN13" s="20"/>
      <c r="NO13" s="20"/>
      <c r="NP13" s="20"/>
      <c r="NQ13" s="20"/>
      <c r="NR13" s="20"/>
      <c r="NS13" s="20"/>
      <c r="NT13" s="20"/>
      <c r="NU13" s="20"/>
      <c r="NV13" s="20"/>
      <c r="NW13" s="20"/>
      <c r="NX13" s="20"/>
    </row>
    <row r="14" spans="1:388" ht="17.25" customHeight="1" x14ac:dyDescent="0.15">
      <c r="A14" s="2"/>
      <c r="B14" s="127" t="s">
        <v>32</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8" t="s">
        <v>179</v>
      </c>
      <c r="NK16" s="129"/>
      <c r="NL16" s="129"/>
      <c r="NM16" s="129"/>
      <c r="NN16" s="129"/>
      <c r="NO16" s="129"/>
      <c r="NP16" s="129"/>
      <c r="NQ16" s="129"/>
      <c r="NR16" s="129"/>
      <c r="NS16" s="129"/>
      <c r="NT16" s="129"/>
      <c r="NU16" s="129"/>
      <c r="NV16" s="129"/>
      <c r="NW16" s="129"/>
      <c r="NX16" s="130"/>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t="s">
        <v>182</v>
      </c>
      <c r="NK30" s="119"/>
      <c r="NL30" s="119"/>
      <c r="NM30" s="119"/>
      <c r="NN30" s="119"/>
      <c r="NO30" s="119"/>
      <c r="NP30" s="119"/>
      <c r="NQ30" s="119"/>
      <c r="NR30" s="119"/>
      <c r="NS30" s="119"/>
      <c r="NT30" s="119"/>
      <c r="NU30" s="119"/>
      <c r="NV30" s="119"/>
      <c r="NW30" s="119"/>
      <c r="NX30" s="120"/>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18"/>
      <c r="NK32" s="119"/>
      <c r="NL32" s="119"/>
      <c r="NM32" s="119"/>
      <c r="NN32" s="119"/>
      <c r="NO32" s="119"/>
      <c r="NP32" s="119"/>
      <c r="NQ32" s="119"/>
      <c r="NR32" s="119"/>
      <c r="NS32" s="119"/>
      <c r="NT32" s="119"/>
      <c r="NU32" s="119"/>
      <c r="NV32" s="119"/>
      <c r="NW32" s="119"/>
      <c r="NX32" s="120"/>
    </row>
    <row r="33" spans="1:388" ht="13.5" customHeight="1" x14ac:dyDescent="0.15">
      <c r="A33" s="2"/>
      <c r="B33" s="25"/>
      <c r="D33" s="5"/>
      <c r="E33" s="5"/>
      <c r="F33" s="5"/>
      <c r="G33" s="98" t="s">
        <v>37</v>
      </c>
      <c r="H33" s="98"/>
      <c r="I33" s="98"/>
      <c r="J33" s="98"/>
      <c r="K33" s="98"/>
      <c r="L33" s="98"/>
      <c r="M33" s="98"/>
      <c r="N33" s="98"/>
      <c r="O33" s="98"/>
      <c r="P33" s="99">
        <f>データ!AH7</f>
        <v>96.5</v>
      </c>
      <c r="Q33" s="100"/>
      <c r="R33" s="100"/>
      <c r="S33" s="100"/>
      <c r="T33" s="100"/>
      <c r="U33" s="100"/>
      <c r="V33" s="100"/>
      <c r="W33" s="100"/>
      <c r="X33" s="100"/>
      <c r="Y33" s="100"/>
      <c r="Z33" s="100"/>
      <c r="AA33" s="100"/>
      <c r="AB33" s="100"/>
      <c r="AC33" s="100"/>
      <c r="AD33" s="101"/>
      <c r="AE33" s="99">
        <f>データ!AI7</f>
        <v>99.9</v>
      </c>
      <c r="AF33" s="100"/>
      <c r="AG33" s="100"/>
      <c r="AH33" s="100"/>
      <c r="AI33" s="100"/>
      <c r="AJ33" s="100"/>
      <c r="AK33" s="100"/>
      <c r="AL33" s="100"/>
      <c r="AM33" s="100"/>
      <c r="AN33" s="100"/>
      <c r="AO33" s="100"/>
      <c r="AP33" s="100"/>
      <c r="AQ33" s="100"/>
      <c r="AR33" s="100"/>
      <c r="AS33" s="101"/>
      <c r="AT33" s="99">
        <f>データ!AJ7</f>
        <v>96.8</v>
      </c>
      <c r="AU33" s="100"/>
      <c r="AV33" s="100"/>
      <c r="AW33" s="100"/>
      <c r="AX33" s="100"/>
      <c r="AY33" s="100"/>
      <c r="AZ33" s="100"/>
      <c r="BA33" s="100"/>
      <c r="BB33" s="100"/>
      <c r="BC33" s="100"/>
      <c r="BD33" s="100"/>
      <c r="BE33" s="100"/>
      <c r="BF33" s="100"/>
      <c r="BG33" s="100"/>
      <c r="BH33" s="101"/>
      <c r="BI33" s="99">
        <f>データ!AK7</f>
        <v>99</v>
      </c>
      <c r="BJ33" s="100"/>
      <c r="BK33" s="100"/>
      <c r="BL33" s="100"/>
      <c r="BM33" s="100"/>
      <c r="BN33" s="100"/>
      <c r="BO33" s="100"/>
      <c r="BP33" s="100"/>
      <c r="BQ33" s="100"/>
      <c r="BR33" s="100"/>
      <c r="BS33" s="100"/>
      <c r="BT33" s="100"/>
      <c r="BU33" s="100"/>
      <c r="BV33" s="100"/>
      <c r="BW33" s="101"/>
      <c r="BX33" s="99">
        <f>データ!AL7</f>
        <v>97.8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79.7</v>
      </c>
      <c r="DE33" s="100"/>
      <c r="DF33" s="100"/>
      <c r="DG33" s="100"/>
      <c r="DH33" s="100"/>
      <c r="DI33" s="100"/>
      <c r="DJ33" s="100"/>
      <c r="DK33" s="100"/>
      <c r="DL33" s="100"/>
      <c r="DM33" s="100"/>
      <c r="DN33" s="100"/>
      <c r="DO33" s="100"/>
      <c r="DP33" s="100"/>
      <c r="DQ33" s="100"/>
      <c r="DR33" s="101"/>
      <c r="DS33" s="99">
        <f>データ!AT7</f>
        <v>86.4</v>
      </c>
      <c r="DT33" s="100"/>
      <c r="DU33" s="100"/>
      <c r="DV33" s="100"/>
      <c r="DW33" s="100"/>
      <c r="DX33" s="100"/>
      <c r="DY33" s="100"/>
      <c r="DZ33" s="100"/>
      <c r="EA33" s="100"/>
      <c r="EB33" s="100"/>
      <c r="EC33" s="100"/>
      <c r="ED33" s="100"/>
      <c r="EE33" s="100"/>
      <c r="EF33" s="100"/>
      <c r="EG33" s="101"/>
      <c r="EH33" s="99">
        <f>データ!AU7</f>
        <v>83.9</v>
      </c>
      <c r="EI33" s="100"/>
      <c r="EJ33" s="100"/>
      <c r="EK33" s="100"/>
      <c r="EL33" s="100"/>
      <c r="EM33" s="100"/>
      <c r="EN33" s="100"/>
      <c r="EO33" s="100"/>
      <c r="EP33" s="100"/>
      <c r="EQ33" s="100"/>
      <c r="ER33" s="100"/>
      <c r="ES33" s="100"/>
      <c r="ET33" s="100"/>
      <c r="EU33" s="100"/>
      <c r="EV33" s="101"/>
      <c r="EW33" s="99">
        <f>データ!AV7</f>
        <v>87</v>
      </c>
      <c r="EX33" s="100"/>
      <c r="EY33" s="100"/>
      <c r="EZ33" s="100"/>
      <c r="FA33" s="100"/>
      <c r="FB33" s="100"/>
      <c r="FC33" s="100"/>
      <c r="FD33" s="100"/>
      <c r="FE33" s="100"/>
      <c r="FF33" s="100"/>
      <c r="FG33" s="100"/>
      <c r="FH33" s="100"/>
      <c r="FI33" s="100"/>
      <c r="FJ33" s="100"/>
      <c r="FK33" s="101"/>
      <c r="FL33" s="99">
        <f>データ!AW7</f>
        <v>86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9.3000000000000007</v>
      </c>
      <c r="GS33" s="100"/>
      <c r="GT33" s="100"/>
      <c r="GU33" s="100"/>
      <c r="GV33" s="100"/>
      <c r="GW33" s="100"/>
      <c r="GX33" s="100"/>
      <c r="GY33" s="100"/>
      <c r="GZ33" s="100"/>
      <c r="HA33" s="100"/>
      <c r="HB33" s="100"/>
      <c r="HC33" s="100"/>
      <c r="HD33" s="100"/>
      <c r="HE33" s="100"/>
      <c r="HF33" s="101"/>
      <c r="HG33" s="99">
        <f>データ!BE7</f>
        <v>8.5</v>
      </c>
      <c r="HH33" s="100"/>
      <c r="HI33" s="100"/>
      <c r="HJ33" s="100"/>
      <c r="HK33" s="100"/>
      <c r="HL33" s="100"/>
      <c r="HM33" s="100"/>
      <c r="HN33" s="100"/>
      <c r="HO33" s="100"/>
      <c r="HP33" s="100"/>
      <c r="HQ33" s="100"/>
      <c r="HR33" s="100"/>
      <c r="HS33" s="100"/>
      <c r="HT33" s="100"/>
      <c r="HU33" s="101"/>
      <c r="HV33" s="99">
        <f>データ!BF7</f>
        <v>12.2</v>
      </c>
      <c r="HW33" s="100"/>
      <c r="HX33" s="100"/>
      <c r="HY33" s="100"/>
      <c r="HZ33" s="100"/>
      <c r="IA33" s="100"/>
      <c r="IB33" s="100"/>
      <c r="IC33" s="100"/>
      <c r="ID33" s="100"/>
      <c r="IE33" s="100"/>
      <c r="IF33" s="100"/>
      <c r="IG33" s="100"/>
      <c r="IH33" s="100"/>
      <c r="II33" s="100"/>
      <c r="IJ33" s="101"/>
      <c r="IK33" s="99">
        <f>データ!BG7</f>
        <v>10</v>
      </c>
      <c r="IL33" s="100"/>
      <c r="IM33" s="100"/>
      <c r="IN33" s="100"/>
      <c r="IO33" s="100"/>
      <c r="IP33" s="100"/>
      <c r="IQ33" s="100"/>
      <c r="IR33" s="100"/>
      <c r="IS33" s="100"/>
      <c r="IT33" s="100"/>
      <c r="IU33" s="100"/>
      <c r="IV33" s="100"/>
      <c r="IW33" s="100"/>
      <c r="IX33" s="100"/>
      <c r="IY33" s="101"/>
      <c r="IZ33" s="99">
        <f>データ!BH7</f>
        <v>12.7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79.400000000000006</v>
      </c>
      <c r="KG33" s="100"/>
      <c r="KH33" s="100"/>
      <c r="KI33" s="100"/>
      <c r="KJ33" s="100"/>
      <c r="KK33" s="100"/>
      <c r="KL33" s="100"/>
      <c r="KM33" s="100"/>
      <c r="KN33" s="100"/>
      <c r="KO33" s="100"/>
      <c r="KP33" s="100"/>
      <c r="KQ33" s="100"/>
      <c r="KR33" s="100"/>
      <c r="KS33" s="100"/>
      <c r="KT33" s="101"/>
      <c r="KU33" s="99">
        <f>データ!BP7</f>
        <v>79</v>
      </c>
      <c r="KV33" s="100"/>
      <c r="KW33" s="100"/>
      <c r="KX33" s="100"/>
      <c r="KY33" s="100"/>
      <c r="KZ33" s="100"/>
      <c r="LA33" s="100"/>
      <c r="LB33" s="100"/>
      <c r="LC33" s="100"/>
      <c r="LD33" s="100"/>
      <c r="LE33" s="100"/>
      <c r="LF33" s="100"/>
      <c r="LG33" s="100"/>
      <c r="LH33" s="100"/>
      <c r="LI33" s="101"/>
      <c r="LJ33" s="99">
        <f>データ!BQ7</f>
        <v>81</v>
      </c>
      <c r="LK33" s="100"/>
      <c r="LL33" s="100"/>
      <c r="LM33" s="100"/>
      <c r="LN33" s="100"/>
      <c r="LO33" s="100"/>
      <c r="LP33" s="100"/>
      <c r="LQ33" s="100"/>
      <c r="LR33" s="100"/>
      <c r="LS33" s="100"/>
      <c r="LT33" s="100"/>
      <c r="LU33" s="100"/>
      <c r="LV33" s="100"/>
      <c r="LW33" s="100"/>
      <c r="LX33" s="101"/>
      <c r="LY33" s="99">
        <f>データ!BR7</f>
        <v>81.7</v>
      </c>
      <c r="LZ33" s="100"/>
      <c r="MA33" s="100"/>
      <c r="MB33" s="100"/>
      <c r="MC33" s="100"/>
      <c r="MD33" s="100"/>
      <c r="ME33" s="100"/>
      <c r="MF33" s="100"/>
      <c r="MG33" s="100"/>
      <c r="MH33" s="100"/>
      <c r="MI33" s="100"/>
      <c r="MJ33" s="100"/>
      <c r="MK33" s="100"/>
      <c r="ML33" s="100"/>
      <c r="MM33" s="101"/>
      <c r="MN33" s="99">
        <f>データ!BS7</f>
        <v>82.8</v>
      </c>
      <c r="MO33" s="100"/>
      <c r="MP33" s="100"/>
      <c r="MQ33" s="100"/>
      <c r="MR33" s="100"/>
      <c r="MS33" s="100"/>
      <c r="MT33" s="100"/>
      <c r="MU33" s="100"/>
      <c r="MV33" s="100"/>
      <c r="MW33" s="100"/>
      <c r="MX33" s="100"/>
      <c r="MY33" s="100"/>
      <c r="MZ33" s="100"/>
      <c r="NA33" s="100"/>
      <c r="NB33" s="101"/>
      <c r="ND33" s="5"/>
      <c r="NE33" s="5"/>
      <c r="NF33" s="5"/>
      <c r="NG33" s="5"/>
      <c r="NH33" s="27"/>
      <c r="NI33" s="2"/>
      <c r="NJ33" s="118"/>
      <c r="NK33" s="119"/>
      <c r="NL33" s="119"/>
      <c r="NM33" s="119"/>
      <c r="NN33" s="119"/>
      <c r="NO33" s="119"/>
      <c r="NP33" s="119"/>
      <c r="NQ33" s="119"/>
      <c r="NR33" s="119"/>
      <c r="NS33" s="119"/>
      <c r="NT33" s="119"/>
      <c r="NU33" s="119"/>
      <c r="NV33" s="119"/>
      <c r="NW33" s="119"/>
      <c r="NX33" s="120"/>
    </row>
    <row r="34" spans="1:388" ht="13.5" customHeight="1" x14ac:dyDescent="0.15">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118"/>
      <c r="NK34" s="119"/>
      <c r="NL34" s="119"/>
      <c r="NM34" s="119"/>
      <c r="NN34" s="119"/>
      <c r="NO34" s="119"/>
      <c r="NP34" s="119"/>
      <c r="NQ34" s="119"/>
      <c r="NR34" s="119"/>
      <c r="NS34" s="119"/>
      <c r="NT34" s="119"/>
      <c r="NU34" s="119"/>
      <c r="NV34" s="119"/>
      <c r="NW34" s="119"/>
      <c r="NX34" s="120"/>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8"/>
      <c r="NK35" s="119"/>
      <c r="NL35" s="119"/>
      <c r="NM35" s="119"/>
      <c r="NN35" s="119"/>
      <c r="NO35" s="119"/>
      <c r="NP35" s="119"/>
      <c r="NQ35" s="119"/>
      <c r="NR35" s="119"/>
      <c r="NS35" s="119"/>
      <c r="NT35" s="119"/>
      <c r="NU35" s="119"/>
      <c r="NV35" s="119"/>
      <c r="NW35" s="119"/>
      <c r="NX35" s="120"/>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8"/>
      <c r="NK36" s="119"/>
      <c r="NL36" s="119"/>
      <c r="NM36" s="119"/>
      <c r="NN36" s="119"/>
      <c r="NO36" s="119"/>
      <c r="NP36" s="119"/>
      <c r="NQ36" s="119"/>
      <c r="NR36" s="119"/>
      <c r="NS36" s="119"/>
      <c r="NT36" s="119"/>
      <c r="NU36" s="119"/>
      <c r="NV36" s="119"/>
      <c r="NW36" s="119"/>
      <c r="NX36" s="120"/>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8"/>
      <c r="NK37" s="119"/>
      <c r="NL37" s="119"/>
      <c r="NM37" s="119"/>
      <c r="NN37" s="119"/>
      <c r="NO37" s="119"/>
      <c r="NP37" s="119"/>
      <c r="NQ37" s="119"/>
      <c r="NR37" s="119"/>
      <c r="NS37" s="119"/>
      <c r="NT37" s="119"/>
      <c r="NU37" s="119"/>
      <c r="NV37" s="119"/>
      <c r="NW37" s="119"/>
      <c r="NX37" s="120"/>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8"/>
      <c r="NK38" s="119"/>
      <c r="NL38" s="119"/>
      <c r="NM38" s="119"/>
      <c r="NN38" s="119"/>
      <c r="NO38" s="119"/>
      <c r="NP38" s="119"/>
      <c r="NQ38" s="119"/>
      <c r="NR38" s="119"/>
      <c r="NS38" s="119"/>
      <c r="NT38" s="119"/>
      <c r="NU38" s="119"/>
      <c r="NV38" s="119"/>
      <c r="NW38" s="119"/>
      <c r="NX38" s="120"/>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c r="NK39" s="119"/>
      <c r="NL39" s="119"/>
      <c r="NM39" s="119"/>
      <c r="NN39" s="119"/>
      <c r="NO39" s="119"/>
      <c r="NP39" s="119"/>
      <c r="NQ39" s="119"/>
      <c r="NR39" s="119"/>
      <c r="NS39" s="119"/>
      <c r="NT39" s="119"/>
      <c r="NU39" s="119"/>
      <c r="NV39" s="119"/>
      <c r="NW39" s="119"/>
      <c r="NX39" s="120"/>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180</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f>データ!BZ7</f>
        <v>41782</v>
      </c>
      <c r="Q55" s="103"/>
      <c r="R55" s="103"/>
      <c r="S55" s="103"/>
      <c r="T55" s="103"/>
      <c r="U55" s="103"/>
      <c r="V55" s="103"/>
      <c r="W55" s="103"/>
      <c r="X55" s="103"/>
      <c r="Y55" s="103"/>
      <c r="Z55" s="103"/>
      <c r="AA55" s="103"/>
      <c r="AB55" s="103"/>
      <c r="AC55" s="103"/>
      <c r="AD55" s="104"/>
      <c r="AE55" s="102">
        <f>データ!CA7</f>
        <v>42282</v>
      </c>
      <c r="AF55" s="103"/>
      <c r="AG55" s="103"/>
      <c r="AH55" s="103"/>
      <c r="AI55" s="103"/>
      <c r="AJ55" s="103"/>
      <c r="AK55" s="103"/>
      <c r="AL55" s="103"/>
      <c r="AM55" s="103"/>
      <c r="AN55" s="103"/>
      <c r="AO55" s="103"/>
      <c r="AP55" s="103"/>
      <c r="AQ55" s="103"/>
      <c r="AR55" s="103"/>
      <c r="AS55" s="104"/>
      <c r="AT55" s="102">
        <f>データ!CB7</f>
        <v>43347</v>
      </c>
      <c r="AU55" s="103"/>
      <c r="AV55" s="103"/>
      <c r="AW55" s="103"/>
      <c r="AX55" s="103"/>
      <c r="AY55" s="103"/>
      <c r="AZ55" s="103"/>
      <c r="BA55" s="103"/>
      <c r="BB55" s="103"/>
      <c r="BC55" s="103"/>
      <c r="BD55" s="103"/>
      <c r="BE55" s="103"/>
      <c r="BF55" s="103"/>
      <c r="BG55" s="103"/>
      <c r="BH55" s="104"/>
      <c r="BI55" s="102">
        <f>データ!CC7</f>
        <v>44818</v>
      </c>
      <c r="BJ55" s="103"/>
      <c r="BK55" s="103"/>
      <c r="BL55" s="103"/>
      <c r="BM55" s="103"/>
      <c r="BN55" s="103"/>
      <c r="BO55" s="103"/>
      <c r="BP55" s="103"/>
      <c r="BQ55" s="103"/>
      <c r="BR55" s="103"/>
      <c r="BS55" s="103"/>
      <c r="BT55" s="103"/>
      <c r="BU55" s="103"/>
      <c r="BV55" s="103"/>
      <c r="BW55" s="104"/>
      <c r="BX55" s="102">
        <f>データ!CD7</f>
        <v>43796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8570</v>
      </c>
      <c r="DE55" s="103"/>
      <c r="DF55" s="103"/>
      <c r="DG55" s="103"/>
      <c r="DH55" s="103"/>
      <c r="DI55" s="103"/>
      <c r="DJ55" s="103"/>
      <c r="DK55" s="103"/>
      <c r="DL55" s="103"/>
      <c r="DM55" s="103"/>
      <c r="DN55" s="103"/>
      <c r="DO55" s="103"/>
      <c r="DP55" s="103"/>
      <c r="DQ55" s="103"/>
      <c r="DR55" s="104"/>
      <c r="DS55" s="102">
        <f>データ!CL7</f>
        <v>8714</v>
      </c>
      <c r="DT55" s="103"/>
      <c r="DU55" s="103"/>
      <c r="DV55" s="103"/>
      <c r="DW55" s="103"/>
      <c r="DX55" s="103"/>
      <c r="DY55" s="103"/>
      <c r="DZ55" s="103"/>
      <c r="EA55" s="103"/>
      <c r="EB55" s="103"/>
      <c r="EC55" s="103"/>
      <c r="ED55" s="103"/>
      <c r="EE55" s="103"/>
      <c r="EF55" s="103"/>
      <c r="EG55" s="104"/>
      <c r="EH55" s="102">
        <f>データ!CM7</f>
        <v>8959</v>
      </c>
      <c r="EI55" s="103"/>
      <c r="EJ55" s="103"/>
      <c r="EK55" s="103"/>
      <c r="EL55" s="103"/>
      <c r="EM55" s="103"/>
      <c r="EN55" s="103"/>
      <c r="EO55" s="103"/>
      <c r="EP55" s="103"/>
      <c r="EQ55" s="103"/>
      <c r="ER55" s="103"/>
      <c r="ES55" s="103"/>
      <c r="ET55" s="103"/>
      <c r="EU55" s="103"/>
      <c r="EV55" s="104"/>
      <c r="EW55" s="102">
        <f>データ!CN7</f>
        <v>9343</v>
      </c>
      <c r="EX55" s="103"/>
      <c r="EY55" s="103"/>
      <c r="EZ55" s="103"/>
      <c r="FA55" s="103"/>
      <c r="FB55" s="103"/>
      <c r="FC55" s="103"/>
      <c r="FD55" s="103"/>
      <c r="FE55" s="103"/>
      <c r="FF55" s="103"/>
      <c r="FG55" s="103"/>
      <c r="FH55" s="103"/>
      <c r="FI55" s="103"/>
      <c r="FJ55" s="103"/>
      <c r="FK55" s="104"/>
      <c r="FL55" s="102">
        <f>データ!CO7</f>
        <v>9471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60.4</v>
      </c>
      <c r="GS55" s="100"/>
      <c r="GT55" s="100"/>
      <c r="GU55" s="100"/>
      <c r="GV55" s="100"/>
      <c r="GW55" s="100"/>
      <c r="GX55" s="100"/>
      <c r="GY55" s="100"/>
      <c r="GZ55" s="100"/>
      <c r="HA55" s="100"/>
      <c r="HB55" s="100"/>
      <c r="HC55" s="100"/>
      <c r="HD55" s="100"/>
      <c r="HE55" s="100"/>
      <c r="HF55" s="101"/>
      <c r="HG55" s="99">
        <f>データ!CW7</f>
        <v>58.7</v>
      </c>
      <c r="HH55" s="100"/>
      <c r="HI55" s="100"/>
      <c r="HJ55" s="100"/>
      <c r="HK55" s="100"/>
      <c r="HL55" s="100"/>
      <c r="HM55" s="100"/>
      <c r="HN55" s="100"/>
      <c r="HO55" s="100"/>
      <c r="HP55" s="100"/>
      <c r="HQ55" s="100"/>
      <c r="HR55" s="100"/>
      <c r="HS55" s="100"/>
      <c r="HT55" s="100"/>
      <c r="HU55" s="101"/>
      <c r="HV55" s="99">
        <f>データ!CX7</f>
        <v>60.9</v>
      </c>
      <c r="HW55" s="100"/>
      <c r="HX55" s="100"/>
      <c r="HY55" s="100"/>
      <c r="HZ55" s="100"/>
      <c r="IA55" s="100"/>
      <c r="IB55" s="100"/>
      <c r="IC55" s="100"/>
      <c r="ID55" s="100"/>
      <c r="IE55" s="100"/>
      <c r="IF55" s="100"/>
      <c r="IG55" s="100"/>
      <c r="IH55" s="100"/>
      <c r="II55" s="100"/>
      <c r="IJ55" s="101"/>
      <c r="IK55" s="99">
        <f>データ!CY7</f>
        <v>63</v>
      </c>
      <c r="IL55" s="100"/>
      <c r="IM55" s="100"/>
      <c r="IN55" s="100"/>
      <c r="IO55" s="100"/>
      <c r="IP55" s="100"/>
      <c r="IQ55" s="100"/>
      <c r="IR55" s="100"/>
      <c r="IS55" s="100"/>
      <c r="IT55" s="100"/>
      <c r="IU55" s="100"/>
      <c r="IV55" s="100"/>
      <c r="IW55" s="100"/>
      <c r="IX55" s="100"/>
      <c r="IY55" s="101"/>
      <c r="IZ55" s="99">
        <f>データ!CZ7</f>
        <v>65.2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23.1</v>
      </c>
      <c r="KG55" s="100"/>
      <c r="KH55" s="100"/>
      <c r="KI55" s="100"/>
      <c r="KJ55" s="100"/>
      <c r="KK55" s="100"/>
      <c r="KL55" s="100"/>
      <c r="KM55" s="100"/>
      <c r="KN55" s="100"/>
      <c r="KO55" s="100"/>
      <c r="KP55" s="100"/>
      <c r="KQ55" s="100"/>
      <c r="KR55" s="100"/>
      <c r="KS55" s="100"/>
      <c r="KT55" s="101"/>
      <c r="KU55" s="99">
        <f>データ!DH7</f>
        <v>19.2</v>
      </c>
      <c r="KV55" s="100"/>
      <c r="KW55" s="100"/>
      <c r="KX55" s="100"/>
      <c r="KY55" s="100"/>
      <c r="KZ55" s="100"/>
      <c r="LA55" s="100"/>
      <c r="LB55" s="100"/>
      <c r="LC55" s="100"/>
      <c r="LD55" s="100"/>
      <c r="LE55" s="100"/>
      <c r="LF55" s="100"/>
      <c r="LG55" s="100"/>
      <c r="LH55" s="100"/>
      <c r="LI55" s="101"/>
      <c r="LJ55" s="99">
        <f>データ!DI7</f>
        <v>19.899999999999999</v>
      </c>
      <c r="LK55" s="100"/>
      <c r="LL55" s="100"/>
      <c r="LM55" s="100"/>
      <c r="LN55" s="100"/>
      <c r="LO55" s="100"/>
      <c r="LP55" s="100"/>
      <c r="LQ55" s="100"/>
      <c r="LR55" s="100"/>
      <c r="LS55" s="100"/>
      <c r="LT55" s="100"/>
      <c r="LU55" s="100"/>
      <c r="LV55" s="100"/>
      <c r="LW55" s="100"/>
      <c r="LX55" s="101"/>
      <c r="LY55" s="99">
        <f>データ!DJ7</f>
        <v>19.399999999999999</v>
      </c>
      <c r="LZ55" s="100"/>
      <c r="MA55" s="100"/>
      <c r="MB55" s="100"/>
      <c r="MC55" s="100"/>
      <c r="MD55" s="100"/>
      <c r="ME55" s="100"/>
      <c r="MF55" s="100"/>
      <c r="MG55" s="100"/>
      <c r="MH55" s="100"/>
      <c r="MI55" s="100"/>
      <c r="MJ55" s="100"/>
      <c r="MK55" s="100"/>
      <c r="ML55" s="100"/>
      <c r="MM55" s="101"/>
      <c r="MN55" s="99">
        <f>データ!DK7</f>
        <v>18.600000000000001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181</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25</v>
      </c>
      <c r="V79" s="82"/>
      <c r="W79" s="82"/>
      <c r="X79" s="82"/>
      <c r="Y79" s="82"/>
      <c r="Z79" s="82"/>
      <c r="AA79" s="82"/>
      <c r="AB79" s="82"/>
      <c r="AC79" s="82"/>
      <c r="AD79" s="82"/>
      <c r="AE79" s="82"/>
      <c r="AF79" s="82"/>
      <c r="AG79" s="82"/>
      <c r="AH79" s="82"/>
      <c r="AI79" s="82"/>
      <c r="AJ79" s="82"/>
      <c r="AK79" s="82"/>
      <c r="AL79" s="82"/>
      <c r="AM79" s="82"/>
      <c r="AN79" s="82">
        <f>データ!DS7</f>
        <v>28.7</v>
      </c>
      <c r="AO79" s="82"/>
      <c r="AP79" s="82"/>
      <c r="AQ79" s="82"/>
      <c r="AR79" s="82"/>
      <c r="AS79" s="82"/>
      <c r="AT79" s="82"/>
      <c r="AU79" s="82"/>
      <c r="AV79" s="82"/>
      <c r="AW79" s="82"/>
      <c r="AX79" s="82"/>
      <c r="AY79" s="82"/>
      <c r="AZ79" s="82"/>
      <c r="BA79" s="82"/>
      <c r="BB79" s="82"/>
      <c r="BC79" s="82"/>
      <c r="BD79" s="82"/>
      <c r="BE79" s="82"/>
      <c r="BF79" s="82"/>
      <c r="BG79" s="82">
        <f>データ!DT7</f>
        <v>30.1</v>
      </c>
      <c r="BH79" s="82"/>
      <c r="BI79" s="82"/>
      <c r="BJ79" s="82"/>
      <c r="BK79" s="82"/>
      <c r="BL79" s="82"/>
      <c r="BM79" s="82"/>
      <c r="BN79" s="82"/>
      <c r="BO79" s="82"/>
      <c r="BP79" s="82"/>
      <c r="BQ79" s="82"/>
      <c r="BR79" s="82"/>
      <c r="BS79" s="82"/>
      <c r="BT79" s="82"/>
      <c r="BU79" s="82"/>
      <c r="BV79" s="82"/>
      <c r="BW79" s="82"/>
      <c r="BX79" s="82"/>
      <c r="BY79" s="82"/>
      <c r="BZ79" s="82">
        <f>データ!DU7</f>
        <v>32.9</v>
      </c>
      <c r="CA79" s="82"/>
      <c r="CB79" s="82"/>
      <c r="CC79" s="82"/>
      <c r="CD79" s="82"/>
      <c r="CE79" s="82"/>
      <c r="CF79" s="82"/>
      <c r="CG79" s="82"/>
      <c r="CH79" s="82"/>
      <c r="CI79" s="82"/>
      <c r="CJ79" s="82"/>
      <c r="CK79" s="82"/>
      <c r="CL79" s="82"/>
      <c r="CM79" s="82"/>
      <c r="CN79" s="82"/>
      <c r="CO79" s="82"/>
      <c r="CP79" s="82"/>
      <c r="CQ79" s="82"/>
      <c r="CR79" s="82"/>
      <c r="CS79" s="82">
        <f>データ!DV7</f>
        <v>35.9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79.3</v>
      </c>
      <c r="EP79" s="82"/>
      <c r="EQ79" s="82"/>
      <c r="ER79" s="82"/>
      <c r="ES79" s="82"/>
      <c r="ET79" s="82"/>
      <c r="EU79" s="82"/>
      <c r="EV79" s="82"/>
      <c r="EW79" s="82"/>
      <c r="EX79" s="82"/>
      <c r="EY79" s="82"/>
      <c r="EZ79" s="82"/>
      <c r="FA79" s="82"/>
      <c r="FB79" s="82"/>
      <c r="FC79" s="82"/>
      <c r="FD79" s="82"/>
      <c r="FE79" s="82"/>
      <c r="FF79" s="82"/>
      <c r="FG79" s="82"/>
      <c r="FH79" s="82">
        <f>データ!ED7</f>
        <v>84.4</v>
      </c>
      <c r="FI79" s="82"/>
      <c r="FJ79" s="82"/>
      <c r="FK79" s="82"/>
      <c r="FL79" s="82"/>
      <c r="FM79" s="82"/>
      <c r="FN79" s="82"/>
      <c r="FO79" s="82"/>
      <c r="FP79" s="82"/>
      <c r="FQ79" s="82"/>
      <c r="FR79" s="82"/>
      <c r="FS79" s="82"/>
      <c r="FT79" s="82"/>
      <c r="FU79" s="82"/>
      <c r="FV79" s="82"/>
      <c r="FW79" s="82"/>
      <c r="FX79" s="82"/>
      <c r="FY79" s="82"/>
      <c r="FZ79" s="82"/>
      <c r="GA79" s="82">
        <f>データ!EE7</f>
        <v>88.4</v>
      </c>
      <c r="GB79" s="82"/>
      <c r="GC79" s="82"/>
      <c r="GD79" s="82"/>
      <c r="GE79" s="82"/>
      <c r="GF79" s="82"/>
      <c r="GG79" s="82"/>
      <c r="GH79" s="82"/>
      <c r="GI79" s="82"/>
      <c r="GJ79" s="82"/>
      <c r="GK79" s="82"/>
      <c r="GL79" s="82"/>
      <c r="GM79" s="82"/>
      <c r="GN79" s="82"/>
      <c r="GO79" s="82"/>
      <c r="GP79" s="82"/>
      <c r="GQ79" s="82"/>
      <c r="GR79" s="82"/>
      <c r="GS79" s="82"/>
      <c r="GT79" s="82">
        <f>データ!EF7</f>
        <v>91.3</v>
      </c>
      <c r="GU79" s="82"/>
      <c r="GV79" s="82"/>
      <c r="GW79" s="82"/>
      <c r="GX79" s="82"/>
      <c r="GY79" s="82"/>
      <c r="GZ79" s="82"/>
      <c r="HA79" s="82"/>
      <c r="HB79" s="82"/>
      <c r="HC79" s="82"/>
      <c r="HD79" s="82"/>
      <c r="HE79" s="82"/>
      <c r="HF79" s="82"/>
      <c r="HG79" s="82"/>
      <c r="HH79" s="82"/>
      <c r="HI79" s="82"/>
      <c r="HJ79" s="82"/>
      <c r="HK79" s="82"/>
      <c r="HL79" s="82"/>
      <c r="HM79" s="82">
        <f>データ!EG7</f>
        <v>93.4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28988584</v>
      </c>
      <c r="JK79" s="78"/>
      <c r="JL79" s="78"/>
      <c r="JM79" s="78"/>
      <c r="JN79" s="78"/>
      <c r="JO79" s="78"/>
      <c r="JP79" s="78"/>
      <c r="JQ79" s="78"/>
      <c r="JR79" s="78"/>
      <c r="JS79" s="78"/>
      <c r="JT79" s="78"/>
      <c r="JU79" s="78"/>
      <c r="JV79" s="78"/>
      <c r="JW79" s="78"/>
      <c r="JX79" s="78"/>
      <c r="JY79" s="78"/>
      <c r="JZ79" s="78"/>
      <c r="KA79" s="78"/>
      <c r="KB79" s="78"/>
      <c r="KC79" s="78">
        <f>データ!EO7</f>
        <v>28944548</v>
      </c>
      <c r="KD79" s="78"/>
      <c r="KE79" s="78"/>
      <c r="KF79" s="78"/>
      <c r="KG79" s="78"/>
      <c r="KH79" s="78"/>
      <c r="KI79" s="78"/>
      <c r="KJ79" s="78"/>
      <c r="KK79" s="78"/>
      <c r="KL79" s="78"/>
      <c r="KM79" s="78"/>
      <c r="KN79" s="78"/>
      <c r="KO79" s="78"/>
      <c r="KP79" s="78"/>
      <c r="KQ79" s="78"/>
      <c r="KR79" s="78"/>
      <c r="KS79" s="78"/>
      <c r="KT79" s="78"/>
      <c r="KU79" s="78"/>
      <c r="KV79" s="78">
        <f>データ!EP7</f>
        <v>27346800</v>
      </c>
      <c r="KW79" s="78"/>
      <c r="KX79" s="78"/>
      <c r="KY79" s="78"/>
      <c r="KZ79" s="78"/>
      <c r="LA79" s="78"/>
      <c r="LB79" s="78"/>
      <c r="LC79" s="78"/>
      <c r="LD79" s="78"/>
      <c r="LE79" s="78"/>
      <c r="LF79" s="78"/>
      <c r="LG79" s="78"/>
      <c r="LH79" s="78"/>
      <c r="LI79" s="78"/>
      <c r="LJ79" s="78"/>
      <c r="LK79" s="78"/>
      <c r="LL79" s="78"/>
      <c r="LM79" s="78"/>
      <c r="LN79" s="78"/>
      <c r="LO79" s="78">
        <f>データ!EQ7</f>
        <v>27059220</v>
      </c>
      <c r="LP79" s="78"/>
      <c r="LQ79" s="78"/>
      <c r="LR79" s="78"/>
      <c r="LS79" s="78"/>
      <c r="LT79" s="78"/>
      <c r="LU79" s="78"/>
      <c r="LV79" s="78"/>
      <c r="LW79" s="78"/>
      <c r="LX79" s="78"/>
      <c r="LY79" s="78"/>
      <c r="LZ79" s="78"/>
      <c r="MA79" s="78"/>
      <c r="MB79" s="78"/>
      <c r="MC79" s="78"/>
      <c r="MD79" s="78"/>
      <c r="ME79" s="78"/>
      <c r="MF79" s="78"/>
      <c r="MG79" s="78"/>
      <c r="MH79" s="78">
        <f>データ!ER7</f>
        <v>27119028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jmKYyRihk8zgXbbuNiUgFJk5ESCrbwYtzod8y3AEZjNXlXyS4h+r/uX58bHWFvGb6g8W3i8wfa2eazXFqQrHw==" saltValue="RdDmRIjOW115wRqO4E3XB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78</v>
      </c>
      <c r="AI4" s="147"/>
      <c r="AJ4" s="147"/>
      <c r="AK4" s="147"/>
      <c r="AL4" s="147"/>
      <c r="AM4" s="147"/>
      <c r="AN4" s="147"/>
      <c r="AO4" s="147"/>
      <c r="AP4" s="147"/>
      <c r="AQ4" s="147"/>
      <c r="AR4" s="148"/>
      <c r="AS4" s="149" t="s">
        <v>79</v>
      </c>
      <c r="AT4" s="145"/>
      <c r="AU4" s="145"/>
      <c r="AV4" s="145"/>
      <c r="AW4" s="145"/>
      <c r="AX4" s="145"/>
      <c r="AY4" s="145"/>
      <c r="AZ4" s="145"/>
      <c r="BA4" s="145"/>
      <c r="BB4" s="145"/>
      <c r="BC4" s="145"/>
      <c r="BD4" s="149" t="s">
        <v>80</v>
      </c>
      <c r="BE4" s="145"/>
      <c r="BF4" s="145"/>
      <c r="BG4" s="145"/>
      <c r="BH4" s="145"/>
      <c r="BI4" s="145"/>
      <c r="BJ4" s="145"/>
      <c r="BK4" s="145"/>
      <c r="BL4" s="145"/>
      <c r="BM4" s="145"/>
      <c r="BN4" s="145"/>
      <c r="BO4" s="146" t="s">
        <v>81</v>
      </c>
      <c r="BP4" s="147"/>
      <c r="BQ4" s="147"/>
      <c r="BR4" s="147"/>
      <c r="BS4" s="147"/>
      <c r="BT4" s="147"/>
      <c r="BU4" s="147"/>
      <c r="BV4" s="147"/>
      <c r="BW4" s="147"/>
      <c r="BX4" s="147"/>
      <c r="BY4" s="148"/>
      <c r="BZ4" s="145" t="s">
        <v>82</v>
      </c>
      <c r="CA4" s="145"/>
      <c r="CB4" s="145"/>
      <c r="CC4" s="145"/>
      <c r="CD4" s="145"/>
      <c r="CE4" s="145"/>
      <c r="CF4" s="145"/>
      <c r="CG4" s="145"/>
      <c r="CH4" s="145"/>
      <c r="CI4" s="145"/>
      <c r="CJ4" s="145"/>
      <c r="CK4" s="149" t="s">
        <v>83</v>
      </c>
      <c r="CL4" s="145"/>
      <c r="CM4" s="145"/>
      <c r="CN4" s="145"/>
      <c r="CO4" s="145"/>
      <c r="CP4" s="145"/>
      <c r="CQ4" s="145"/>
      <c r="CR4" s="145"/>
      <c r="CS4" s="145"/>
      <c r="CT4" s="145"/>
      <c r="CU4" s="145"/>
      <c r="CV4" s="145" t="s">
        <v>84</v>
      </c>
      <c r="CW4" s="145"/>
      <c r="CX4" s="145"/>
      <c r="CY4" s="145"/>
      <c r="CZ4" s="145"/>
      <c r="DA4" s="145"/>
      <c r="DB4" s="145"/>
      <c r="DC4" s="145"/>
      <c r="DD4" s="145"/>
      <c r="DE4" s="145"/>
      <c r="DF4" s="145"/>
      <c r="DG4" s="145" t="s">
        <v>85</v>
      </c>
      <c r="DH4" s="145"/>
      <c r="DI4" s="145"/>
      <c r="DJ4" s="145"/>
      <c r="DK4" s="145"/>
      <c r="DL4" s="145"/>
      <c r="DM4" s="145"/>
      <c r="DN4" s="145"/>
      <c r="DO4" s="145"/>
      <c r="DP4" s="145"/>
      <c r="DQ4" s="145"/>
      <c r="DR4" s="146" t="s">
        <v>86</v>
      </c>
      <c r="DS4" s="147"/>
      <c r="DT4" s="147"/>
      <c r="DU4" s="147"/>
      <c r="DV4" s="147"/>
      <c r="DW4" s="147"/>
      <c r="DX4" s="147"/>
      <c r="DY4" s="147"/>
      <c r="DZ4" s="147"/>
      <c r="EA4" s="147"/>
      <c r="EB4" s="148"/>
      <c r="EC4" s="145" t="s">
        <v>87</v>
      </c>
      <c r="ED4" s="145"/>
      <c r="EE4" s="145"/>
      <c r="EF4" s="145"/>
      <c r="EG4" s="145"/>
      <c r="EH4" s="145"/>
      <c r="EI4" s="145"/>
      <c r="EJ4" s="145"/>
      <c r="EK4" s="145"/>
      <c r="EL4" s="145"/>
      <c r="EM4" s="145"/>
      <c r="EN4" s="145" t="s">
        <v>88</v>
      </c>
      <c r="EO4" s="145"/>
      <c r="EP4" s="145"/>
      <c r="EQ4" s="145"/>
      <c r="ER4" s="145"/>
      <c r="ES4" s="145"/>
      <c r="ET4" s="145"/>
      <c r="EU4" s="145"/>
      <c r="EV4" s="145"/>
      <c r="EW4" s="145"/>
      <c r="EX4" s="145"/>
    </row>
    <row r="5" spans="1:154" x14ac:dyDescent="0.15">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123</v>
      </c>
      <c r="AT5" s="61" t="s">
        <v>124</v>
      </c>
      <c r="AU5" s="61" t="s">
        <v>114</v>
      </c>
      <c r="AV5" s="61" t="s">
        <v>125</v>
      </c>
      <c r="AW5" s="61" t="s">
        <v>126</v>
      </c>
      <c r="AX5" s="61" t="s">
        <v>117</v>
      </c>
      <c r="AY5" s="61" t="s">
        <v>118</v>
      </c>
      <c r="AZ5" s="61" t="s">
        <v>119</v>
      </c>
      <c r="BA5" s="61" t="s">
        <v>120</v>
      </c>
      <c r="BB5" s="61" t="s">
        <v>121</v>
      </c>
      <c r="BC5" s="61" t="s">
        <v>122</v>
      </c>
      <c r="BD5" s="61" t="s">
        <v>127</v>
      </c>
      <c r="BE5" s="61" t="s">
        <v>128</v>
      </c>
      <c r="BF5" s="61" t="s">
        <v>114</v>
      </c>
      <c r="BG5" s="61" t="s">
        <v>125</v>
      </c>
      <c r="BH5" s="61" t="s">
        <v>116</v>
      </c>
      <c r="BI5" s="61" t="s">
        <v>117</v>
      </c>
      <c r="BJ5" s="61" t="s">
        <v>118</v>
      </c>
      <c r="BK5" s="61" t="s">
        <v>119</v>
      </c>
      <c r="BL5" s="61" t="s">
        <v>120</v>
      </c>
      <c r="BM5" s="61" t="s">
        <v>121</v>
      </c>
      <c r="BN5" s="61" t="s">
        <v>122</v>
      </c>
      <c r="BO5" s="61" t="s">
        <v>129</v>
      </c>
      <c r="BP5" s="61" t="s">
        <v>130</v>
      </c>
      <c r="BQ5" s="61" t="s">
        <v>131</v>
      </c>
      <c r="BR5" s="61" t="s">
        <v>115</v>
      </c>
      <c r="BS5" s="61" t="s">
        <v>132</v>
      </c>
      <c r="BT5" s="61" t="s">
        <v>117</v>
      </c>
      <c r="BU5" s="61" t="s">
        <v>118</v>
      </c>
      <c r="BV5" s="61" t="s">
        <v>119</v>
      </c>
      <c r="BW5" s="61" t="s">
        <v>120</v>
      </c>
      <c r="BX5" s="61" t="s">
        <v>121</v>
      </c>
      <c r="BY5" s="61" t="s">
        <v>122</v>
      </c>
      <c r="BZ5" s="61" t="s">
        <v>133</v>
      </c>
      <c r="CA5" s="61" t="s">
        <v>113</v>
      </c>
      <c r="CB5" s="61" t="s">
        <v>114</v>
      </c>
      <c r="CC5" s="61" t="s">
        <v>134</v>
      </c>
      <c r="CD5" s="61" t="s">
        <v>135</v>
      </c>
      <c r="CE5" s="61" t="s">
        <v>117</v>
      </c>
      <c r="CF5" s="61" t="s">
        <v>118</v>
      </c>
      <c r="CG5" s="61" t="s">
        <v>119</v>
      </c>
      <c r="CH5" s="61" t="s">
        <v>120</v>
      </c>
      <c r="CI5" s="61" t="s">
        <v>121</v>
      </c>
      <c r="CJ5" s="61" t="s">
        <v>122</v>
      </c>
      <c r="CK5" s="61" t="s">
        <v>136</v>
      </c>
      <c r="CL5" s="61" t="s">
        <v>137</v>
      </c>
      <c r="CM5" s="61" t="s">
        <v>138</v>
      </c>
      <c r="CN5" s="61" t="s">
        <v>139</v>
      </c>
      <c r="CO5" s="61" t="s">
        <v>140</v>
      </c>
      <c r="CP5" s="61" t="s">
        <v>117</v>
      </c>
      <c r="CQ5" s="61" t="s">
        <v>118</v>
      </c>
      <c r="CR5" s="61" t="s">
        <v>119</v>
      </c>
      <c r="CS5" s="61" t="s">
        <v>120</v>
      </c>
      <c r="CT5" s="61" t="s">
        <v>121</v>
      </c>
      <c r="CU5" s="61" t="s">
        <v>122</v>
      </c>
      <c r="CV5" s="61" t="s">
        <v>141</v>
      </c>
      <c r="CW5" s="61" t="s">
        <v>142</v>
      </c>
      <c r="CX5" s="61" t="s">
        <v>143</v>
      </c>
      <c r="CY5" s="61" t="s">
        <v>144</v>
      </c>
      <c r="CZ5" s="61" t="s">
        <v>140</v>
      </c>
      <c r="DA5" s="61" t="s">
        <v>117</v>
      </c>
      <c r="DB5" s="61" t="s">
        <v>118</v>
      </c>
      <c r="DC5" s="61" t="s">
        <v>119</v>
      </c>
      <c r="DD5" s="61" t="s">
        <v>120</v>
      </c>
      <c r="DE5" s="61" t="s">
        <v>121</v>
      </c>
      <c r="DF5" s="61" t="s">
        <v>122</v>
      </c>
      <c r="DG5" s="61" t="s">
        <v>145</v>
      </c>
      <c r="DH5" s="61" t="s">
        <v>146</v>
      </c>
      <c r="DI5" s="61" t="s">
        <v>131</v>
      </c>
      <c r="DJ5" s="61" t="s">
        <v>147</v>
      </c>
      <c r="DK5" s="61" t="s">
        <v>148</v>
      </c>
      <c r="DL5" s="61" t="s">
        <v>117</v>
      </c>
      <c r="DM5" s="61" t="s">
        <v>118</v>
      </c>
      <c r="DN5" s="61" t="s">
        <v>119</v>
      </c>
      <c r="DO5" s="61" t="s">
        <v>120</v>
      </c>
      <c r="DP5" s="61" t="s">
        <v>121</v>
      </c>
      <c r="DQ5" s="61" t="s">
        <v>122</v>
      </c>
      <c r="DR5" s="61" t="s">
        <v>149</v>
      </c>
      <c r="DS5" s="61" t="s">
        <v>150</v>
      </c>
      <c r="DT5" s="61" t="s">
        <v>151</v>
      </c>
      <c r="DU5" s="61" t="s">
        <v>125</v>
      </c>
      <c r="DV5" s="61" t="s">
        <v>116</v>
      </c>
      <c r="DW5" s="61" t="s">
        <v>117</v>
      </c>
      <c r="DX5" s="61" t="s">
        <v>118</v>
      </c>
      <c r="DY5" s="61" t="s">
        <v>119</v>
      </c>
      <c r="DZ5" s="61" t="s">
        <v>120</v>
      </c>
      <c r="EA5" s="61" t="s">
        <v>121</v>
      </c>
      <c r="EB5" s="61" t="s">
        <v>122</v>
      </c>
      <c r="EC5" s="61" t="s">
        <v>152</v>
      </c>
      <c r="ED5" s="61" t="s">
        <v>113</v>
      </c>
      <c r="EE5" s="61" t="s">
        <v>131</v>
      </c>
      <c r="EF5" s="61" t="s">
        <v>153</v>
      </c>
      <c r="EG5" s="61" t="s">
        <v>116</v>
      </c>
      <c r="EH5" s="61" t="s">
        <v>117</v>
      </c>
      <c r="EI5" s="61" t="s">
        <v>118</v>
      </c>
      <c r="EJ5" s="61" t="s">
        <v>119</v>
      </c>
      <c r="EK5" s="61" t="s">
        <v>120</v>
      </c>
      <c r="EL5" s="61" t="s">
        <v>121</v>
      </c>
      <c r="EM5" s="61" t="s">
        <v>154</v>
      </c>
      <c r="EN5" s="61" t="s">
        <v>152</v>
      </c>
      <c r="EO5" s="61" t="s">
        <v>142</v>
      </c>
      <c r="EP5" s="61" t="s">
        <v>131</v>
      </c>
      <c r="EQ5" s="61" t="s">
        <v>155</v>
      </c>
      <c r="ER5" s="61" t="s">
        <v>116</v>
      </c>
      <c r="ES5" s="61" t="s">
        <v>117</v>
      </c>
      <c r="ET5" s="61" t="s">
        <v>118</v>
      </c>
      <c r="EU5" s="61" t="s">
        <v>119</v>
      </c>
      <c r="EV5" s="61" t="s">
        <v>120</v>
      </c>
      <c r="EW5" s="61" t="s">
        <v>121</v>
      </c>
      <c r="EX5" s="61" t="s">
        <v>122</v>
      </c>
    </row>
    <row r="6" spans="1:154" s="66" customFormat="1" x14ac:dyDescent="0.15">
      <c r="A6" s="47" t="s">
        <v>156</v>
      </c>
      <c r="B6" s="62">
        <f>B8</f>
        <v>2017</v>
      </c>
      <c r="C6" s="62">
        <f t="shared" ref="C6:M6" si="2">C8</f>
        <v>222089</v>
      </c>
      <c r="D6" s="62">
        <f t="shared" si="2"/>
        <v>46</v>
      </c>
      <c r="E6" s="62">
        <f t="shared" si="2"/>
        <v>6</v>
      </c>
      <c r="F6" s="62">
        <f t="shared" si="2"/>
        <v>0</v>
      </c>
      <c r="G6" s="62">
        <f t="shared" si="2"/>
        <v>1</v>
      </c>
      <c r="H6" s="150" t="str">
        <f>IF(H8&lt;&gt;I8,H8,"")&amp;IF(I8&lt;&gt;J8,I8,"")&amp;"　"&amp;J8</f>
        <v>静岡県伊東市　伊東市民病院</v>
      </c>
      <c r="I6" s="151"/>
      <c r="J6" s="152"/>
      <c r="K6" s="62" t="str">
        <f t="shared" si="2"/>
        <v>当然財務</v>
      </c>
      <c r="L6" s="62" t="str">
        <f t="shared" si="2"/>
        <v>病院事業</v>
      </c>
      <c r="M6" s="62" t="str">
        <f t="shared" si="2"/>
        <v>一般病院</v>
      </c>
      <c r="N6" s="62" t="str">
        <f>N8</f>
        <v>200床以上～300床未満</v>
      </c>
      <c r="O6" s="62" t="str">
        <f>O8</f>
        <v>非設置</v>
      </c>
      <c r="P6" s="62" t="str">
        <f>P8</f>
        <v>指定管理者(利用料金制)</v>
      </c>
      <c r="Q6" s="63">
        <f t="shared" ref="Q6:AG6" si="3">Q8</f>
        <v>20</v>
      </c>
      <c r="R6" s="62" t="str">
        <f t="shared" si="3"/>
        <v>対象</v>
      </c>
      <c r="S6" s="62" t="str">
        <f t="shared" si="3"/>
        <v>ド I 訓</v>
      </c>
      <c r="T6" s="62" t="str">
        <f t="shared" si="3"/>
        <v>救 臨 災</v>
      </c>
      <c r="U6" s="63">
        <f>U8</f>
        <v>69990</v>
      </c>
      <c r="V6" s="63">
        <f>V8</f>
        <v>18628</v>
      </c>
      <c r="W6" s="62" t="str">
        <f>W8</f>
        <v>非該当</v>
      </c>
      <c r="X6" s="62" t="str">
        <f t="shared" si="3"/>
        <v>１０：１</v>
      </c>
      <c r="Y6" s="63">
        <f t="shared" si="3"/>
        <v>250</v>
      </c>
      <c r="Z6" s="63" t="str">
        <f t="shared" si="3"/>
        <v>-</v>
      </c>
      <c r="AA6" s="63" t="str">
        <f t="shared" si="3"/>
        <v>-</v>
      </c>
      <c r="AB6" s="63" t="str">
        <f t="shared" si="3"/>
        <v>-</v>
      </c>
      <c r="AC6" s="63" t="str">
        <f t="shared" si="3"/>
        <v>-</v>
      </c>
      <c r="AD6" s="63">
        <f t="shared" si="3"/>
        <v>250</v>
      </c>
      <c r="AE6" s="63">
        <f t="shared" si="3"/>
        <v>248</v>
      </c>
      <c r="AF6" s="63" t="str">
        <f t="shared" si="3"/>
        <v>-</v>
      </c>
      <c r="AG6" s="63">
        <f t="shared" si="3"/>
        <v>248</v>
      </c>
      <c r="AH6" s="64">
        <f>IF(AH8="-",NA(),AH8)</f>
        <v>96.5</v>
      </c>
      <c r="AI6" s="64">
        <f t="shared" ref="AI6:AQ6" si="4">IF(AI8="-",NA(),AI8)</f>
        <v>99.9</v>
      </c>
      <c r="AJ6" s="64">
        <f t="shared" si="4"/>
        <v>96.8</v>
      </c>
      <c r="AK6" s="64">
        <f t="shared" si="4"/>
        <v>99</v>
      </c>
      <c r="AL6" s="64">
        <f t="shared" si="4"/>
        <v>97.8</v>
      </c>
      <c r="AM6" s="64">
        <f t="shared" si="4"/>
        <v>98.1</v>
      </c>
      <c r="AN6" s="64">
        <f t="shared" si="4"/>
        <v>97.9</v>
      </c>
      <c r="AO6" s="64">
        <f t="shared" si="4"/>
        <v>96.6</v>
      </c>
      <c r="AP6" s="64">
        <f t="shared" si="4"/>
        <v>96.2</v>
      </c>
      <c r="AQ6" s="64">
        <f t="shared" si="4"/>
        <v>97.2</v>
      </c>
      <c r="AR6" s="64" t="str">
        <f>IF(AR8="-","【-】","【"&amp;SUBSTITUTE(TEXT(AR8,"#,##0.0"),"-","△")&amp;"】")</f>
        <v>【98.5】</v>
      </c>
      <c r="AS6" s="64">
        <f>IF(AS8="-",NA(),AS8)</f>
        <v>79.7</v>
      </c>
      <c r="AT6" s="64">
        <f t="shared" ref="AT6:BB6" si="5">IF(AT8="-",NA(),AT8)</f>
        <v>86.4</v>
      </c>
      <c r="AU6" s="64">
        <f t="shared" si="5"/>
        <v>83.9</v>
      </c>
      <c r="AV6" s="64">
        <f t="shared" si="5"/>
        <v>87</v>
      </c>
      <c r="AW6" s="64">
        <f t="shared" si="5"/>
        <v>86</v>
      </c>
      <c r="AX6" s="64">
        <f t="shared" si="5"/>
        <v>89.6</v>
      </c>
      <c r="AY6" s="64">
        <f t="shared" si="5"/>
        <v>88</v>
      </c>
      <c r="AZ6" s="64">
        <f t="shared" si="5"/>
        <v>86.2</v>
      </c>
      <c r="BA6" s="64">
        <f t="shared" si="5"/>
        <v>85.7</v>
      </c>
      <c r="BB6" s="64">
        <f t="shared" si="5"/>
        <v>85.9</v>
      </c>
      <c r="BC6" s="64" t="str">
        <f>IF(BC8="-","【-】","【"&amp;SUBSTITUTE(TEXT(BC8,"#,##0.0"),"-","△")&amp;"】")</f>
        <v>【89.7】</v>
      </c>
      <c r="BD6" s="64">
        <f>IF(BD8="-",NA(),BD8)</f>
        <v>9.3000000000000007</v>
      </c>
      <c r="BE6" s="64">
        <f t="shared" ref="BE6:BM6" si="6">IF(BE8="-",NA(),BE8)</f>
        <v>8.5</v>
      </c>
      <c r="BF6" s="64">
        <f t="shared" si="6"/>
        <v>12.2</v>
      </c>
      <c r="BG6" s="64">
        <f t="shared" si="6"/>
        <v>10</v>
      </c>
      <c r="BH6" s="64">
        <f t="shared" si="6"/>
        <v>12.7</v>
      </c>
      <c r="BI6" s="64">
        <f t="shared" si="6"/>
        <v>103.1</v>
      </c>
      <c r="BJ6" s="64">
        <f t="shared" si="6"/>
        <v>87.1</v>
      </c>
      <c r="BK6" s="64">
        <f t="shared" si="6"/>
        <v>81.599999999999994</v>
      </c>
      <c r="BL6" s="64">
        <f t="shared" si="6"/>
        <v>84.7</v>
      </c>
      <c r="BM6" s="64">
        <f t="shared" si="6"/>
        <v>86.8</v>
      </c>
      <c r="BN6" s="64" t="str">
        <f>IF(BN8="-","【-】","【"&amp;SUBSTITUTE(TEXT(BN8,"#,##0.0"),"-","△")&amp;"】")</f>
        <v>【64.7】</v>
      </c>
      <c r="BO6" s="64">
        <f>IF(BO8="-",NA(),BO8)</f>
        <v>79.400000000000006</v>
      </c>
      <c r="BP6" s="64">
        <f t="shared" ref="BP6:BX6" si="7">IF(BP8="-",NA(),BP8)</f>
        <v>79</v>
      </c>
      <c r="BQ6" s="64">
        <f t="shared" si="7"/>
        <v>81</v>
      </c>
      <c r="BR6" s="64">
        <f t="shared" si="7"/>
        <v>81.7</v>
      </c>
      <c r="BS6" s="64">
        <f t="shared" si="7"/>
        <v>82.8</v>
      </c>
      <c r="BT6" s="64">
        <f t="shared" si="7"/>
        <v>69.2</v>
      </c>
      <c r="BU6" s="64">
        <f t="shared" si="7"/>
        <v>69.099999999999994</v>
      </c>
      <c r="BV6" s="64">
        <f t="shared" si="7"/>
        <v>69.8</v>
      </c>
      <c r="BW6" s="64">
        <f t="shared" si="7"/>
        <v>71.2</v>
      </c>
      <c r="BX6" s="64">
        <f t="shared" si="7"/>
        <v>73</v>
      </c>
      <c r="BY6" s="64" t="str">
        <f>IF(BY8="-","【-】","【"&amp;SUBSTITUTE(TEXT(BY8,"#,##0.0"),"-","△")&amp;"】")</f>
        <v>【74.8】</v>
      </c>
      <c r="BZ6" s="65">
        <f>IF(BZ8="-",NA(),BZ8)</f>
        <v>41782</v>
      </c>
      <c r="CA6" s="65">
        <f t="shared" ref="CA6:CI6" si="8">IF(CA8="-",NA(),CA8)</f>
        <v>42282</v>
      </c>
      <c r="CB6" s="65">
        <f t="shared" si="8"/>
        <v>43347</v>
      </c>
      <c r="CC6" s="65">
        <f t="shared" si="8"/>
        <v>44818</v>
      </c>
      <c r="CD6" s="65">
        <f t="shared" si="8"/>
        <v>43796</v>
      </c>
      <c r="CE6" s="65">
        <f t="shared" si="8"/>
        <v>43981</v>
      </c>
      <c r="CF6" s="65">
        <f t="shared" si="8"/>
        <v>45099</v>
      </c>
      <c r="CG6" s="65">
        <f t="shared" si="8"/>
        <v>45085</v>
      </c>
      <c r="CH6" s="65">
        <f t="shared" si="8"/>
        <v>44825</v>
      </c>
      <c r="CI6" s="65">
        <f t="shared" si="8"/>
        <v>45494</v>
      </c>
      <c r="CJ6" s="64" t="str">
        <f>IF(CJ8="-","【-】","【"&amp;SUBSTITUTE(TEXT(CJ8,"#,##0"),"-","△")&amp;"】")</f>
        <v>【50,718】</v>
      </c>
      <c r="CK6" s="65">
        <f>IF(CK8="-",NA(),CK8)</f>
        <v>8570</v>
      </c>
      <c r="CL6" s="65">
        <f t="shared" ref="CL6:CT6" si="9">IF(CL8="-",NA(),CL8)</f>
        <v>8714</v>
      </c>
      <c r="CM6" s="65">
        <f t="shared" si="9"/>
        <v>8959</v>
      </c>
      <c r="CN6" s="65">
        <f t="shared" si="9"/>
        <v>9343</v>
      </c>
      <c r="CO6" s="65">
        <f t="shared" si="9"/>
        <v>9471</v>
      </c>
      <c r="CP6" s="65">
        <f t="shared" si="9"/>
        <v>11009</v>
      </c>
      <c r="CQ6" s="65">
        <f t="shared" si="9"/>
        <v>11173</v>
      </c>
      <c r="CR6" s="65">
        <f t="shared" si="9"/>
        <v>11881</v>
      </c>
      <c r="CS6" s="65">
        <f t="shared" si="9"/>
        <v>12023</v>
      </c>
      <c r="CT6" s="65">
        <f t="shared" si="9"/>
        <v>12309</v>
      </c>
      <c r="CU6" s="64" t="str">
        <f>IF(CU8="-","【-】","【"&amp;SUBSTITUTE(TEXT(CU8,"#,##0"),"-","△")&amp;"】")</f>
        <v>【14,202】</v>
      </c>
      <c r="CV6" s="64">
        <f>IF(CV8="-",NA(),CV8)</f>
        <v>60.4</v>
      </c>
      <c r="CW6" s="64">
        <f t="shared" ref="CW6:DE6" si="10">IF(CW8="-",NA(),CW8)</f>
        <v>58.7</v>
      </c>
      <c r="CX6" s="64">
        <f t="shared" si="10"/>
        <v>60.9</v>
      </c>
      <c r="CY6" s="64">
        <f t="shared" si="10"/>
        <v>63</v>
      </c>
      <c r="CZ6" s="64">
        <f t="shared" si="10"/>
        <v>65.2</v>
      </c>
      <c r="DA6" s="64">
        <f t="shared" si="10"/>
        <v>56.5</v>
      </c>
      <c r="DB6" s="64">
        <f t="shared" si="10"/>
        <v>57.6</v>
      </c>
      <c r="DC6" s="64">
        <f t="shared" si="10"/>
        <v>58.3</v>
      </c>
      <c r="DD6" s="64">
        <f t="shared" si="10"/>
        <v>59.7</v>
      </c>
      <c r="DE6" s="64">
        <f t="shared" si="10"/>
        <v>59</v>
      </c>
      <c r="DF6" s="64" t="str">
        <f>IF(DF8="-","【-】","【"&amp;SUBSTITUTE(TEXT(DF8,"#,##0.0"),"-","△")&amp;"】")</f>
        <v>【55.0】</v>
      </c>
      <c r="DG6" s="64">
        <f>IF(DG8="-",NA(),DG8)</f>
        <v>23.1</v>
      </c>
      <c r="DH6" s="64">
        <f t="shared" ref="DH6:DP6" si="11">IF(DH8="-",NA(),DH8)</f>
        <v>19.2</v>
      </c>
      <c r="DI6" s="64">
        <f t="shared" si="11"/>
        <v>19.899999999999999</v>
      </c>
      <c r="DJ6" s="64">
        <f t="shared" si="11"/>
        <v>19.399999999999999</v>
      </c>
      <c r="DK6" s="64">
        <f t="shared" si="11"/>
        <v>18.600000000000001</v>
      </c>
      <c r="DL6" s="64">
        <f t="shared" si="11"/>
        <v>22</v>
      </c>
      <c r="DM6" s="64">
        <f t="shared" si="11"/>
        <v>21.3</v>
      </c>
      <c r="DN6" s="64">
        <f t="shared" si="11"/>
        <v>22</v>
      </c>
      <c r="DO6" s="64">
        <f t="shared" si="11"/>
        <v>20.9</v>
      </c>
      <c r="DP6" s="64">
        <f t="shared" si="11"/>
        <v>20.7</v>
      </c>
      <c r="DQ6" s="64" t="str">
        <f>IF(DQ8="-","【-】","【"&amp;SUBSTITUTE(TEXT(DQ8,"#,##0.0"),"-","△")&amp;"】")</f>
        <v>【24.3】</v>
      </c>
      <c r="DR6" s="64">
        <f>IF(DR8="-",NA(),DR8)</f>
        <v>25</v>
      </c>
      <c r="DS6" s="64">
        <f t="shared" ref="DS6:EA6" si="12">IF(DS8="-",NA(),DS8)</f>
        <v>28.7</v>
      </c>
      <c r="DT6" s="64">
        <f t="shared" si="12"/>
        <v>30.1</v>
      </c>
      <c r="DU6" s="64">
        <f t="shared" si="12"/>
        <v>32.9</v>
      </c>
      <c r="DV6" s="64">
        <f t="shared" si="12"/>
        <v>35.9</v>
      </c>
      <c r="DW6" s="64">
        <f t="shared" si="12"/>
        <v>48.2</v>
      </c>
      <c r="DX6" s="64">
        <f t="shared" si="12"/>
        <v>49.7</v>
      </c>
      <c r="DY6" s="64">
        <f t="shared" si="12"/>
        <v>48.1</v>
      </c>
      <c r="DZ6" s="64">
        <f t="shared" si="12"/>
        <v>44.7</v>
      </c>
      <c r="EA6" s="64">
        <f t="shared" si="12"/>
        <v>46.9</v>
      </c>
      <c r="EB6" s="64" t="str">
        <f>IF(EB8="-","【-】","【"&amp;SUBSTITUTE(TEXT(EB8,"#,##0.0"),"-","△")&amp;"】")</f>
        <v>【51.6】</v>
      </c>
      <c r="EC6" s="64">
        <f>IF(EC8="-",NA(),EC8)</f>
        <v>79.3</v>
      </c>
      <c r="ED6" s="64">
        <f t="shared" ref="ED6:EL6" si="13">IF(ED8="-",NA(),ED8)</f>
        <v>84.4</v>
      </c>
      <c r="EE6" s="64">
        <f t="shared" si="13"/>
        <v>88.4</v>
      </c>
      <c r="EF6" s="64">
        <f t="shared" si="13"/>
        <v>91.3</v>
      </c>
      <c r="EG6" s="64">
        <f t="shared" si="13"/>
        <v>93.4</v>
      </c>
      <c r="EH6" s="64">
        <f t="shared" si="13"/>
        <v>61.6</v>
      </c>
      <c r="EI6" s="64">
        <f t="shared" si="13"/>
        <v>66.900000000000006</v>
      </c>
      <c r="EJ6" s="64">
        <f t="shared" si="13"/>
        <v>66.5</v>
      </c>
      <c r="EK6" s="64">
        <f t="shared" si="13"/>
        <v>64.2</v>
      </c>
      <c r="EL6" s="64">
        <f t="shared" si="13"/>
        <v>67.3</v>
      </c>
      <c r="EM6" s="64" t="str">
        <f>IF(EM8="-","【-】","【"&amp;SUBSTITUTE(TEXT(EM8,"#,##0.0"),"-","△")&amp;"】")</f>
        <v>【67.6】</v>
      </c>
      <c r="EN6" s="65">
        <f>IF(EN8="-",NA(),EN8)</f>
        <v>28988584</v>
      </c>
      <c r="EO6" s="65">
        <f t="shared" ref="EO6:EW6" si="14">IF(EO8="-",NA(),EO8)</f>
        <v>28944548</v>
      </c>
      <c r="EP6" s="65">
        <f t="shared" si="14"/>
        <v>27346800</v>
      </c>
      <c r="EQ6" s="65">
        <f t="shared" si="14"/>
        <v>27059220</v>
      </c>
      <c r="ER6" s="65">
        <f t="shared" si="14"/>
        <v>27119028</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x14ac:dyDescent="0.15">
      <c r="A7" s="47" t="s">
        <v>157</v>
      </c>
      <c r="B7" s="62">
        <f t="shared" ref="B7:AG7" si="15">B8</f>
        <v>2017</v>
      </c>
      <c r="C7" s="62">
        <f t="shared" si="15"/>
        <v>222089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指定管理者(利用料金制)</v>
      </c>
      <c r="Q7" s="63">
        <f t="shared" si="15"/>
        <v>20</v>
      </c>
      <c r="R7" s="62" t="str">
        <f t="shared" si="15"/>
        <v>対象</v>
      </c>
      <c r="S7" s="62" t="str">
        <f t="shared" si="15"/>
        <v>ド I 訓</v>
      </c>
      <c r="T7" s="62" t="str">
        <f t="shared" si="15"/>
        <v>救 臨 災</v>
      </c>
      <c r="U7" s="63">
        <f>U8</f>
        <v>69990</v>
      </c>
      <c r="V7" s="63">
        <f>V8</f>
        <v>18628</v>
      </c>
      <c r="W7" s="62" t="str">
        <f>W8</f>
        <v>非該当</v>
      </c>
      <c r="X7" s="62" t="str">
        <f t="shared" si="15"/>
        <v>１０：１</v>
      </c>
      <c r="Y7" s="63">
        <f t="shared" si="15"/>
        <v>250</v>
      </c>
      <c r="Z7" s="63" t="str">
        <f t="shared" si="15"/>
        <v>-</v>
      </c>
      <c r="AA7" s="63" t="str">
        <f t="shared" si="15"/>
        <v>-</v>
      </c>
      <c r="AB7" s="63" t="str">
        <f t="shared" si="15"/>
        <v>-</v>
      </c>
      <c r="AC7" s="63" t="str">
        <f t="shared" si="15"/>
        <v>-</v>
      </c>
      <c r="AD7" s="63">
        <f t="shared" si="15"/>
        <v>250</v>
      </c>
      <c r="AE7" s="63">
        <f t="shared" si="15"/>
        <v>248</v>
      </c>
      <c r="AF7" s="63" t="str">
        <f t="shared" si="15"/>
        <v>-</v>
      </c>
      <c r="AG7" s="63">
        <f t="shared" si="15"/>
        <v>248</v>
      </c>
      <c r="AH7" s="64">
        <f>AH8</f>
        <v>96.5</v>
      </c>
      <c r="AI7" s="64">
        <f t="shared" ref="AI7:AQ7" si="16">AI8</f>
        <v>99.9</v>
      </c>
      <c r="AJ7" s="64">
        <f t="shared" si="16"/>
        <v>96.8</v>
      </c>
      <c r="AK7" s="64">
        <f t="shared" si="16"/>
        <v>99</v>
      </c>
      <c r="AL7" s="64">
        <f t="shared" si="16"/>
        <v>97.8</v>
      </c>
      <c r="AM7" s="64">
        <f t="shared" si="16"/>
        <v>98.1</v>
      </c>
      <c r="AN7" s="64">
        <f t="shared" si="16"/>
        <v>97.9</v>
      </c>
      <c r="AO7" s="64">
        <f t="shared" si="16"/>
        <v>96.6</v>
      </c>
      <c r="AP7" s="64">
        <f t="shared" si="16"/>
        <v>96.2</v>
      </c>
      <c r="AQ7" s="64">
        <f t="shared" si="16"/>
        <v>97.2</v>
      </c>
      <c r="AR7" s="64"/>
      <c r="AS7" s="64">
        <f>AS8</f>
        <v>79.7</v>
      </c>
      <c r="AT7" s="64">
        <f t="shared" ref="AT7:BB7" si="17">AT8</f>
        <v>86.4</v>
      </c>
      <c r="AU7" s="64">
        <f t="shared" si="17"/>
        <v>83.9</v>
      </c>
      <c r="AV7" s="64">
        <f t="shared" si="17"/>
        <v>87</v>
      </c>
      <c r="AW7" s="64">
        <f t="shared" si="17"/>
        <v>86</v>
      </c>
      <c r="AX7" s="64">
        <f t="shared" si="17"/>
        <v>89.6</v>
      </c>
      <c r="AY7" s="64">
        <f t="shared" si="17"/>
        <v>88</v>
      </c>
      <c r="AZ7" s="64">
        <f t="shared" si="17"/>
        <v>86.2</v>
      </c>
      <c r="BA7" s="64">
        <f t="shared" si="17"/>
        <v>85.7</v>
      </c>
      <c r="BB7" s="64">
        <f t="shared" si="17"/>
        <v>85.9</v>
      </c>
      <c r="BC7" s="64"/>
      <c r="BD7" s="64">
        <f>BD8</f>
        <v>9.3000000000000007</v>
      </c>
      <c r="BE7" s="64">
        <f t="shared" ref="BE7:BM7" si="18">BE8</f>
        <v>8.5</v>
      </c>
      <c r="BF7" s="64">
        <f t="shared" si="18"/>
        <v>12.2</v>
      </c>
      <c r="BG7" s="64">
        <f t="shared" si="18"/>
        <v>10</v>
      </c>
      <c r="BH7" s="64">
        <f t="shared" si="18"/>
        <v>12.7</v>
      </c>
      <c r="BI7" s="64">
        <f t="shared" si="18"/>
        <v>103.1</v>
      </c>
      <c r="BJ7" s="64">
        <f t="shared" si="18"/>
        <v>87.1</v>
      </c>
      <c r="BK7" s="64">
        <f t="shared" si="18"/>
        <v>81.599999999999994</v>
      </c>
      <c r="BL7" s="64">
        <f t="shared" si="18"/>
        <v>84.7</v>
      </c>
      <c r="BM7" s="64">
        <f t="shared" si="18"/>
        <v>86.8</v>
      </c>
      <c r="BN7" s="64"/>
      <c r="BO7" s="64">
        <f>BO8</f>
        <v>79.400000000000006</v>
      </c>
      <c r="BP7" s="64">
        <f t="shared" ref="BP7:BX7" si="19">BP8</f>
        <v>79</v>
      </c>
      <c r="BQ7" s="64">
        <f t="shared" si="19"/>
        <v>81</v>
      </c>
      <c r="BR7" s="64">
        <f t="shared" si="19"/>
        <v>81.7</v>
      </c>
      <c r="BS7" s="64">
        <f t="shared" si="19"/>
        <v>82.8</v>
      </c>
      <c r="BT7" s="64">
        <f t="shared" si="19"/>
        <v>69.2</v>
      </c>
      <c r="BU7" s="64">
        <f t="shared" si="19"/>
        <v>69.099999999999994</v>
      </c>
      <c r="BV7" s="64">
        <f t="shared" si="19"/>
        <v>69.8</v>
      </c>
      <c r="BW7" s="64">
        <f t="shared" si="19"/>
        <v>71.2</v>
      </c>
      <c r="BX7" s="64">
        <f t="shared" si="19"/>
        <v>73</v>
      </c>
      <c r="BY7" s="64"/>
      <c r="BZ7" s="65">
        <f>BZ8</f>
        <v>41782</v>
      </c>
      <c r="CA7" s="65">
        <f t="shared" ref="CA7:CI7" si="20">CA8</f>
        <v>42282</v>
      </c>
      <c r="CB7" s="65">
        <f t="shared" si="20"/>
        <v>43347</v>
      </c>
      <c r="CC7" s="65">
        <f t="shared" si="20"/>
        <v>44818</v>
      </c>
      <c r="CD7" s="65">
        <f t="shared" si="20"/>
        <v>43796</v>
      </c>
      <c r="CE7" s="65">
        <f t="shared" si="20"/>
        <v>43981</v>
      </c>
      <c r="CF7" s="65">
        <f t="shared" si="20"/>
        <v>45099</v>
      </c>
      <c r="CG7" s="65">
        <f t="shared" si="20"/>
        <v>45085</v>
      </c>
      <c r="CH7" s="65">
        <f t="shared" si="20"/>
        <v>44825</v>
      </c>
      <c r="CI7" s="65">
        <f t="shared" si="20"/>
        <v>45494</v>
      </c>
      <c r="CJ7" s="64"/>
      <c r="CK7" s="65">
        <f>CK8</f>
        <v>8570</v>
      </c>
      <c r="CL7" s="65">
        <f t="shared" ref="CL7:CT7" si="21">CL8</f>
        <v>8714</v>
      </c>
      <c r="CM7" s="65">
        <f t="shared" si="21"/>
        <v>8959</v>
      </c>
      <c r="CN7" s="65">
        <f t="shared" si="21"/>
        <v>9343</v>
      </c>
      <c r="CO7" s="65">
        <f t="shared" si="21"/>
        <v>9471</v>
      </c>
      <c r="CP7" s="65">
        <f t="shared" si="21"/>
        <v>11009</v>
      </c>
      <c r="CQ7" s="65">
        <f t="shared" si="21"/>
        <v>11173</v>
      </c>
      <c r="CR7" s="65">
        <f t="shared" si="21"/>
        <v>11881</v>
      </c>
      <c r="CS7" s="65">
        <f t="shared" si="21"/>
        <v>12023</v>
      </c>
      <c r="CT7" s="65">
        <f t="shared" si="21"/>
        <v>12309</v>
      </c>
      <c r="CU7" s="64"/>
      <c r="CV7" s="64">
        <f>CV8</f>
        <v>60.4</v>
      </c>
      <c r="CW7" s="64">
        <f t="shared" ref="CW7:DE7" si="22">CW8</f>
        <v>58.7</v>
      </c>
      <c r="CX7" s="64">
        <f t="shared" si="22"/>
        <v>60.9</v>
      </c>
      <c r="CY7" s="64">
        <f t="shared" si="22"/>
        <v>63</v>
      </c>
      <c r="CZ7" s="64">
        <f t="shared" si="22"/>
        <v>65.2</v>
      </c>
      <c r="DA7" s="64">
        <f t="shared" si="22"/>
        <v>56.5</v>
      </c>
      <c r="DB7" s="64">
        <f t="shared" si="22"/>
        <v>57.6</v>
      </c>
      <c r="DC7" s="64">
        <f t="shared" si="22"/>
        <v>58.3</v>
      </c>
      <c r="DD7" s="64">
        <f t="shared" si="22"/>
        <v>59.7</v>
      </c>
      <c r="DE7" s="64">
        <f t="shared" si="22"/>
        <v>59</v>
      </c>
      <c r="DF7" s="64"/>
      <c r="DG7" s="64">
        <f>DG8</f>
        <v>23.1</v>
      </c>
      <c r="DH7" s="64">
        <f t="shared" ref="DH7:DP7" si="23">DH8</f>
        <v>19.2</v>
      </c>
      <c r="DI7" s="64">
        <f t="shared" si="23"/>
        <v>19.899999999999999</v>
      </c>
      <c r="DJ7" s="64">
        <f t="shared" si="23"/>
        <v>19.399999999999999</v>
      </c>
      <c r="DK7" s="64">
        <f t="shared" si="23"/>
        <v>18.600000000000001</v>
      </c>
      <c r="DL7" s="64">
        <f t="shared" si="23"/>
        <v>22</v>
      </c>
      <c r="DM7" s="64">
        <f t="shared" si="23"/>
        <v>21.3</v>
      </c>
      <c r="DN7" s="64">
        <f t="shared" si="23"/>
        <v>22</v>
      </c>
      <c r="DO7" s="64">
        <f t="shared" si="23"/>
        <v>20.9</v>
      </c>
      <c r="DP7" s="64">
        <f t="shared" si="23"/>
        <v>20.7</v>
      </c>
      <c r="DQ7" s="64"/>
      <c r="DR7" s="64">
        <f>DR8</f>
        <v>25</v>
      </c>
      <c r="DS7" s="64">
        <f t="shared" ref="DS7:EA7" si="24">DS8</f>
        <v>28.7</v>
      </c>
      <c r="DT7" s="64">
        <f t="shared" si="24"/>
        <v>30.1</v>
      </c>
      <c r="DU7" s="64">
        <f t="shared" si="24"/>
        <v>32.9</v>
      </c>
      <c r="DV7" s="64">
        <f t="shared" si="24"/>
        <v>35.9</v>
      </c>
      <c r="DW7" s="64">
        <f t="shared" si="24"/>
        <v>48.2</v>
      </c>
      <c r="DX7" s="64">
        <f t="shared" si="24"/>
        <v>49.7</v>
      </c>
      <c r="DY7" s="64">
        <f t="shared" si="24"/>
        <v>48.1</v>
      </c>
      <c r="DZ7" s="64">
        <f t="shared" si="24"/>
        <v>44.7</v>
      </c>
      <c r="EA7" s="64">
        <f t="shared" si="24"/>
        <v>46.9</v>
      </c>
      <c r="EB7" s="64"/>
      <c r="EC7" s="64">
        <f>EC8</f>
        <v>79.3</v>
      </c>
      <c r="ED7" s="64">
        <f t="shared" ref="ED7:EL7" si="25">ED8</f>
        <v>84.4</v>
      </c>
      <c r="EE7" s="64">
        <f t="shared" si="25"/>
        <v>88.4</v>
      </c>
      <c r="EF7" s="64">
        <f t="shared" si="25"/>
        <v>91.3</v>
      </c>
      <c r="EG7" s="64">
        <f t="shared" si="25"/>
        <v>93.4</v>
      </c>
      <c r="EH7" s="64">
        <f t="shared" si="25"/>
        <v>61.6</v>
      </c>
      <c r="EI7" s="64">
        <f t="shared" si="25"/>
        <v>66.900000000000006</v>
      </c>
      <c r="EJ7" s="64">
        <f t="shared" si="25"/>
        <v>66.5</v>
      </c>
      <c r="EK7" s="64">
        <f t="shared" si="25"/>
        <v>64.2</v>
      </c>
      <c r="EL7" s="64">
        <f t="shared" si="25"/>
        <v>67.3</v>
      </c>
      <c r="EM7" s="64"/>
      <c r="EN7" s="65">
        <f>EN8</f>
        <v>28988584</v>
      </c>
      <c r="EO7" s="65">
        <f t="shared" ref="EO7:EW7" si="26">EO8</f>
        <v>28944548</v>
      </c>
      <c r="EP7" s="65">
        <f t="shared" si="26"/>
        <v>27346800</v>
      </c>
      <c r="EQ7" s="65">
        <f t="shared" si="26"/>
        <v>27059220</v>
      </c>
      <c r="ER7" s="65">
        <f t="shared" si="26"/>
        <v>27119028</v>
      </c>
      <c r="ES7" s="65">
        <f t="shared" si="26"/>
        <v>34106897</v>
      </c>
      <c r="ET7" s="65">
        <f t="shared" si="26"/>
        <v>37367806</v>
      </c>
      <c r="EU7" s="65">
        <f t="shared" si="26"/>
        <v>39301664</v>
      </c>
      <c r="EV7" s="65">
        <f t="shared" si="26"/>
        <v>41260555</v>
      </c>
      <c r="EW7" s="65">
        <f t="shared" si="26"/>
        <v>41975086</v>
      </c>
      <c r="EX7" s="65"/>
    </row>
    <row r="8" spans="1:154" s="66" customFormat="1" x14ac:dyDescent="0.15">
      <c r="A8" s="47"/>
      <c r="B8" s="67">
        <v>2017</v>
      </c>
      <c r="C8" s="67">
        <v>222089</v>
      </c>
      <c r="D8" s="67">
        <v>46</v>
      </c>
      <c r="E8" s="67">
        <v>6</v>
      </c>
      <c r="F8" s="67">
        <v>0</v>
      </c>
      <c r="G8" s="67">
        <v>1</v>
      </c>
      <c r="H8" s="67" t="s">
        <v>158</v>
      </c>
      <c r="I8" s="67" t="s">
        <v>159</v>
      </c>
      <c r="J8" s="67" t="s">
        <v>160</v>
      </c>
      <c r="K8" s="67" t="s">
        <v>161</v>
      </c>
      <c r="L8" s="67" t="s">
        <v>162</v>
      </c>
      <c r="M8" s="67" t="s">
        <v>163</v>
      </c>
      <c r="N8" s="67" t="s">
        <v>164</v>
      </c>
      <c r="O8" s="67" t="s">
        <v>165</v>
      </c>
      <c r="P8" s="67" t="s">
        <v>166</v>
      </c>
      <c r="Q8" s="68">
        <v>20</v>
      </c>
      <c r="R8" s="67" t="s">
        <v>167</v>
      </c>
      <c r="S8" s="67" t="s">
        <v>168</v>
      </c>
      <c r="T8" s="67" t="s">
        <v>169</v>
      </c>
      <c r="U8" s="68">
        <v>69990</v>
      </c>
      <c r="V8" s="68">
        <v>18628</v>
      </c>
      <c r="W8" s="67" t="s">
        <v>170</v>
      </c>
      <c r="X8" s="69" t="s">
        <v>171</v>
      </c>
      <c r="Y8" s="68">
        <v>250</v>
      </c>
      <c r="Z8" s="68" t="s">
        <v>172</v>
      </c>
      <c r="AA8" s="68" t="s">
        <v>172</v>
      </c>
      <c r="AB8" s="68" t="s">
        <v>172</v>
      </c>
      <c r="AC8" s="68" t="s">
        <v>172</v>
      </c>
      <c r="AD8" s="68">
        <v>250</v>
      </c>
      <c r="AE8" s="68">
        <v>248</v>
      </c>
      <c r="AF8" s="68" t="s">
        <v>172</v>
      </c>
      <c r="AG8" s="68">
        <v>248</v>
      </c>
      <c r="AH8" s="70">
        <v>96.5</v>
      </c>
      <c r="AI8" s="70">
        <v>99.9</v>
      </c>
      <c r="AJ8" s="70">
        <v>96.8</v>
      </c>
      <c r="AK8" s="70">
        <v>99</v>
      </c>
      <c r="AL8" s="70">
        <v>97.8</v>
      </c>
      <c r="AM8" s="70">
        <v>98.1</v>
      </c>
      <c r="AN8" s="70">
        <v>97.9</v>
      </c>
      <c r="AO8" s="70">
        <v>96.6</v>
      </c>
      <c r="AP8" s="70">
        <v>96.2</v>
      </c>
      <c r="AQ8" s="70">
        <v>97.2</v>
      </c>
      <c r="AR8" s="70">
        <v>98.5</v>
      </c>
      <c r="AS8" s="70">
        <v>79.7</v>
      </c>
      <c r="AT8" s="70">
        <v>86.4</v>
      </c>
      <c r="AU8" s="70">
        <v>83.9</v>
      </c>
      <c r="AV8" s="70">
        <v>87</v>
      </c>
      <c r="AW8" s="70">
        <v>86</v>
      </c>
      <c r="AX8" s="70">
        <v>89.6</v>
      </c>
      <c r="AY8" s="70">
        <v>88</v>
      </c>
      <c r="AZ8" s="70">
        <v>86.2</v>
      </c>
      <c r="BA8" s="70">
        <v>85.7</v>
      </c>
      <c r="BB8" s="70">
        <v>85.9</v>
      </c>
      <c r="BC8" s="70">
        <v>89.7</v>
      </c>
      <c r="BD8" s="71">
        <v>9.3000000000000007</v>
      </c>
      <c r="BE8" s="71">
        <v>8.5</v>
      </c>
      <c r="BF8" s="71">
        <v>12.2</v>
      </c>
      <c r="BG8" s="71">
        <v>10</v>
      </c>
      <c r="BH8" s="71">
        <v>12.7</v>
      </c>
      <c r="BI8" s="71">
        <v>103.1</v>
      </c>
      <c r="BJ8" s="71">
        <v>87.1</v>
      </c>
      <c r="BK8" s="71">
        <v>81.599999999999994</v>
      </c>
      <c r="BL8" s="71">
        <v>84.7</v>
      </c>
      <c r="BM8" s="71">
        <v>86.8</v>
      </c>
      <c r="BN8" s="71">
        <v>64.7</v>
      </c>
      <c r="BO8" s="70">
        <v>79.400000000000006</v>
      </c>
      <c r="BP8" s="70">
        <v>79</v>
      </c>
      <c r="BQ8" s="70">
        <v>81</v>
      </c>
      <c r="BR8" s="70">
        <v>81.7</v>
      </c>
      <c r="BS8" s="70">
        <v>82.8</v>
      </c>
      <c r="BT8" s="70">
        <v>69.2</v>
      </c>
      <c r="BU8" s="70">
        <v>69.099999999999994</v>
      </c>
      <c r="BV8" s="70">
        <v>69.8</v>
      </c>
      <c r="BW8" s="70">
        <v>71.2</v>
      </c>
      <c r="BX8" s="70">
        <v>73</v>
      </c>
      <c r="BY8" s="70">
        <v>74.8</v>
      </c>
      <c r="BZ8" s="71">
        <v>41782</v>
      </c>
      <c r="CA8" s="71">
        <v>42282</v>
      </c>
      <c r="CB8" s="71">
        <v>43347</v>
      </c>
      <c r="CC8" s="71">
        <v>44818</v>
      </c>
      <c r="CD8" s="71">
        <v>43796</v>
      </c>
      <c r="CE8" s="71">
        <v>43981</v>
      </c>
      <c r="CF8" s="71">
        <v>45099</v>
      </c>
      <c r="CG8" s="71">
        <v>45085</v>
      </c>
      <c r="CH8" s="71">
        <v>44825</v>
      </c>
      <c r="CI8" s="71">
        <v>45494</v>
      </c>
      <c r="CJ8" s="70">
        <v>50718</v>
      </c>
      <c r="CK8" s="71">
        <v>8570</v>
      </c>
      <c r="CL8" s="71">
        <v>8714</v>
      </c>
      <c r="CM8" s="71">
        <v>8959</v>
      </c>
      <c r="CN8" s="71">
        <v>9343</v>
      </c>
      <c r="CO8" s="71">
        <v>9471</v>
      </c>
      <c r="CP8" s="71">
        <v>11009</v>
      </c>
      <c r="CQ8" s="71">
        <v>11173</v>
      </c>
      <c r="CR8" s="71">
        <v>11881</v>
      </c>
      <c r="CS8" s="71">
        <v>12023</v>
      </c>
      <c r="CT8" s="71">
        <v>12309</v>
      </c>
      <c r="CU8" s="70">
        <v>14202</v>
      </c>
      <c r="CV8" s="71">
        <v>60.4</v>
      </c>
      <c r="CW8" s="71">
        <v>58.7</v>
      </c>
      <c r="CX8" s="71">
        <v>60.9</v>
      </c>
      <c r="CY8" s="71">
        <v>63</v>
      </c>
      <c r="CZ8" s="71">
        <v>65.2</v>
      </c>
      <c r="DA8" s="71">
        <v>56.5</v>
      </c>
      <c r="DB8" s="71">
        <v>57.6</v>
      </c>
      <c r="DC8" s="71">
        <v>58.3</v>
      </c>
      <c r="DD8" s="71">
        <v>59.7</v>
      </c>
      <c r="DE8" s="71">
        <v>59</v>
      </c>
      <c r="DF8" s="71">
        <v>55</v>
      </c>
      <c r="DG8" s="71">
        <v>23.1</v>
      </c>
      <c r="DH8" s="71">
        <v>19.2</v>
      </c>
      <c r="DI8" s="71">
        <v>19.899999999999999</v>
      </c>
      <c r="DJ8" s="71">
        <v>19.399999999999999</v>
      </c>
      <c r="DK8" s="71">
        <v>18.600000000000001</v>
      </c>
      <c r="DL8" s="71">
        <v>22</v>
      </c>
      <c r="DM8" s="71">
        <v>21.3</v>
      </c>
      <c r="DN8" s="71">
        <v>22</v>
      </c>
      <c r="DO8" s="71">
        <v>20.9</v>
      </c>
      <c r="DP8" s="71">
        <v>20.7</v>
      </c>
      <c r="DQ8" s="71">
        <v>24.3</v>
      </c>
      <c r="DR8" s="70">
        <v>25</v>
      </c>
      <c r="DS8" s="70">
        <v>28.7</v>
      </c>
      <c r="DT8" s="70">
        <v>30.1</v>
      </c>
      <c r="DU8" s="70">
        <v>32.9</v>
      </c>
      <c r="DV8" s="70">
        <v>35.9</v>
      </c>
      <c r="DW8" s="70">
        <v>48.2</v>
      </c>
      <c r="DX8" s="70">
        <v>49.7</v>
      </c>
      <c r="DY8" s="70">
        <v>48.1</v>
      </c>
      <c r="DZ8" s="70">
        <v>44.7</v>
      </c>
      <c r="EA8" s="70">
        <v>46.9</v>
      </c>
      <c r="EB8" s="70">
        <v>51.6</v>
      </c>
      <c r="EC8" s="70">
        <v>79.3</v>
      </c>
      <c r="ED8" s="70">
        <v>84.4</v>
      </c>
      <c r="EE8" s="70">
        <v>88.4</v>
      </c>
      <c r="EF8" s="70">
        <v>91.3</v>
      </c>
      <c r="EG8" s="70">
        <v>93.4</v>
      </c>
      <c r="EH8" s="70">
        <v>61.6</v>
      </c>
      <c r="EI8" s="70">
        <v>66.900000000000006</v>
      </c>
      <c r="EJ8" s="70">
        <v>66.5</v>
      </c>
      <c r="EK8" s="70">
        <v>64.2</v>
      </c>
      <c r="EL8" s="70">
        <v>67.3</v>
      </c>
      <c r="EM8" s="70">
        <v>67.599999999999994</v>
      </c>
      <c r="EN8" s="71">
        <v>28988584</v>
      </c>
      <c r="EO8" s="71">
        <v>28944548</v>
      </c>
      <c r="EP8" s="71">
        <v>27346800</v>
      </c>
      <c r="EQ8" s="71">
        <v>27059220</v>
      </c>
      <c r="ER8" s="71">
        <v>27119028</v>
      </c>
      <c r="ES8" s="71">
        <v>34106897</v>
      </c>
      <c r="ET8" s="71">
        <v>37367806</v>
      </c>
      <c r="EU8" s="71">
        <v>39301664</v>
      </c>
      <c r="EV8" s="71">
        <v>41260555</v>
      </c>
      <c r="EW8" s="71">
        <v>41975086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173</v>
      </c>
      <c r="C10" s="76" t="s">
        <v>174</v>
      </c>
      <c r="D10" s="76" t="s">
        <v>175</v>
      </c>
      <c r="E10" s="76" t="s">
        <v>176</v>
      </c>
      <c r="F10" s="76" t="s">
        <v>177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178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DAS17040</cp:lastModifiedBy>
  <cp:lastPrinted>2019-01-16T01:33:11Z</cp:lastPrinted>
  <dcterms:created xsi:type="dcterms:W3CDTF">2018-12-07T10:43:54Z</dcterms:created>
  <dcterms:modified xsi:type="dcterms:W3CDTF">2019-02-01T01:17:11Z</dcterms:modified>
  <cp:category/>
</cp:coreProperties>
</file>