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mfile\filesv\106000501道路課\060　交通対策担当\H30 交通対策担当\63 各種調査（駐輪場・駐車場）\01 H29地方公営企業決算状況調査等（県）\190115 経営状況分析調査（財政課）\"/>
    </mc:Choice>
  </mc:AlternateContent>
  <workbookProtection workbookAlgorithmName="SHA-512" workbookHashValue="9W3FJYJpXyCNYsmy9kPtRqtNTSwVau599KFl2PeCvIHCKfXsnwQkmTaEP13Kz9t/5BxJXxOAKyVnV9GdieZ7Sg==" workbookSaltValue="b9WxHTEsFoECuVN41sCeL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LT76" i="4"/>
  <c r="GQ51" i="4"/>
  <c r="LH30" i="4"/>
  <c r="IE76" i="4"/>
  <c r="BZ51" i="4"/>
  <c r="GQ30" i="4"/>
  <c r="BZ30" i="4"/>
  <c r="BG30" i="4"/>
  <c r="FX51" i="4"/>
  <c r="KO30" i="4"/>
  <c r="BG51" i="4"/>
  <c r="FX30" i="4"/>
  <c r="AV76" i="4"/>
  <c r="KO51" i="4"/>
  <c r="HP76" i="4"/>
  <c r="LE76" i="4"/>
  <c r="HA76" i="4"/>
  <c r="AN51" i="4"/>
  <c r="FE30" i="4"/>
  <c r="AG76" i="4"/>
  <c r="JV51" i="4"/>
  <c r="AN30" i="4"/>
  <c r="JV30" i="4"/>
  <c r="KP76" i="4"/>
  <c r="FE51" i="4"/>
  <c r="JC51" i="4"/>
  <c r="KA76" i="4"/>
  <c r="EL51" i="4"/>
  <c r="JC30" i="4"/>
  <c r="U30" i="4"/>
  <c r="GL76" i="4"/>
  <c r="U51" i="4"/>
  <c r="EL30" i="4"/>
  <c r="R76" i="4"/>
</calcChain>
</file>

<file path=xl/sharedStrings.xml><?xml version="1.0" encoding="utf-8"?>
<sst xmlns="http://schemas.openxmlformats.org/spreadsheetml/2006/main" count="288" uniqueCount="142">
  <si>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</si>
  <si>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</si>
  <si>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</si>
  <si>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</si>
  <si>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</si>
  <si>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</si>
  <si>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</si>
  <si>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</si>
  <si>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</si>
  <si>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</si>
  <si>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</si>
  <si>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</si>
  <si>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</si>
  <si>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</si>
  <si>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</si>
  <si>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</si>
  <si>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</si>
  <si>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</si>
  <si>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</si>
  <si>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</si>
  <si>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</si>
  <si>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</si>
  <si>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</si>
  <si>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</si>
  <si>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</si>
  <si>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</si>
  <si>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</si>
  <si>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</si>
  <si>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</si>
  <si>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</si>
  <si>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</si>
  <si>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</si>
  <si>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</si>
  <si>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</si>
  <si>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</si>
  <si>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</si>
  <si>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</si>
  <si>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</si>
  <si>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</si>
  <si>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</si>
  <si>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</si>
  <si>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</si>
  <si>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</si>
  <si>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</si>
  <si>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</si>
  <si>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</si>
  <si>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</si>
  <si>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</si>
  <si>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</si>
  <si>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</si>
  <si>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</si>
  <si>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</si>
  <si>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</si>
  <si>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</si>
  <si>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</si>
  <si>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</si>
  <si>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</si>
  <si>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</si>
  <si>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</si>
  <si>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</si>
  <si>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</si>
  <si>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</si>
  <si>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</si>
  <si>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</si>
  <si>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</si>
  <si>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</si>
  <si>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</si>
  <si>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</si>
  <si>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</si>
  <si>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</si>
  <si>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</si>
  <si>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</si>
  <si>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</si>
  <si>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</si>
  <si>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</si>
  <si>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</si>
  <si>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</si>
  <si>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</si>
  <si>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</si>
  <si>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</si>
  <si>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</si>
  <si>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</si>
  <si>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</si>
  <si>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</si>
  <si>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</si>
  <si>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</si>
  <si>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</si>
  <si>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</si>
  <si>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</si>
  <si>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</si>
  <si>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</si>
  <si>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</si>
  <si>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</si>
  <si>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</si>
  <si>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</si>
  <si>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</si>
  <si>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</si>
  <si>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</si>
  <si>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</si>
  <si>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</si>
  <si>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</si>
  <si>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</si>
  <si>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</si>
  <si>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</si>
  <si>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</si>
  <si>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</si>
  <si>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</si>
  <si>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</si>
  <si>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</si>
  <si>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</si>
  <si>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</si>
  <si>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</si>
  <si>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</si>
  <si>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当該値(N-1)</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</si>
  <si>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</si>
  <si>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</si>
  <si>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</si>
  <si>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</si>
  <si>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</si>
  <si>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</si>
  <si>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焼津市</t>
  </si>
  <si>
    <t>焼津市小石川駐車場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</si>
  <si>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</si>
  <si>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</si>
  <si>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</si>
  <si>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</si>
  <si>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</si>
  <si>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</si>
  <si>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</si>
  <si>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</si>
  <si>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</si>
  <si>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</si>
  <si>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</si>
  <si>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</si>
  <si>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</si>
  <si>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</si>
  <si>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</si>
  <si>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</si>
  <si>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駐車場事業実施に必要となる機械やシステムについては、指定管理者が設置し、適切に管理・保守を実施している。現時点で、市として新たな設備投資の計画はない。</t>
    <rPh sb="0" eb="3">
      <t>チュウシャジョウ</t>
    </rPh>
    <rPh sb="3" eb="5">
      <t>ジギョウ</t>
    </rPh>
    <rPh sb="5" eb="7">
      <t>ジッシ</t>
    </rPh>
    <rPh sb="8" eb="10">
      <t>ヒツヨウ</t>
    </rPh>
    <rPh sb="13" eb="15">
      <t>キカイ</t>
    </rPh>
    <rPh sb="26" eb="28">
      <t>シテイ</t>
    </rPh>
    <rPh sb="28" eb="31">
      <t>カンリシャ</t>
    </rPh>
    <rPh sb="32" eb="34">
      <t>セッチ</t>
    </rPh>
    <rPh sb="36" eb="38">
      <t>テキセツ</t>
    </rPh>
    <rPh sb="39" eb="41">
      <t>カンリ</t>
    </rPh>
    <rPh sb="42" eb="44">
      <t>ホシュ</t>
    </rPh>
    <rPh sb="45" eb="47">
      <t>ジッシ</t>
    </rPh>
    <rPh sb="52" eb="55">
      <t>ゲンジテン</t>
    </rPh>
    <rPh sb="57" eb="58">
      <t>シ</t>
    </rPh>
    <rPh sb="61" eb="62">
      <t>アラ</t>
    </rPh>
    <rPh sb="64" eb="68">
      <t>セツビトウシ</t>
    </rPh>
    <rPh sb="69" eb="71">
      <t>ケイカク</t>
    </rPh>
    <phoneticPr fontId="16"/>
  </si>
  <si>
    <t>収益的収支比率は、類似施設平均値を大きく下回っており健全数値である100％に満たない状況ではあるが、昨年度に比べ9.2％改善しており、駐車場事業としては黒字であるため他会計からの補助金もない状況にある。収益低下の主な要因として、近隣に駅により隣接しかつ上限料金の設定がある民間駐車場が増えてきていることから、当該施設の利用者が減少していることが考えらる。また、売上高ＧＯＰ比率及びＥＢＩＴＤＡについては、平均値に比べ低い数値で推移しており、昨年度以降マイナスに転じた。これも前述の利用者数の減少に伴う収益低下が主な要因であると考えられる。現在、利用促進を図るため、近隣の民間駐車場において実施している上限料金の導入について検討を進めており、また電子マネー精算への対応など、利便性の向上を図り、収益増加に努める。</t>
    <rPh sb="0" eb="2">
      <t>シュウエキ</t>
    </rPh>
    <rPh sb="2" eb="3">
      <t>テキ</t>
    </rPh>
    <rPh sb="3" eb="5">
      <t>シュウシ</t>
    </rPh>
    <rPh sb="5" eb="7">
      <t>ヒリツ</t>
    </rPh>
    <rPh sb="26" eb="28">
      <t>ケンゼン</t>
    </rPh>
    <rPh sb="28" eb="30">
      <t>スウチ</t>
    </rPh>
    <rPh sb="38" eb="39">
      <t>ミ</t>
    </rPh>
    <rPh sb="42" eb="44">
      <t>ジョウキョウ</t>
    </rPh>
    <rPh sb="67" eb="70">
      <t>チュウシャジョウ</t>
    </rPh>
    <rPh sb="70" eb="72">
      <t>ジギョウ</t>
    </rPh>
    <rPh sb="76" eb="78">
      <t>クロジ</t>
    </rPh>
    <rPh sb="83" eb="84">
      <t>ホカ</t>
    </rPh>
    <rPh sb="84" eb="86">
      <t>カイケイ</t>
    </rPh>
    <rPh sb="89" eb="92">
      <t>ホジョキン</t>
    </rPh>
    <rPh sb="95" eb="97">
      <t>ジョウキョウ</t>
    </rPh>
    <rPh sb="101" eb="103">
      <t>シュウエキ</t>
    </rPh>
    <rPh sb="103" eb="105">
      <t>テイカ</t>
    </rPh>
    <rPh sb="106" eb="107">
      <t>オモ</t>
    </rPh>
    <rPh sb="108" eb="110">
      <t>ヨウイン</t>
    </rPh>
    <rPh sb="114" eb="116">
      <t>キンリン</t>
    </rPh>
    <rPh sb="117" eb="118">
      <t>エキ</t>
    </rPh>
    <rPh sb="121" eb="123">
      <t>リンセツ</t>
    </rPh>
    <rPh sb="126" eb="128">
      <t>ジョウゲン</t>
    </rPh>
    <rPh sb="131" eb="133">
      <t>セッテイ</t>
    </rPh>
    <rPh sb="136" eb="138">
      <t>ミンカン</t>
    </rPh>
    <rPh sb="138" eb="140">
      <t>チュウシャ</t>
    </rPh>
    <rPh sb="140" eb="141">
      <t>ジョウ</t>
    </rPh>
    <rPh sb="142" eb="143">
      <t>フ</t>
    </rPh>
    <rPh sb="154" eb="156">
      <t>トウガイ</t>
    </rPh>
    <rPh sb="156" eb="158">
      <t>シセツ</t>
    </rPh>
    <rPh sb="159" eb="161">
      <t>リヨウ</t>
    </rPh>
    <rPh sb="161" eb="162">
      <t>シャ</t>
    </rPh>
    <rPh sb="163" eb="165">
      <t>ゲンショウ</t>
    </rPh>
    <rPh sb="172" eb="173">
      <t>カンガ</t>
    </rPh>
    <rPh sb="202" eb="204">
      <t>ヘイキン</t>
    </rPh>
    <rPh sb="204" eb="205">
      <t>チ</t>
    </rPh>
    <rPh sb="206" eb="207">
      <t>クラ</t>
    </rPh>
    <rPh sb="208" eb="209">
      <t>ヒク</t>
    </rPh>
    <rPh sb="210" eb="212">
      <t>スウチ</t>
    </rPh>
    <rPh sb="213" eb="215">
      <t>スイイ</t>
    </rPh>
    <rPh sb="220" eb="223">
      <t>サクネンド</t>
    </rPh>
    <rPh sb="223" eb="225">
      <t>イコウ</t>
    </rPh>
    <rPh sb="230" eb="231">
      <t>テン</t>
    </rPh>
    <rPh sb="237" eb="239">
      <t>ゼンジュツ</t>
    </rPh>
    <rPh sb="240" eb="242">
      <t>リヨウ</t>
    </rPh>
    <rPh sb="242" eb="243">
      <t>シャ</t>
    </rPh>
    <rPh sb="243" eb="244">
      <t>スウ</t>
    </rPh>
    <rPh sb="245" eb="247">
      <t>ゲンショウ</t>
    </rPh>
    <rPh sb="248" eb="249">
      <t>トモナ</t>
    </rPh>
    <rPh sb="250" eb="252">
      <t>シュウエキ</t>
    </rPh>
    <rPh sb="252" eb="254">
      <t>テイカ</t>
    </rPh>
    <rPh sb="255" eb="256">
      <t>オモ</t>
    </rPh>
    <rPh sb="257" eb="259">
      <t>ヨウイン</t>
    </rPh>
    <rPh sb="263" eb="264">
      <t>カンガ</t>
    </rPh>
    <rPh sb="269" eb="271">
      <t>ゲンザイ</t>
    </rPh>
    <rPh sb="272" eb="274">
      <t>リヨウ</t>
    </rPh>
    <rPh sb="274" eb="276">
      <t>ソクシン</t>
    </rPh>
    <rPh sb="277" eb="278">
      <t>ハカ</t>
    </rPh>
    <rPh sb="282" eb="284">
      <t>キンリン</t>
    </rPh>
    <rPh sb="285" eb="287">
      <t>ミンカン</t>
    </rPh>
    <rPh sb="287" eb="290">
      <t>チュウシャジョウ</t>
    </rPh>
    <rPh sb="294" eb="296">
      <t>ジッシ</t>
    </rPh>
    <rPh sb="300" eb="302">
      <t>ジョウゲン</t>
    </rPh>
    <rPh sb="302" eb="304">
      <t>リョウキン</t>
    </rPh>
    <rPh sb="305" eb="307">
      <t>ドウニュウ</t>
    </rPh>
    <rPh sb="311" eb="313">
      <t>ケントウ</t>
    </rPh>
    <rPh sb="314" eb="315">
      <t>スス</t>
    </rPh>
    <rPh sb="322" eb="324">
      <t>デンシ</t>
    </rPh>
    <rPh sb="327" eb="329">
      <t>セイサン</t>
    </rPh>
    <rPh sb="331" eb="333">
      <t>タイオウ</t>
    </rPh>
    <rPh sb="336" eb="339">
      <t>リベンセイ</t>
    </rPh>
    <rPh sb="340" eb="342">
      <t>コウジョウ</t>
    </rPh>
    <rPh sb="343" eb="344">
      <t>ハカ</t>
    </rPh>
    <rPh sb="346" eb="348">
      <t>シュウエキ</t>
    </rPh>
    <rPh sb="348" eb="350">
      <t>ゾウカ</t>
    </rPh>
    <rPh sb="351" eb="352">
      <t>ツト</t>
    </rPh>
    <phoneticPr fontId="16"/>
  </si>
  <si>
    <t>稼働率については、類似施設の平均値を下回っていおり、平成25年度と比較し▲27.4％、前年度比は▲1.6％と年々減少傾向が続いている。これは、「1．収益等の状況について」で述べたとおり、近隣の民間駐車場が増加し当該駐車場の利用者が減少していることが主な要因であると考えられる。具体的な利用状況については、利用台数は前年度11,776台に対し本年度11,383台（▲393台、▲3.3％）、収入は前年度4,758,450円に対し、本年度4,689,000円（▲69,450円、▲1.5％）といずれも減少している。現在、利用促進を図るため上限料金の導入について検討を進めている。</t>
    <rPh sb="0" eb="3">
      <t>カドウリツ</t>
    </rPh>
    <rPh sb="105" eb="107">
      <t>トウガイ</t>
    </rPh>
    <rPh sb="107" eb="110">
      <t>チュウシャジョウ</t>
    </rPh>
    <rPh sb="124" eb="125">
      <t>オモ</t>
    </rPh>
    <rPh sb="138" eb="141">
      <t>グタイテキ</t>
    </rPh>
    <rPh sb="152" eb="154">
      <t>リヨウ</t>
    </rPh>
    <rPh sb="154" eb="156">
      <t>ダイスウ</t>
    </rPh>
    <rPh sb="168" eb="169">
      <t>タイ</t>
    </rPh>
    <rPh sb="195" eb="196">
      <t>イ</t>
    </rPh>
    <rPh sb="197" eb="200">
      <t>ゼンネンド</t>
    </rPh>
    <rPh sb="214" eb="217">
      <t>ホンネンド</t>
    </rPh>
    <rPh sb="248" eb="250">
      <t>ゲンショウ</t>
    </rPh>
    <rPh sb="255" eb="257">
      <t>ゲンザイ</t>
    </rPh>
    <rPh sb="258" eb="260">
      <t>リヨウ</t>
    </rPh>
    <rPh sb="260" eb="262">
      <t>ソクシン</t>
    </rPh>
    <rPh sb="263" eb="264">
      <t>ハカ</t>
    </rPh>
    <rPh sb="267" eb="269">
      <t>ジョウゲン</t>
    </rPh>
    <rPh sb="269" eb="271">
      <t>リョウキン</t>
    </rPh>
    <rPh sb="272" eb="274">
      <t>ドウニュウ</t>
    </rPh>
    <rPh sb="278" eb="280">
      <t>ケントウ</t>
    </rPh>
    <rPh sb="281" eb="282">
      <t>スス</t>
    </rPh>
    <phoneticPr fontId="16"/>
  </si>
  <si>
    <t>小石川駐車場については、近隣の民間駐車場の増加が大きく影響し利用者は減少が続いているものの、焼津駅や近隣商業施設の利用者の一時駐車施設として、また、近隣の民間事業者及び住民の定期駐車施設として一定の需要がある。このような状況を踏まえ、今後も指定管理者の民間ノウハウを活かした業務改善と上限料金の導入による利用促進を図り、都市計画駐車場として中心市街地活性化事業との調整を行いながら、施設を維持していく。</t>
    <rPh sb="0" eb="6">
      <t>コイシガワチュウシャジョウ</t>
    </rPh>
    <rPh sb="12" eb="14">
      <t>キンリン</t>
    </rPh>
    <rPh sb="15" eb="17">
      <t>ミンカン</t>
    </rPh>
    <rPh sb="17" eb="20">
      <t>チュウシャジョウ</t>
    </rPh>
    <rPh sb="21" eb="23">
      <t>ゾウカ</t>
    </rPh>
    <rPh sb="24" eb="25">
      <t>オオ</t>
    </rPh>
    <rPh sb="27" eb="29">
      <t>エイキョウ</t>
    </rPh>
    <rPh sb="30" eb="32">
      <t>リヨウ</t>
    </rPh>
    <rPh sb="32" eb="33">
      <t>シャ</t>
    </rPh>
    <rPh sb="34" eb="36">
      <t>ゲンショウ</t>
    </rPh>
    <rPh sb="37" eb="38">
      <t>ツヅ</t>
    </rPh>
    <rPh sb="46" eb="48">
      <t>ヤイヅ</t>
    </rPh>
    <rPh sb="48" eb="49">
      <t>エキ</t>
    </rPh>
    <rPh sb="50" eb="52">
      <t>キンリン</t>
    </rPh>
    <rPh sb="52" eb="54">
      <t>ショウギョウ</t>
    </rPh>
    <rPh sb="54" eb="56">
      <t>シセツ</t>
    </rPh>
    <rPh sb="57" eb="59">
      <t>リヨウ</t>
    </rPh>
    <rPh sb="59" eb="60">
      <t>シャ</t>
    </rPh>
    <rPh sb="61" eb="63">
      <t>イチジ</t>
    </rPh>
    <rPh sb="63" eb="65">
      <t>チュウシャ</t>
    </rPh>
    <rPh sb="65" eb="67">
      <t>シセツ</t>
    </rPh>
    <rPh sb="74" eb="76">
      <t>キンリン</t>
    </rPh>
    <rPh sb="77" eb="79">
      <t>ミンカン</t>
    </rPh>
    <rPh sb="79" eb="81">
      <t>ジギョウ</t>
    </rPh>
    <rPh sb="81" eb="82">
      <t>シャ</t>
    </rPh>
    <rPh sb="82" eb="83">
      <t>オヨ</t>
    </rPh>
    <rPh sb="84" eb="86">
      <t>ジュウミン</t>
    </rPh>
    <rPh sb="87" eb="89">
      <t>テイキ</t>
    </rPh>
    <rPh sb="96" eb="98">
      <t>イッテイ</t>
    </rPh>
    <rPh sb="99" eb="101">
      <t>ジュヨウ</t>
    </rPh>
    <rPh sb="110" eb="112">
      <t>ジョウキョウ</t>
    </rPh>
    <rPh sb="113" eb="114">
      <t>フ</t>
    </rPh>
    <rPh sb="117" eb="119">
      <t>コンゴ</t>
    </rPh>
    <rPh sb="120" eb="125">
      <t>シテイカンリシャ</t>
    </rPh>
    <rPh sb="126" eb="128">
      <t>ミンカン</t>
    </rPh>
    <rPh sb="133" eb="134">
      <t>イ</t>
    </rPh>
    <rPh sb="137" eb="139">
      <t>ギョウム</t>
    </rPh>
    <rPh sb="139" eb="141">
      <t>カイゼン</t>
    </rPh>
    <rPh sb="142" eb="144">
      <t>ジョウゲン</t>
    </rPh>
    <rPh sb="144" eb="146">
      <t>リョウキン</t>
    </rPh>
    <rPh sb="147" eb="149">
      <t>ドウニュウ</t>
    </rPh>
    <rPh sb="152" eb="154">
      <t>リヨウ</t>
    </rPh>
    <rPh sb="154" eb="156">
      <t>ソクシン</t>
    </rPh>
    <rPh sb="157" eb="158">
      <t>ハカ</t>
    </rPh>
    <rPh sb="170" eb="178">
      <t>チュウシンシガイチカッセイカ</t>
    </rPh>
    <rPh sb="178" eb="180">
      <t>ジギョウ</t>
    </rPh>
    <rPh sb="182" eb="184">
      <t>チョウセイ</t>
    </rPh>
    <rPh sb="185" eb="186">
      <t>オコナ</t>
    </rPh>
    <rPh sb="191" eb="193">
      <t>シセツ</t>
    </rPh>
    <rPh sb="194" eb="196">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</si>
</sst>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109</c:v>
                </c:pt>
                <c:pt idx="1">
                  <c:v>140</c:v>
                </c:pt>
                <c:pt idx="2">
                  <c:v>103</c:v>
                </c:pt>
                <c:pt idx="3">
                  <c:v>86</c:v>
                </c:pt>
                <c:pt idx="4">
                  <c:v>95.2</c:v>
                </c:pt>
              </c:numCache>
            </c:numRef>
          </c:val>
          <c:extLst xmlns:c16r2="http://schemas.microsoft.com/office/drawing/2015/06/chart">
            <c:ext xmlns:c16="http://schemas.microsoft.com/office/drawing/2014/chart" uri="{C3380CC4-5D6E-409C-BE32-E72D297353CC}">
              <c16:uniqueId val="{00000000-159D-44E4-9156-646328F99DE2}"/>
            </c:ext>
          </c:extLst>
        </c:ser>
        <c:dLbls>
          <c:showLegendKey val="0"/>
          <c:showVal val="0"/>
          <c:showCatName val="0"/>
          <c:showSerName val="0"/>
          <c:showPercent val="0"/>
          <c:showBubbleSize val="0"/>
        </c:dLbls>
        <c:gapWidth val="150"/>
        <c:axId val="342829368"/>
        <c:axId val="34283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159D-44E4-9156-646328F99DE2}"/>
            </c:ext>
          </c:extLst>
        </c:ser>
        <c:dLbls>
          <c:showLegendKey val="0"/>
          <c:showVal val="0"/>
          <c:showCatName val="0"/>
          <c:showSerName val="0"/>
          <c:showPercent val="0"/>
          <c:showBubbleSize val="0"/>
        </c:dLbls>
        <c:marker val="1"/>
        <c:smooth val="0"/>
        <c:axId val="342829368"/>
        <c:axId val="342830152"/>
      </c:lineChart>
      <c:dateAx>
        <c:axId val="342829368"/>
        <c:scaling>
          <c:orientation val="minMax"/>
        </c:scaling>
        <c:delete val="1"/>
        <c:axPos val="b"/>
        <c:numFmt formatCode="ge" sourceLinked="1"/>
        <c:majorTickMark val="none"/>
        <c:minorTickMark val="none"/>
        <c:tickLblPos val="none"/>
        <c:crossAx val="342830152"/>
        <c:crosses val="autoZero"/>
        <c:auto val="1"/>
        <c:lblOffset val="100"/>
        <c:baseTimeUnit val="years"/>
      </c:dateAx>
      <c:valAx>
        <c:axId val="342830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82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0D-426F-AC98-87AFB1098E13}"/>
            </c:ext>
          </c:extLst>
        </c:ser>
        <c:dLbls>
          <c:showLegendKey val="0"/>
          <c:showVal val="0"/>
          <c:showCatName val="0"/>
          <c:showSerName val="0"/>
          <c:showPercent val="0"/>
          <c:showBubbleSize val="0"/>
        </c:dLbls>
        <c:gapWidth val="150"/>
        <c:axId val="342831328"/>
        <c:axId val="28138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700D-426F-AC98-87AFB1098E13}"/>
            </c:ext>
          </c:extLst>
        </c:ser>
        <c:dLbls>
          <c:showLegendKey val="0"/>
          <c:showVal val="0"/>
          <c:showCatName val="0"/>
          <c:showSerName val="0"/>
          <c:showPercent val="0"/>
          <c:showBubbleSize val="0"/>
        </c:dLbls>
        <c:marker val="1"/>
        <c:smooth val="0"/>
        <c:axId val="342831328"/>
        <c:axId val="281385128"/>
      </c:lineChart>
      <c:dateAx>
        <c:axId val="342831328"/>
        <c:scaling>
          <c:orientation val="minMax"/>
        </c:scaling>
        <c:delete val="1"/>
        <c:axPos val="b"/>
        <c:numFmt formatCode="ge" sourceLinked="1"/>
        <c:majorTickMark val="none"/>
        <c:minorTickMark val="none"/>
        <c:tickLblPos val="none"/>
        <c:crossAx val="281385128"/>
        <c:crosses val="autoZero"/>
        <c:auto val="1"/>
        <c:lblOffset val="100"/>
        <c:baseTimeUnit val="years"/>
      </c:dateAx>
      <c:valAx>
        <c:axId val="281385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83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7D0-4571-93E8-0D091955E6DF}"/>
            </c:ext>
          </c:extLst>
        </c:ser>
        <c:dLbls>
          <c:showLegendKey val="0"/>
          <c:showVal val="0"/>
          <c:showCatName val="0"/>
          <c:showSerName val="0"/>
          <c:showPercent val="0"/>
          <c:showBubbleSize val="0"/>
        </c:dLbls>
        <c:gapWidth val="150"/>
        <c:axId val="281384736"/>
        <c:axId val="28138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7D0-4571-93E8-0D091955E6DF}"/>
            </c:ext>
          </c:extLst>
        </c:ser>
        <c:dLbls>
          <c:showLegendKey val="0"/>
          <c:showVal val="0"/>
          <c:showCatName val="0"/>
          <c:showSerName val="0"/>
          <c:showPercent val="0"/>
          <c:showBubbleSize val="0"/>
        </c:dLbls>
        <c:marker val="1"/>
        <c:smooth val="0"/>
        <c:axId val="281384736"/>
        <c:axId val="281383952"/>
      </c:lineChart>
      <c:dateAx>
        <c:axId val="281384736"/>
        <c:scaling>
          <c:orientation val="minMax"/>
        </c:scaling>
        <c:delete val="1"/>
        <c:axPos val="b"/>
        <c:numFmt formatCode="ge" sourceLinked="1"/>
        <c:majorTickMark val="none"/>
        <c:minorTickMark val="none"/>
        <c:tickLblPos val="none"/>
        <c:crossAx val="281383952"/>
        <c:crosses val="autoZero"/>
        <c:auto val="1"/>
        <c:lblOffset val="100"/>
        <c:baseTimeUnit val="years"/>
      </c:dateAx>
      <c:valAx>
        <c:axId val="28138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138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AA5-4668-B33D-D14B52019993}"/>
            </c:ext>
          </c:extLst>
        </c:ser>
        <c:dLbls>
          <c:showLegendKey val="0"/>
          <c:showVal val="0"/>
          <c:showCatName val="0"/>
          <c:showSerName val="0"/>
          <c:showPercent val="0"/>
          <c:showBubbleSize val="0"/>
        </c:dLbls>
        <c:gapWidth val="150"/>
        <c:axId val="344396008"/>
        <c:axId val="3443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AA5-4668-B33D-D14B52019993}"/>
            </c:ext>
          </c:extLst>
        </c:ser>
        <c:dLbls>
          <c:showLegendKey val="0"/>
          <c:showVal val="0"/>
          <c:showCatName val="0"/>
          <c:showSerName val="0"/>
          <c:showPercent val="0"/>
          <c:showBubbleSize val="0"/>
        </c:dLbls>
        <c:marker val="1"/>
        <c:smooth val="0"/>
        <c:axId val="344396008"/>
        <c:axId val="344395616"/>
      </c:lineChart>
      <c:dateAx>
        <c:axId val="344396008"/>
        <c:scaling>
          <c:orientation val="minMax"/>
        </c:scaling>
        <c:delete val="1"/>
        <c:axPos val="b"/>
        <c:numFmt formatCode="ge" sourceLinked="1"/>
        <c:majorTickMark val="none"/>
        <c:minorTickMark val="none"/>
        <c:tickLblPos val="none"/>
        <c:crossAx val="344395616"/>
        <c:crosses val="autoZero"/>
        <c:auto val="1"/>
        <c:lblOffset val="100"/>
        <c:baseTimeUnit val="years"/>
      </c:dateAx>
      <c:valAx>
        <c:axId val="34439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39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A0-4291-A58F-47DF29BABE10}"/>
            </c:ext>
          </c:extLst>
        </c:ser>
        <c:dLbls>
          <c:showLegendKey val="0"/>
          <c:showVal val="0"/>
          <c:showCatName val="0"/>
          <c:showSerName val="0"/>
          <c:showPercent val="0"/>
          <c:showBubbleSize val="0"/>
        </c:dLbls>
        <c:gapWidth val="150"/>
        <c:axId val="344395224"/>
        <c:axId val="34450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0EA0-4291-A58F-47DF29BABE10}"/>
            </c:ext>
          </c:extLst>
        </c:ser>
        <c:dLbls>
          <c:showLegendKey val="0"/>
          <c:showVal val="0"/>
          <c:showCatName val="0"/>
          <c:showSerName val="0"/>
          <c:showPercent val="0"/>
          <c:showBubbleSize val="0"/>
        </c:dLbls>
        <c:marker val="1"/>
        <c:smooth val="0"/>
        <c:axId val="344395224"/>
        <c:axId val="344507720"/>
      </c:lineChart>
      <c:dateAx>
        <c:axId val="344395224"/>
        <c:scaling>
          <c:orientation val="minMax"/>
        </c:scaling>
        <c:delete val="1"/>
        <c:axPos val="b"/>
        <c:numFmt formatCode="ge" sourceLinked="1"/>
        <c:majorTickMark val="none"/>
        <c:minorTickMark val="none"/>
        <c:tickLblPos val="none"/>
        <c:crossAx val="344507720"/>
        <c:crosses val="autoZero"/>
        <c:auto val="1"/>
        <c:lblOffset val="100"/>
        <c:baseTimeUnit val="years"/>
      </c:dateAx>
      <c:valAx>
        <c:axId val="344507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39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A2-425B-BF75-39DC35F26453}"/>
            </c:ext>
          </c:extLst>
        </c:ser>
        <c:dLbls>
          <c:showLegendKey val="0"/>
          <c:showVal val="0"/>
          <c:showCatName val="0"/>
          <c:showSerName val="0"/>
          <c:showPercent val="0"/>
          <c:showBubbleSize val="0"/>
        </c:dLbls>
        <c:gapWidth val="150"/>
        <c:axId val="344508112"/>
        <c:axId val="34450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87A2-425B-BF75-39DC35F26453}"/>
            </c:ext>
          </c:extLst>
        </c:ser>
        <c:dLbls>
          <c:showLegendKey val="0"/>
          <c:showVal val="0"/>
          <c:showCatName val="0"/>
          <c:showSerName val="0"/>
          <c:showPercent val="0"/>
          <c:showBubbleSize val="0"/>
        </c:dLbls>
        <c:marker val="1"/>
        <c:smooth val="0"/>
        <c:axId val="344508112"/>
        <c:axId val="344509288"/>
      </c:lineChart>
      <c:dateAx>
        <c:axId val="344508112"/>
        <c:scaling>
          <c:orientation val="minMax"/>
        </c:scaling>
        <c:delete val="1"/>
        <c:axPos val="b"/>
        <c:numFmt formatCode="ge" sourceLinked="1"/>
        <c:majorTickMark val="none"/>
        <c:minorTickMark val="none"/>
        <c:tickLblPos val="none"/>
        <c:crossAx val="344509288"/>
        <c:crosses val="autoZero"/>
        <c:auto val="1"/>
        <c:lblOffset val="100"/>
        <c:baseTimeUnit val="years"/>
      </c:dateAx>
      <c:valAx>
        <c:axId val="344509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50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77.400000000000006</c:v>
                </c:pt>
                <c:pt idx="1">
                  <c:v>67.7</c:v>
                </c:pt>
                <c:pt idx="2">
                  <c:v>56.5</c:v>
                </c:pt>
                <c:pt idx="3">
                  <c:v>51.6</c:v>
                </c:pt>
                <c:pt idx="4">
                  <c:v>50</c:v>
                </c:pt>
              </c:numCache>
            </c:numRef>
          </c:val>
          <c:extLst xmlns:c16r2="http://schemas.microsoft.com/office/drawing/2015/06/chart">
            <c:ext xmlns:c16="http://schemas.microsoft.com/office/drawing/2014/chart" uri="{C3380CC4-5D6E-409C-BE32-E72D297353CC}">
              <c16:uniqueId val="{00000000-2A59-4E1F-8BC2-E892F4FA790F}"/>
            </c:ext>
          </c:extLst>
        </c:ser>
        <c:dLbls>
          <c:showLegendKey val="0"/>
          <c:showVal val="0"/>
          <c:showCatName val="0"/>
          <c:showSerName val="0"/>
          <c:showPercent val="0"/>
          <c:showBubbleSize val="0"/>
        </c:dLbls>
        <c:gapWidth val="150"/>
        <c:axId val="344508504"/>
        <c:axId val="3445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2A59-4E1F-8BC2-E892F4FA790F}"/>
            </c:ext>
          </c:extLst>
        </c:ser>
        <c:dLbls>
          <c:showLegendKey val="0"/>
          <c:showVal val="0"/>
          <c:showCatName val="0"/>
          <c:showSerName val="0"/>
          <c:showPercent val="0"/>
          <c:showBubbleSize val="0"/>
        </c:dLbls>
        <c:marker val="1"/>
        <c:smooth val="0"/>
        <c:axId val="344508504"/>
        <c:axId val="344508896"/>
      </c:lineChart>
      <c:dateAx>
        <c:axId val="344508504"/>
        <c:scaling>
          <c:orientation val="minMax"/>
        </c:scaling>
        <c:delete val="1"/>
        <c:axPos val="b"/>
        <c:numFmt formatCode="ge" sourceLinked="1"/>
        <c:majorTickMark val="none"/>
        <c:minorTickMark val="none"/>
        <c:tickLblPos val="none"/>
        <c:crossAx val="344508896"/>
        <c:crosses val="autoZero"/>
        <c:auto val="1"/>
        <c:lblOffset val="100"/>
        <c:baseTimeUnit val="years"/>
      </c:dateAx>
      <c:valAx>
        <c:axId val="34450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50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c:v>
                </c:pt>
                <c:pt idx="1">
                  <c:v>29</c:v>
                </c:pt>
                <c:pt idx="2">
                  <c:v>3</c:v>
                </c:pt>
                <c:pt idx="3">
                  <c:v>-17</c:v>
                </c:pt>
                <c:pt idx="4">
                  <c:v>-5</c:v>
                </c:pt>
              </c:numCache>
            </c:numRef>
          </c:val>
          <c:extLst xmlns:c16r2="http://schemas.microsoft.com/office/drawing/2015/06/chart">
            <c:ext xmlns:c16="http://schemas.microsoft.com/office/drawing/2014/chart" uri="{C3380CC4-5D6E-409C-BE32-E72D297353CC}">
              <c16:uniqueId val="{00000000-E31B-438E-BA5A-2809DA098EFC}"/>
            </c:ext>
          </c:extLst>
        </c:ser>
        <c:dLbls>
          <c:showLegendKey val="0"/>
          <c:showVal val="0"/>
          <c:showCatName val="0"/>
          <c:showSerName val="0"/>
          <c:showPercent val="0"/>
          <c:showBubbleSize val="0"/>
        </c:dLbls>
        <c:gapWidth val="150"/>
        <c:axId val="344506544"/>
        <c:axId val="34450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E31B-438E-BA5A-2809DA098EFC}"/>
            </c:ext>
          </c:extLst>
        </c:ser>
        <c:dLbls>
          <c:showLegendKey val="0"/>
          <c:showVal val="0"/>
          <c:showCatName val="0"/>
          <c:showSerName val="0"/>
          <c:showPercent val="0"/>
          <c:showBubbleSize val="0"/>
        </c:dLbls>
        <c:marker val="1"/>
        <c:smooth val="0"/>
        <c:axId val="344506544"/>
        <c:axId val="344506936"/>
      </c:lineChart>
      <c:dateAx>
        <c:axId val="344506544"/>
        <c:scaling>
          <c:orientation val="minMax"/>
        </c:scaling>
        <c:delete val="1"/>
        <c:axPos val="b"/>
        <c:numFmt formatCode="ge" sourceLinked="1"/>
        <c:majorTickMark val="none"/>
        <c:minorTickMark val="none"/>
        <c:tickLblPos val="none"/>
        <c:crossAx val="344506936"/>
        <c:crosses val="autoZero"/>
        <c:auto val="1"/>
        <c:lblOffset val="100"/>
        <c:baseTimeUnit val="years"/>
      </c:dateAx>
      <c:valAx>
        <c:axId val="34450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50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720</c:v>
                </c:pt>
                <c:pt idx="1">
                  <c:v>2039</c:v>
                </c:pt>
                <c:pt idx="2">
                  <c:v>149</c:v>
                </c:pt>
                <c:pt idx="3">
                  <c:v>-800</c:v>
                </c:pt>
                <c:pt idx="4">
                  <c:v>-239</c:v>
                </c:pt>
              </c:numCache>
            </c:numRef>
          </c:val>
          <c:extLst xmlns:c16r2="http://schemas.microsoft.com/office/drawing/2015/06/chart">
            <c:ext xmlns:c16="http://schemas.microsoft.com/office/drawing/2014/chart" uri="{C3380CC4-5D6E-409C-BE32-E72D297353CC}">
              <c16:uniqueId val="{00000000-C8D0-4659-84EC-96869FFBC3CF}"/>
            </c:ext>
          </c:extLst>
        </c:ser>
        <c:dLbls>
          <c:showLegendKey val="0"/>
          <c:showVal val="0"/>
          <c:showCatName val="0"/>
          <c:showSerName val="0"/>
          <c:showPercent val="0"/>
          <c:showBubbleSize val="0"/>
        </c:dLbls>
        <c:gapWidth val="150"/>
        <c:axId val="344398752"/>
        <c:axId val="34439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C8D0-4659-84EC-96869FFBC3CF}"/>
            </c:ext>
          </c:extLst>
        </c:ser>
        <c:dLbls>
          <c:showLegendKey val="0"/>
          <c:showVal val="0"/>
          <c:showCatName val="0"/>
          <c:showSerName val="0"/>
          <c:showPercent val="0"/>
          <c:showBubbleSize val="0"/>
        </c:dLbls>
        <c:marker val="1"/>
        <c:smooth val="0"/>
        <c:axId val="344398752"/>
        <c:axId val="344397576"/>
      </c:lineChart>
      <c:dateAx>
        <c:axId val="344398752"/>
        <c:scaling>
          <c:orientation val="minMax"/>
        </c:scaling>
        <c:delete val="1"/>
        <c:axPos val="b"/>
        <c:numFmt formatCode="ge" sourceLinked="1"/>
        <c:majorTickMark val="none"/>
        <c:minorTickMark val="none"/>
        <c:tickLblPos val="none"/>
        <c:crossAx val="344397576"/>
        <c:crosses val="autoZero"/>
        <c:auto val="1"/>
        <c:lblOffset val="100"/>
        <c:baseTimeUnit val="years"/>
      </c:dateAx>
      <c:valAx>
        <c:axId val="344397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39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NC12" zoomScaleNormal="100" zoomScaleSheetLayoutView="70" workbookViewId="0">
      <selection activeCell="ND66" sqref="ND66:NR82"/>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row>
    <row r="3" spans="1:382"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row>
    <row r="4" spans="1:382"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48" t="str">
        <f>データ!H6&amp;"　"&amp;データ!I6</f>
        <v>静岡県焼津市　焼津市小石川駐車場</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3"/>
      <c r="AQ7" s="141" t="s">
        <v>2</v>
      </c>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3"/>
      <c r="CF7" s="141" t="s">
        <v>3</v>
      </c>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3"/>
      <c r="DU7" s="149" t="s">
        <v>4</v>
      </c>
      <c r="DV7" s="149"/>
      <c r="DW7" s="149"/>
      <c r="DX7" s="149"/>
      <c r="DY7" s="149"/>
      <c r="DZ7" s="149"/>
      <c r="EA7" s="149"/>
      <c r="EB7" s="149"/>
      <c r="EC7" s="149"/>
      <c r="ED7" s="149"/>
      <c r="EE7" s="149"/>
      <c r="EF7" s="149"/>
      <c r="EG7" s="149"/>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4" t="s">
        <v>5</v>
      </c>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4"/>
      <c r="GZ7" s="4"/>
      <c r="HA7" s="4"/>
      <c r="HB7" s="4"/>
      <c r="HC7" s="4"/>
      <c r="HD7" s="4"/>
      <c r="HE7" s="4"/>
      <c r="HF7" s="4"/>
      <c r="HG7" s="4"/>
      <c r="HH7" s="4"/>
      <c r="HI7" s="4"/>
      <c r="HJ7" s="4"/>
      <c r="HK7" s="4"/>
      <c r="HL7" s="4"/>
      <c r="HM7" s="4"/>
      <c r="HN7" s="4"/>
      <c r="HO7" s="4"/>
      <c r="HP7" s="4"/>
      <c r="HQ7" s="4"/>
      <c r="HR7" s="4"/>
      <c r="HS7" s="4"/>
      <c r="HT7" s="4"/>
      <c r="HU7" s="4"/>
      <c r="HV7" s="4"/>
      <c r="HW7" s="4"/>
      <c r="HX7" s="144" t="s">
        <v>6</v>
      </c>
      <c r="HY7" s="144"/>
      <c r="HZ7" s="144"/>
      <c r="IA7" s="144"/>
      <c r="IB7" s="144"/>
      <c r="IC7" s="144"/>
      <c r="ID7" s="144"/>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t="s">
        <v>7</v>
      </c>
      <c r="JR7" s="144"/>
      <c r="JS7" s="144"/>
      <c r="JT7" s="144"/>
      <c r="JU7" s="144"/>
      <c r="JV7" s="144"/>
      <c r="JW7" s="144"/>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t="s">
        <v>8</v>
      </c>
      <c r="LK7" s="144"/>
      <c r="LL7" s="144"/>
      <c r="LM7" s="144"/>
      <c r="LN7" s="144"/>
      <c r="LO7" s="144"/>
      <c r="LP7" s="144"/>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3"/>
      <c r="ND7" s="6" t="s">
        <v>9</v>
      </c>
      <c r="NE7" s="7"/>
      <c r="NF7" s="7"/>
      <c r="NG7" s="7"/>
      <c r="NH7" s="7"/>
      <c r="NI7" s="7"/>
      <c r="NJ7" s="7"/>
      <c r="NK7" s="7"/>
      <c r="NL7" s="7"/>
      <c r="NM7" s="7"/>
      <c r="NN7" s="7"/>
      <c r="NO7" s="7"/>
      <c r="NP7" s="7"/>
      <c r="NQ7" s="8"/>
    </row>
    <row r="8" spans="1:382" ht="18.75" customHeight="1">
      <c r="A8" s="2"/>
      <c r="B8" s="131" t="str">
        <f>データ!J7</f>
        <v>法非適用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3"/>
      <c r="AQ8" s="131" t="str">
        <f>データ!K7</f>
        <v>駐車場整備事業</v>
      </c>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3"/>
      <c r="CF8" s="131" t="str">
        <f>データ!L7</f>
        <v>-</v>
      </c>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3"/>
      <c r="DU8" s="135" t="str">
        <f>データ!M7</f>
        <v>Ａ３Ｂ１</v>
      </c>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t="str">
        <f>データ!N7</f>
        <v>非設置</v>
      </c>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4"/>
      <c r="GZ8" s="4"/>
      <c r="HA8" s="4"/>
      <c r="HB8" s="4"/>
      <c r="HC8" s="4"/>
      <c r="HD8" s="4"/>
      <c r="HE8" s="4"/>
      <c r="HF8" s="4"/>
      <c r="HG8" s="4"/>
      <c r="HH8" s="4"/>
      <c r="HI8" s="4"/>
      <c r="HJ8" s="4"/>
      <c r="HK8" s="4"/>
      <c r="HL8" s="4"/>
      <c r="HM8" s="4"/>
      <c r="HN8" s="4"/>
      <c r="HO8" s="4"/>
      <c r="HP8" s="4"/>
      <c r="HQ8" s="4"/>
      <c r="HR8" s="4"/>
      <c r="HS8" s="4"/>
      <c r="HT8" s="4"/>
      <c r="HU8" s="4"/>
      <c r="HV8" s="4"/>
      <c r="HW8" s="4"/>
      <c r="HX8" s="135" t="str">
        <f>データ!S7</f>
        <v>商業施設</v>
      </c>
      <c r="HY8" s="135"/>
      <c r="HZ8" s="135"/>
      <c r="IA8" s="135"/>
      <c r="IB8" s="135"/>
      <c r="IC8" s="135"/>
      <c r="ID8" s="135"/>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t="str">
        <f>データ!T7</f>
        <v>無</v>
      </c>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4">
        <f>データ!U7</f>
        <v>1630</v>
      </c>
      <c r="LK8" s="134"/>
      <c r="LL8" s="134"/>
      <c r="LM8" s="134"/>
      <c r="LN8" s="134"/>
      <c r="LO8" s="134"/>
      <c r="LP8" s="134"/>
      <c r="LQ8" s="134"/>
      <c r="LR8" s="134"/>
      <c r="LS8" s="134"/>
      <c r="LT8" s="134"/>
      <c r="LU8" s="134"/>
      <c r="LV8" s="134"/>
      <c r="LW8" s="134"/>
      <c r="LX8" s="134"/>
      <c r="LY8" s="134"/>
      <c r="LZ8" s="134"/>
      <c r="MA8" s="134"/>
      <c r="MB8" s="134"/>
      <c r="MC8" s="134"/>
      <c r="MD8" s="134"/>
      <c r="ME8" s="134"/>
      <c r="MF8" s="134"/>
      <c r="MG8" s="134"/>
      <c r="MH8" s="134"/>
      <c r="MI8" s="134"/>
      <c r="MJ8" s="134"/>
      <c r="MK8" s="134"/>
      <c r="ML8" s="134"/>
      <c r="MM8" s="134"/>
      <c r="MN8" s="134"/>
      <c r="MO8" s="134"/>
      <c r="MP8" s="134"/>
      <c r="MQ8" s="134"/>
      <c r="MR8" s="134"/>
      <c r="MS8" s="134"/>
      <c r="MT8" s="134"/>
      <c r="MU8" s="134"/>
      <c r="MV8" s="134"/>
      <c r="MW8" s="134"/>
      <c r="MX8" s="134"/>
      <c r="MY8" s="134"/>
      <c r="MZ8" s="134"/>
      <c r="NA8" s="134"/>
      <c r="NB8" s="134"/>
      <c r="NC8" s="3"/>
      <c r="ND8" s="139" t="s">
        <v>10</v>
      </c>
      <c r="NE8" s="140"/>
      <c r="NF8" s="9" t="s">
        <v>11</v>
      </c>
      <c r="NG8" s="10"/>
      <c r="NH8" s="10"/>
      <c r="NI8" s="10"/>
      <c r="NJ8" s="10"/>
      <c r="NK8" s="10"/>
      <c r="NL8" s="10"/>
      <c r="NM8" s="10"/>
      <c r="NN8" s="10"/>
      <c r="NO8" s="10"/>
      <c r="NP8" s="10"/>
      <c r="NQ8" s="11"/>
    </row>
    <row r="9" spans="1:382"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3"/>
      <c r="AQ9" s="141" t="s">
        <v>13</v>
      </c>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3"/>
      <c r="CF9" s="141" t="s">
        <v>14</v>
      </c>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3"/>
      <c r="DU9" s="144" t="s">
        <v>15</v>
      </c>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4" t="s">
        <v>16</v>
      </c>
      <c r="HY9" s="144"/>
      <c r="HZ9" s="144"/>
      <c r="IA9" s="144"/>
      <c r="IB9" s="144"/>
      <c r="IC9" s="144"/>
      <c r="ID9" s="144"/>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t="s">
        <v>17</v>
      </c>
      <c r="JR9" s="144"/>
      <c r="JS9" s="144"/>
      <c r="JT9" s="144"/>
      <c r="JU9" s="144"/>
      <c r="JV9" s="144"/>
      <c r="JW9" s="144"/>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t="s">
        <v>18</v>
      </c>
      <c r="LK9" s="144"/>
      <c r="LL9" s="144"/>
      <c r="LM9" s="144"/>
      <c r="LN9" s="144"/>
      <c r="LO9" s="144"/>
      <c r="LP9" s="144"/>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3"/>
      <c r="ND9" s="145" t="s">
        <v>19</v>
      </c>
      <c r="NE9" s="146"/>
      <c r="NF9" s="12" t="s">
        <v>20</v>
      </c>
      <c r="NG9" s="13"/>
      <c r="NH9" s="13"/>
      <c r="NI9" s="13"/>
      <c r="NJ9" s="13"/>
      <c r="NK9" s="13"/>
      <c r="NL9" s="13"/>
      <c r="NM9" s="13"/>
      <c r="NN9" s="13"/>
      <c r="NO9" s="13"/>
      <c r="NP9" s="13"/>
      <c r="NQ9" s="14"/>
    </row>
    <row r="10" spans="1:382" ht="18.75" customHeight="1">
      <c r="A10" s="2"/>
      <c r="B10" s="125" t="str">
        <f>データ!O7</f>
        <v>該当数値なし</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7"/>
      <c r="AQ10" s="128" t="s">
        <v>128</v>
      </c>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30"/>
      <c r="CF10" s="131" t="str">
        <f>データ!Q7</f>
        <v>広場式</v>
      </c>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3"/>
      <c r="DU10" s="134">
        <f>データ!R7</f>
        <v>47</v>
      </c>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34">
        <f>データ!V7</f>
        <v>62</v>
      </c>
      <c r="HY10" s="134"/>
      <c r="HZ10" s="134"/>
      <c r="IA10" s="134"/>
      <c r="IB10" s="134"/>
      <c r="IC10" s="134"/>
      <c r="ID10" s="134"/>
      <c r="IE10" s="134"/>
      <c r="IF10" s="134"/>
      <c r="IG10" s="134"/>
      <c r="IH10" s="134"/>
      <c r="II10" s="134"/>
      <c r="IJ10" s="134"/>
      <c r="IK10" s="134"/>
      <c r="IL10" s="134"/>
      <c r="IM10" s="134"/>
      <c r="IN10" s="134"/>
      <c r="IO10" s="134"/>
      <c r="IP10" s="134"/>
      <c r="IQ10" s="134"/>
      <c r="IR10" s="134"/>
      <c r="IS10" s="134"/>
      <c r="IT10" s="134"/>
      <c r="IU10" s="134"/>
      <c r="IV10" s="134"/>
      <c r="IW10" s="134"/>
      <c r="IX10" s="134"/>
      <c r="IY10" s="134"/>
      <c r="IZ10" s="134"/>
      <c r="JA10" s="134"/>
      <c r="JB10" s="134"/>
      <c r="JC10" s="134"/>
      <c r="JD10" s="134"/>
      <c r="JE10" s="134"/>
      <c r="JF10" s="134"/>
      <c r="JG10" s="134"/>
      <c r="JH10" s="134"/>
      <c r="JI10" s="134"/>
      <c r="JJ10" s="134"/>
      <c r="JK10" s="134"/>
      <c r="JL10" s="134"/>
      <c r="JM10" s="134"/>
      <c r="JN10" s="134"/>
      <c r="JO10" s="134"/>
      <c r="JP10" s="134"/>
      <c r="JQ10" s="134">
        <f>データ!W7</f>
        <v>150</v>
      </c>
      <c r="JR10" s="134"/>
      <c r="JS10" s="134"/>
      <c r="JT10" s="134"/>
      <c r="JU10" s="134"/>
      <c r="JV10" s="134"/>
      <c r="JW10" s="134"/>
      <c r="JX10" s="134"/>
      <c r="JY10" s="134"/>
      <c r="JZ10" s="134"/>
      <c r="KA10" s="134"/>
      <c r="KB10" s="134"/>
      <c r="KC10" s="134"/>
      <c r="KD10" s="134"/>
      <c r="KE10" s="134"/>
      <c r="KF10" s="134"/>
      <c r="KG10" s="134"/>
      <c r="KH10" s="134"/>
      <c r="KI10" s="134"/>
      <c r="KJ10" s="134"/>
      <c r="KK10" s="134"/>
      <c r="KL10" s="134"/>
      <c r="KM10" s="134"/>
      <c r="KN10" s="134"/>
      <c r="KO10" s="134"/>
      <c r="KP10" s="134"/>
      <c r="KQ10" s="134"/>
      <c r="KR10" s="134"/>
      <c r="KS10" s="134"/>
      <c r="KT10" s="134"/>
      <c r="KU10" s="134"/>
      <c r="KV10" s="134"/>
      <c r="KW10" s="134"/>
      <c r="KX10" s="134"/>
      <c r="KY10" s="134"/>
      <c r="KZ10" s="134"/>
      <c r="LA10" s="134"/>
      <c r="LB10" s="134"/>
      <c r="LC10" s="134"/>
      <c r="LD10" s="134"/>
      <c r="LE10" s="134"/>
      <c r="LF10" s="134"/>
      <c r="LG10" s="134"/>
      <c r="LH10" s="134"/>
      <c r="LI10" s="134"/>
      <c r="LJ10" s="135" t="str">
        <f>データ!X7</f>
        <v>代行制</v>
      </c>
      <c r="LK10" s="135"/>
      <c r="LL10" s="135"/>
      <c r="LM10" s="135"/>
      <c r="LN10" s="135"/>
      <c r="LO10" s="135"/>
      <c r="LP10" s="135"/>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2"/>
      <c r="ND10" s="136" t="s">
        <v>21</v>
      </c>
      <c r="NE10" s="121"/>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7" t="s">
        <v>23</v>
      </c>
      <c r="NE11" s="137"/>
      <c r="NF11" s="137"/>
      <c r="NG11" s="137"/>
      <c r="NH11" s="137"/>
      <c r="NI11" s="137"/>
      <c r="NJ11" s="137"/>
      <c r="NK11" s="137"/>
      <c r="NL11" s="137"/>
      <c r="NM11" s="137"/>
      <c r="NN11" s="137"/>
      <c r="NO11" s="137"/>
      <c r="NP11" s="137"/>
      <c r="NQ11" s="137"/>
      <c r="NR11" s="137"/>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7"/>
      <c r="NE12" s="137"/>
      <c r="NF12" s="137"/>
      <c r="NG12" s="137"/>
      <c r="NH12" s="137"/>
      <c r="NI12" s="137"/>
      <c r="NJ12" s="137"/>
      <c r="NK12" s="137"/>
      <c r="NL12" s="137"/>
      <c r="NM12" s="137"/>
      <c r="NN12" s="137"/>
      <c r="NO12" s="137"/>
      <c r="NP12" s="137"/>
      <c r="NQ12" s="137"/>
      <c r="NR12" s="137"/>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8"/>
      <c r="NE13" s="138"/>
      <c r="NF13" s="138"/>
      <c r="NG13" s="138"/>
      <c r="NH13" s="138"/>
      <c r="NI13" s="138"/>
      <c r="NJ13" s="138"/>
      <c r="NK13" s="138"/>
      <c r="NL13" s="138"/>
      <c r="NM13" s="138"/>
      <c r="NN13" s="138"/>
      <c r="NO13" s="138"/>
      <c r="NP13" s="138"/>
      <c r="NQ13" s="138"/>
      <c r="NR13" s="138"/>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22" t="s">
        <v>139</v>
      </c>
      <c r="NE15" s="123"/>
      <c r="NF15" s="123"/>
      <c r="NG15" s="123"/>
      <c r="NH15" s="123"/>
      <c r="NI15" s="123"/>
      <c r="NJ15" s="123"/>
      <c r="NK15" s="123"/>
      <c r="NL15" s="123"/>
      <c r="NM15" s="123"/>
      <c r="NN15" s="123"/>
      <c r="NO15" s="123"/>
      <c r="NP15" s="123"/>
      <c r="NQ15" s="123"/>
      <c r="NR15" s="12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22"/>
      <c r="NE16" s="123"/>
      <c r="NF16" s="123"/>
      <c r="NG16" s="123"/>
      <c r="NH16" s="123"/>
      <c r="NI16" s="123"/>
      <c r="NJ16" s="123"/>
      <c r="NK16" s="123"/>
      <c r="NL16" s="123"/>
      <c r="NM16" s="123"/>
      <c r="NN16" s="123"/>
      <c r="NO16" s="123"/>
      <c r="NP16" s="123"/>
      <c r="NQ16" s="123"/>
      <c r="NR16" s="12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22"/>
      <c r="NE17" s="123"/>
      <c r="NF17" s="123"/>
      <c r="NG17" s="123"/>
      <c r="NH17" s="123"/>
      <c r="NI17" s="123"/>
      <c r="NJ17" s="123"/>
      <c r="NK17" s="123"/>
      <c r="NL17" s="123"/>
      <c r="NM17" s="123"/>
      <c r="NN17" s="123"/>
      <c r="NO17" s="123"/>
      <c r="NP17" s="123"/>
      <c r="NQ17" s="123"/>
      <c r="NR17" s="12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22"/>
      <c r="NE18" s="123"/>
      <c r="NF18" s="123"/>
      <c r="NG18" s="123"/>
      <c r="NH18" s="123"/>
      <c r="NI18" s="123"/>
      <c r="NJ18" s="123"/>
      <c r="NK18" s="123"/>
      <c r="NL18" s="123"/>
      <c r="NM18" s="123"/>
      <c r="NN18" s="123"/>
      <c r="NO18" s="123"/>
      <c r="NP18" s="123"/>
      <c r="NQ18" s="123"/>
      <c r="NR18" s="12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22"/>
      <c r="NE19" s="123"/>
      <c r="NF19" s="123"/>
      <c r="NG19" s="123"/>
      <c r="NH19" s="123"/>
      <c r="NI19" s="123"/>
      <c r="NJ19" s="123"/>
      <c r="NK19" s="123"/>
      <c r="NL19" s="123"/>
      <c r="NM19" s="123"/>
      <c r="NN19" s="123"/>
      <c r="NO19" s="123"/>
      <c r="NP19" s="123"/>
      <c r="NQ19" s="123"/>
      <c r="NR19" s="12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22"/>
      <c r="NE20" s="123"/>
      <c r="NF20" s="123"/>
      <c r="NG20" s="123"/>
      <c r="NH20" s="123"/>
      <c r="NI20" s="123"/>
      <c r="NJ20" s="123"/>
      <c r="NK20" s="123"/>
      <c r="NL20" s="123"/>
      <c r="NM20" s="123"/>
      <c r="NN20" s="123"/>
      <c r="NO20" s="123"/>
      <c r="NP20" s="123"/>
      <c r="NQ20" s="123"/>
      <c r="NR20" s="12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22"/>
      <c r="NE21" s="123"/>
      <c r="NF21" s="123"/>
      <c r="NG21" s="123"/>
      <c r="NH21" s="123"/>
      <c r="NI21" s="123"/>
      <c r="NJ21" s="123"/>
      <c r="NK21" s="123"/>
      <c r="NL21" s="123"/>
      <c r="NM21" s="123"/>
      <c r="NN21" s="123"/>
      <c r="NO21" s="123"/>
      <c r="NP21" s="123"/>
      <c r="NQ21" s="123"/>
      <c r="NR21" s="12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22"/>
      <c r="NE22" s="123"/>
      <c r="NF22" s="123"/>
      <c r="NG22" s="123"/>
      <c r="NH22" s="123"/>
      <c r="NI22" s="123"/>
      <c r="NJ22" s="123"/>
      <c r="NK22" s="123"/>
      <c r="NL22" s="123"/>
      <c r="NM22" s="123"/>
      <c r="NN22" s="123"/>
      <c r="NO22" s="123"/>
      <c r="NP22" s="123"/>
      <c r="NQ22" s="123"/>
      <c r="NR22" s="12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22"/>
      <c r="NE23" s="123"/>
      <c r="NF23" s="123"/>
      <c r="NG23" s="123"/>
      <c r="NH23" s="123"/>
      <c r="NI23" s="123"/>
      <c r="NJ23" s="123"/>
      <c r="NK23" s="123"/>
      <c r="NL23" s="123"/>
      <c r="NM23" s="123"/>
      <c r="NN23" s="123"/>
      <c r="NO23" s="123"/>
      <c r="NP23" s="123"/>
      <c r="NQ23" s="123"/>
      <c r="NR23" s="12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22"/>
      <c r="NE24" s="123"/>
      <c r="NF24" s="123"/>
      <c r="NG24" s="123"/>
      <c r="NH24" s="123"/>
      <c r="NI24" s="123"/>
      <c r="NJ24" s="123"/>
      <c r="NK24" s="123"/>
      <c r="NL24" s="123"/>
      <c r="NM24" s="123"/>
      <c r="NN24" s="123"/>
      <c r="NO24" s="123"/>
      <c r="NP24" s="123"/>
      <c r="NQ24" s="123"/>
      <c r="NR24" s="12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22"/>
      <c r="NE25" s="123"/>
      <c r="NF25" s="123"/>
      <c r="NG25" s="123"/>
      <c r="NH25" s="123"/>
      <c r="NI25" s="123"/>
      <c r="NJ25" s="123"/>
      <c r="NK25" s="123"/>
      <c r="NL25" s="123"/>
      <c r="NM25" s="123"/>
      <c r="NN25" s="123"/>
      <c r="NO25" s="123"/>
      <c r="NP25" s="123"/>
      <c r="NQ25" s="123"/>
      <c r="NR25" s="12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22"/>
      <c r="NE26" s="123"/>
      <c r="NF26" s="123"/>
      <c r="NG26" s="123"/>
      <c r="NH26" s="123"/>
      <c r="NI26" s="123"/>
      <c r="NJ26" s="123"/>
      <c r="NK26" s="123"/>
      <c r="NL26" s="123"/>
      <c r="NM26" s="123"/>
      <c r="NN26" s="123"/>
      <c r="NO26" s="123"/>
      <c r="NP26" s="123"/>
      <c r="NQ26" s="123"/>
      <c r="NR26" s="12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22"/>
      <c r="NE27" s="123"/>
      <c r="NF27" s="123"/>
      <c r="NG27" s="123"/>
      <c r="NH27" s="123"/>
      <c r="NI27" s="123"/>
      <c r="NJ27" s="123"/>
      <c r="NK27" s="123"/>
      <c r="NL27" s="123"/>
      <c r="NM27" s="123"/>
      <c r="NN27" s="123"/>
      <c r="NO27" s="123"/>
      <c r="NP27" s="123"/>
      <c r="NQ27" s="123"/>
      <c r="NR27" s="12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22"/>
      <c r="NE28" s="123"/>
      <c r="NF28" s="123"/>
      <c r="NG28" s="123"/>
      <c r="NH28" s="123"/>
      <c r="NI28" s="123"/>
      <c r="NJ28" s="123"/>
      <c r="NK28" s="123"/>
      <c r="NL28" s="123"/>
      <c r="NM28" s="123"/>
      <c r="NN28" s="123"/>
      <c r="NO28" s="123"/>
      <c r="NP28" s="123"/>
      <c r="NQ28" s="123"/>
      <c r="NR28" s="12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22"/>
      <c r="NE29" s="123"/>
      <c r="NF29" s="123"/>
      <c r="NG29" s="123"/>
      <c r="NH29" s="123"/>
      <c r="NI29" s="123"/>
      <c r="NJ29" s="123"/>
      <c r="NK29" s="123"/>
      <c r="NL29" s="123"/>
      <c r="NM29" s="123"/>
      <c r="NN29" s="123"/>
      <c r="NO29" s="123"/>
      <c r="NP29" s="123"/>
      <c r="NQ29" s="123"/>
      <c r="NR29" s="124"/>
    </row>
    <row r="30" spans="1:382" ht="13.5" customHeight="1">
      <c r="A30" s="2"/>
      <c r="B30" s="22"/>
      <c r="C30" s="4"/>
      <c r="D30" s="4"/>
      <c r="E30" s="4"/>
      <c r="F30" s="4"/>
      <c r="I30" s="4"/>
      <c r="J30" s="4"/>
      <c r="K30" s="4"/>
      <c r="L30" s="4"/>
      <c r="M30" s="4"/>
      <c r="N30" s="4"/>
      <c r="O30" s="4"/>
      <c r="P30" s="4"/>
      <c r="Q30" s="4"/>
      <c r="R30" s="26"/>
      <c r="S30" s="26"/>
      <c r="T30" s="26"/>
      <c r="U30" s="120">
        <f>データ!$B$11</f>
        <v>41275</v>
      </c>
      <c r="V30" s="120"/>
      <c r="W30" s="120"/>
      <c r="X30" s="120"/>
      <c r="Y30" s="120"/>
      <c r="Z30" s="120"/>
      <c r="AA30" s="120"/>
      <c r="AB30" s="120"/>
      <c r="AC30" s="120"/>
      <c r="AD30" s="120"/>
      <c r="AE30" s="120"/>
      <c r="AF30" s="120"/>
      <c r="AG30" s="120"/>
      <c r="AH30" s="120"/>
      <c r="AI30" s="120"/>
      <c r="AJ30" s="120"/>
      <c r="AK30" s="120"/>
      <c r="AL30" s="120"/>
      <c r="AM30" s="120"/>
      <c r="AN30" s="120">
        <f>データ!$C$11</f>
        <v>41640</v>
      </c>
      <c r="AO30" s="120"/>
      <c r="AP30" s="120"/>
      <c r="AQ30" s="120"/>
      <c r="AR30" s="120"/>
      <c r="AS30" s="120"/>
      <c r="AT30" s="120"/>
      <c r="AU30" s="120"/>
      <c r="AV30" s="120"/>
      <c r="AW30" s="120"/>
      <c r="AX30" s="120"/>
      <c r="AY30" s="120"/>
      <c r="AZ30" s="120"/>
      <c r="BA30" s="120"/>
      <c r="BB30" s="120"/>
      <c r="BC30" s="120"/>
      <c r="BD30" s="120"/>
      <c r="BE30" s="120"/>
      <c r="BF30" s="120"/>
      <c r="BG30" s="120">
        <f>データ!$D$11</f>
        <v>42005</v>
      </c>
      <c r="BH30" s="120"/>
      <c r="BI30" s="120"/>
      <c r="BJ30" s="120"/>
      <c r="BK30" s="120"/>
      <c r="BL30" s="120"/>
      <c r="BM30" s="120"/>
      <c r="BN30" s="120"/>
      <c r="BO30" s="120"/>
      <c r="BP30" s="120"/>
      <c r="BQ30" s="120"/>
      <c r="BR30" s="120"/>
      <c r="BS30" s="120"/>
      <c r="BT30" s="120"/>
      <c r="BU30" s="120"/>
      <c r="BV30" s="120"/>
      <c r="BW30" s="120"/>
      <c r="BX30" s="120"/>
      <c r="BY30" s="120"/>
      <c r="BZ30" s="120">
        <f>データ!$E$11</f>
        <v>42370</v>
      </c>
      <c r="CA30" s="120"/>
      <c r="CB30" s="120"/>
      <c r="CC30" s="120"/>
      <c r="CD30" s="120"/>
      <c r="CE30" s="120"/>
      <c r="CF30" s="120"/>
      <c r="CG30" s="120"/>
      <c r="CH30" s="120"/>
      <c r="CI30" s="120"/>
      <c r="CJ30" s="120"/>
      <c r="CK30" s="120"/>
      <c r="CL30" s="120"/>
      <c r="CM30" s="120"/>
      <c r="CN30" s="120"/>
      <c r="CO30" s="120"/>
      <c r="CP30" s="120"/>
      <c r="CQ30" s="120"/>
      <c r="CR30" s="120"/>
      <c r="CS30" s="120">
        <f>データ!$F$11</f>
        <v>42736</v>
      </c>
      <c r="CT30" s="120"/>
      <c r="CU30" s="120"/>
      <c r="CV30" s="120"/>
      <c r="CW30" s="120"/>
      <c r="CX30" s="120"/>
      <c r="CY30" s="120"/>
      <c r="CZ30" s="120"/>
      <c r="DA30" s="120"/>
      <c r="DB30" s="120"/>
      <c r="DC30" s="120"/>
      <c r="DD30" s="120"/>
      <c r="DE30" s="120"/>
      <c r="DF30" s="120"/>
      <c r="DG30" s="120"/>
      <c r="DH30" s="120"/>
      <c r="DI30" s="120"/>
      <c r="DJ30" s="120"/>
      <c r="DK30" s="120"/>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20">
        <f>データ!$B$11</f>
        <v>41275</v>
      </c>
      <c r="EM30" s="120"/>
      <c r="EN30" s="120"/>
      <c r="EO30" s="120"/>
      <c r="EP30" s="120"/>
      <c r="EQ30" s="120"/>
      <c r="ER30" s="120"/>
      <c r="ES30" s="120"/>
      <c r="ET30" s="120"/>
      <c r="EU30" s="120"/>
      <c r="EV30" s="120"/>
      <c r="EW30" s="120"/>
      <c r="EX30" s="120"/>
      <c r="EY30" s="120"/>
      <c r="EZ30" s="120"/>
      <c r="FA30" s="120"/>
      <c r="FB30" s="120"/>
      <c r="FC30" s="120"/>
      <c r="FD30" s="120"/>
      <c r="FE30" s="120">
        <f>データ!$C$11</f>
        <v>41640</v>
      </c>
      <c r="FF30" s="120"/>
      <c r="FG30" s="120"/>
      <c r="FH30" s="120"/>
      <c r="FI30" s="120"/>
      <c r="FJ30" s="120"/>
      <c r="FK30" s="120"/>
      <c r="FL30" s="120"/>
      <c r="FM30" s="120"/>
      <c r="FN30" s="120"/>
      <c r="FO30" s="120"/>
      <c r="FP30" s="120"/>
      <c r="FQ30" s="120"/>
      <c r="FR30" s="120"/>
      <c r="FS30" s="120"/>
      <c r="FT30" s="120"/>
      <c r="FU30" s="120"/>
      <c r="FV30" s="120"/>
      <c r="FW30" s="120"/>
      <c r="FX30" s="120">
        <f>データ!$D$11</f>
        <v>42005</v>
      </c>
      <c r="FY30" s="120"/>
      <c r="FZ30" s="120"/>
      <c r="GA30" s="120"/>
      <c r="GB30" s="120"/>
      <c r="GC30" s="120"/>
      <c r="GD30" s="120"/>
      <c r="GE30" s="120"/>
      <c r="GF30" s="120"/>
      <c r="GG30" s="120"/>
      <c r="GH30" s="120"/>
      <c r="GI30" s="120"/>
      <c r="GJ30" s="120"/>
      <c r="GK30" s="120"/>
      <c r="GL30" s="120"/>
      <c r="GM30" s="120"/>
      <c r="GN30" s="120"/>
      <c r="GO30" s="120"/>
      <c r="GP30" s="120"/>
      <c r="GQ30" s="120">
        <f>データ!$E$11</f>
        <v>42370</v>
      </c>
      <c r="GR30" s="120"/>
      <c r="GS30" s="120"/>
      <c r="GT30" s="120"/>
      <c r="GU30" s="120"/>
      <c r="GV30" s="120"/>
      <c r="GW30" s="120"/>
      <c r="GX30" s="120"/>
      <c r="GY30" s="120"/>
      <c r="GZ30" s="120"/>
      <c r="HA30" s="120"/>
      <c r="HB30" s="120"/>
      <c r="HC30" s="120"/>
      <c r="HD30" s="120"/>
      <c r="HE30" s="120"/>
      <c r="HF30" s="120"/>
      <c r="HG30" s="120"/>
      <c r="HH30" s="120"/>
      <c r="HI30" s="120"/>
      <c r="HJ30" s="120">
        <f>データ!$F$11</f>
        <v>42736</v>
      </c>
      <c r="HK30" s="120"/>
      <c r="HL30" s="120"/>
      <c r="HM30" s="120"/>
      <c r="HN30" s="120"/>
      <c r="HO30" s="120"/>
      <c r="HP30" s="120"/>
      <c r="HQ30" s="120"/>
      <c r="HR30" s="120"/>
      <c r="HS30" s="120"/>
      <c r="HT30" s="120"/>
      <c r="HU30" s="120"/>
      <c r="HV30" s="120"/>
      <c r="HW30" s="120"/>
      <c r="HX30" s="120"/>
      <c r="HY30" s="120"/>
      <c r="HZ30" s="120"/>
      <c r="IA30" s="120"/>
      <c r="IB30" s="120"/>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20">
        <f>データ!$B$11</f>
        <v>41275</v>
      </c>
      <c r="JD30" s="120"/>
      <c r="JE30" s="120"/>
      <c r="JF30" s="120"/>
      <c r="JG30" s="120"/>
      <c r="JH30" s="120"/>
      <c r="JI30" s="120"/>
      <c r="JJ30" s="120"/>
      <c r="JK30" s="120"/>
      <c r="JL30" s="120"/>
      <c r="JM30" s="120"/>
      <c r="JN30" s="120"/>
      <c r="JO30" s="120"/>
      <c r="JP30" s="120"/>
      <c r="JQ30" s="120"/>
      <c r="JR30" s="120"/>
      <c r="JS30" s="120"/>
      <c r="JT30" s="120"/>
      <c r="JU30" s="120"/>
      <c r="JV30" s="120">
        <f>データ!$C$11</f>
        <v>41640</v>
      </c>
      <c r="JW30" s="120"/>
      <c r="JX30" s="120"/>
      <c r="JY30" s="120"/>
      <c r="JZ30" s="120"/>
      <c r="KA30" s="120"/>
      <c r="KB30" s="120"/>
      <c r="KC30" s="120"/>
      <c r="KD30" s="120"/>
      <c r="KE30" s="120"/>
      <c r="KF30" s="120"/>
      <c r="KG30" s="120"/>
      <c r="KH30" s="120"/>
      <c r="KI30" s="120"/>
      <c r="KJ30" s="120"/>
      <c r="KK30" s="120"/>
      <c r="KL30" s="120"/>
      <c r="KM30" s="120"/>
      <c r="KN30" s="120"/>
      <c r="KO30" s="120">
        <f>データ!$D$11</f>
        <v>42005</v>
      </c>
      <c r="KP30" s="120"/>
      <c r="KQ30" s="120"/>
      <c r="KR30" s="120"/>
      <c r="KS30" s="120"/>
      <c r="KT30" s="120"/>
      <c r="KU30" s="120"/>
      <c r="KV30" s="120"/>
      <c r="KW30" s="120"/>
      <c r="KX30" s="120"/>
      <c r="KY30" s="120"/>
      <c r="KZ30" s="120"/>
      <c r="LA30" s="120"/>
      <c r="LB30" s="120"/>
      <c r="LC30" s="120"/>
      <c r="LD30" s="120"/>
      <c r="LE30" s="120"/>
      <c r="LF30" s="120"/>
      <c r="LG30" s="120"/>
      <c r="LH30" s="120">
        <f>データ!$E$11</f>
        <v>42370</v>
      </c>
      <c r="LI30" s="120"/>
      <c r="LJ30" s="120"/>
      <c r="LK30" s="120"/>
      <c r="LL30" s="120"/>
      <c r="LM30" s="120"/>
      <c r="LN30" s="120"/>
      <c r="LO30" s="120"/>
      <c r="LP30" s="120"/>
      <c r="LQ30" s="120"/>
      <c r="LR30" s="120"/>
      <c r="LS30" s="120"/>
      <c r="LT30" s="120"/>
      <c r="LU30" s="120"/>
      <c r="LV30" s="120"/>
      <c r="LW30" s="120"/>
      <c r="LX30" s="120"/>
      <c r="LY30" s="120"/>
      <c r="LZ30" s="120"/>
      <c r="MA30" s="120">
        <f>データ!$F$11</f>
        <v>42736</v>
      </c>
      <c r="MB30" s="120"/>
      <c r="MC30" s="120"/>
      <c r="MD30" s="120"/>
      <c r="ME30" s="120"/>
      <c r="MF30" s="120"/>
      <c r="MG30" s="120"/>
      <c r="MH30" s="120"/>
      <c r="MI30" s="120"/>
      <c r="MJ30" s="120"/>
      <c r="MK30" s="120"/>
      <c r="ML30" s="120"/>
      <c r="MM30" s="120"/>
      <c r="MN30" s="120"/>
      <c r="MO30" s="120"/>
      <c r="MP30" s="120"/>
      <c r="MQ30" s="120"/>
      <c r="MR30" s="120"/>
      <c r="MS30" s="120"/>
      <c r="MT30" s="4"/>
      <c r="MU30" s="4"/>
      <c r="MV30" s="4"/>
      <c r="MW30" s="4"/>
      <c r="MX30" s="4"/>
      <c r="MY30" s="4"/>
      <c r="MZ30" s="4"/>
      <c r="NA30" s="4"/>
      <c r="NB30" s="23"/>
      <c r="NC30" s="2"/>
      <c r="ND30" s="122"/>
      <c r="NE30" s="123"/>
      <c r="NF30" s="123"/>
      <c r="NG30" s="123"/>
      <c r="NH30" s="123"/>
      <c r="NI30" s="123"/>
      <c r="NJ30" s="123"/>
      <c r="NK30" s="123"/>
      <c r="NL30" s="123"/>
      <c r="NM30" s="123"/>
      <c r="NN30" s="123"/>
      <c r="NO30" s="123"/>
      <c r="NP30" s="123"/>
      <c r="NQ30" s="123"/>
      <c r="NR30" s="124"/>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109</v>
      </c>
      <c r="V31" s="110"/>
      <c r="W31" s="110"/>
      <c r="X31" s="110"/>
      <c r="Y31" s="110"/>
      <c r="Z31" s="110"/>
      <c r="AA31" s="110"/>
      <c r="AB31" s="110"/>
      <c r="AC31" s="110"/>
      <c r="AD31" s="110"/>
      <c r="AE31" s="110"/>
      <c r="AF31" s="110"/>
      <c r="AG31" s="110"/>
      <c r="AH31" s="110"/>
      <c r="AI31" s="110"/>
      <c r="AJ31" s="110"/>
      <c r="AK31" s="110"/>
      <c r="AL31" s="110"/>
      <c r="AM31" s="110"/>
      <c r="AN31" s="110">
        <f>データ!Z7</f>
        <v>140</v>
      </c>
      <c r="AO31" s="110"/>
      <c r="AP31" s="110"/>
      <c r="AQ31" s="110"/>
      <c r="AR31" s="110"/>
      <c r="AS31" s="110"/>
      <c r="AT31" s="110"/>
      <c r="AU31" s="110"/>
      <c r="AV31" s="110"/>
      <c r="AW31" s="110"/>
      <c r="AX31" s="110"/>
      <c r="AY31" s="110"/>
      <c r="AZ31" s="110"/>
      <c r="BA31" s="110"/>
      <c r="BB31" s="110"/>
      <c r="BC31" s="110"/>
      <c r="BD31" s="110"/>
      <c r="BE31" s="110"/>
      <c r="BF31" s="110"/>
      <c r="BG31" s="110">
        <f>データ!AA7</f>
        <v>103</v>
      </c>
      <c r="BH31" s="110"/>
      <c r="BI31" s="110"/>
      <c r="BJ31" s="110"/>
      <c r="BK31" s="110"/>
      <c r="BL31" s="110"/>
      <c r="BM31" s="110"/>
      <c r="BN31" s="110"/>
      <c r="BO31" s="110"/>
      <c r="BP31" s="110"/>
      <c r="BQ31" s="110"/>
      <c r="BR31" s="110"/>
      <c r="BS31" s="110"/>
      <c r="BT31" s="110"/>
      <c r="BU31" s="110"/>
      <c r="BV31" s="110"/>
      <c r="BW31" s="110"/>
      <c r="BX31" s="110"/>
      <c r="BY31" s="110"/>
      <c r="BZ31" s="110">
        <f>データ!AB7</f>
        <v>86</v>
      </c>
      <c r="CA31" s="110"/>
      <c r="CB31" s="110"/>
      <c r="CC31" s="110"/>
      <c r="CD31" s="110"/>
      <c r="CE31" s="110"/>
      <c r="CF31" s="110"/>
      <c r="CG31" s="110"/>
      <c r="CH31" s="110"/>
      <c r="CI31" s="110"/>
      <c r="CJ31" s="110"/>
      <c r="CK31" s="110"/>
      <c r="CL31" s="110"/>
      <c r="CM31" s="110"/>
      <c r="CN31" s="110"/>
      <c r="CO31" s="110"/>
      <c r="CP31" s="110"/>
      <c r="CQ31" s="110"/>
      <c r="CR31" s="110"/>
      <c r="CS31" s="110">
        <f>データ!AC7</f>
        <v>95.2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77.400000000000006</v>
      </c>
      <c r="JD31" s="81"/>
      <c r="JE31" s="81"/>
      <c r="JF31" s="81"/>
      <c r="JG31" s="81"/>
      <c r="JH31" s="81"/>
      <c r="JI31" s="81"/>
      <c r="JJ31" s="81"/>
      <c r="JK31" s="81"/>
      <c r="JL31" s="81"/>
      <c r="JM31" s="81"/>
      <c r="JN31" s="81"/>
      <c r="JO31" s="81"/>
      <c r="JP31" s="81"/>
      <c r="JQ31" s="81"/>
      <c r="JR31" s="81"/>
      <c r="JS31" s="81"/>
      <c r="JT31" s="81"/>
      <c r="JU31" s="82"/>
      <c r="JV31" s="80">
        <f>データ!DL7</f>
        <v>67.7</v>
      </c>
      <c r="JW31" s="81"/>
      <c r="JX31" s="81"/>
      <c r="JY31" s="81"/>
      <c r="JZ31" s="81"/>
      <c r="KA31" s="81"/>
      <c r="KB31" s="81"/>
      <c r="KC31" s="81"/>
      <c r="KD31" s="81"/>
      <c r="KE31" s="81"/>
      <c r="KF31" s="81"/>
      <c r="KG31" s="81"/>
      <c r="KH31" s="81"/>
      <c r="KI31" s="81"/>
      <c r="KJ31" s="81"/>
      <c r="KK31" s="81"/>
      <c r="KL31" s="81"/>
      <c r="KM31" s="81"/>
      <c r="KN31" s="82"/>
      <c r="KO31" s="80">
        <f>データ!DM7</f>
        <v>56.5</v>
      </c>
      <c r="KP31" s="81"/>
      <c r="KQ31" s="81"/>
      <c r="KR31" s="81"/>
      <c r="KS31" s="81"/>
      <c r="KT31" s="81"/>
      <c r="KU31" s="81"/>
      <c r="KV31" s="81"/>
      <c r="KW31" s="81"/>
      <c r="KX31" s="81"/>
      <c r="KY31" s="81"/>
      <c r="KZ31" s="81"/>
      <c r="LA31" s="81"/>
      <c r="LB31" s="81"/>
      <c r="LC31" s="81"/>
      <c r="LD31" s="81"/>
      <c r="LE31" s="81"/>
      <c r="LF31" s="81"/>
      <c r="LG31" s="82"/>
      <c r="LH31" s="80">
        <f>データ!DN7</f>
        <v>51.6</v>
      </c>
      <c r="LI31" s="81"/>
      <c r="LJ31" s="81"/>
      <c r="LK31" s="81"/>
      <c r="LL31" s="81"/>
      <c r="LM31" s="81"/>
      <c r="LN31" s="81"/>
      <c r="LO31" s="81"/>
      <c r="LP31" s="81"/>
      <c r="LQ31" s="81"/>
      <c r="LR31" s="81"/>
      <c r="LS31" s="81"/>
      <c r="LT31" s="81"/>
      <c r="LU31" s="81"/>
      <c r="LV31" s="81"/>
      <c r="LW31" s="81"/>
      <c r="LX31" s="81"/>
      <c r="LY31" s="81"/>
      <c r="LZ31" s="82"/>
      <c r="MA31" s="80">
        <f>データ!DO7</f>
        <v>50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4" t="s">
        <v>138</v>
      </c>
      <c r="NE32" s="115"/>
      <c r="NF32" s="115"/>
      <c r="NG32" s="115"/>
      <c r="NH32" s="115"/>
      <c r="NI32" s="115"/>
      <c r="NJ32" s="115"/>
      <c r="NK32" s="115"/>
      <c r="NL32" s="115"/>
      <c r="NM32" s="115"/>
      <c r="NN32" s="115"/>
      <c r="NO32" s="115"/>
      <c r="NP32" s="115"/>
      <c r="NQ32" s="115"/>
      <c r="NR32" s="116"/>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4"/>
      <c r="NE33" s="115"/>
      <c r="NF33" s="115"/>
      <c r="NG33" s="115"/>
      <c r="NH33" s="115"/>
      <c r="NI33" s="115"/>
      <c r="NJ33" s="115"/>
      <c r="NK33" s="115"/>
      <c r="NL33" s="115"/>
      <c r="NM33" s="115"/>
      <c r="NN33" s="115"/>
      <c r="NO33" s="115"/>
      <c r="NP33" s="115"/>
      <c r="NQ33" s="115"/>
      <c r="NR33" s="116"/>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14"/>
      <c r="NE34" s="115"/>
      <c r="NF34" s="115"/>
      <c r="NG34" s="115"/>
      <c r="NH34" s="115"/>
      <c r="NI34" s="115"/>
      <c r="NJ34" s="115"/>
      <c r="NK34" s="115"/>
      <c r="NL34" s="115"/>
      <c r="NM34" s="115"/>
      <c r="NN34" s="115"/>
      <c r="NO34" s="115"/>
      <c r="NP34" s="115"/>
      <c r="NQ34" s="115"/>
      <c r="NR34" s="116"/>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21"/>
      <c r="IQ35" s="121"/>
      <c r="IR35" s="121"/>
      <c r="IS35" s="121"/>
      <c r="IT35" s="121"/>
      <c r="IU35" s="121"/>
      <c r="IV35" s="121"/>
      <c r="IW35" s="121"/>
      <c r="IX35" s="121"/>
      <c r="IY35" s="121"/>
      <c r="IZ35" s="121"/>
      <c r="JA35" s="121"/>
      <c r="JB35" s="121"/>
      <c r="JC35" s="121"/>
      <c r="JD35" s="121"/>
      <c r="JE35" s="121"/>
      <c r="JF35" s="121"/>
      <c r="JG35" s="121"/>
      <c r="JH35" s="121"/>
      <c r="JI35" s="121"/>
      <c r="JJ35" s="121"/>
      <c r="JK35" s="121"/>
      <c r="JL35" s="121"/>
      <c r="JM35" s="121"/>
      <c r="JN35" s="121"/>
      <c r="JO35" s="121"/>
      <c r="JP35" s="121"/>
      <c r="JQ35" s="121"/>
      <c r="JR35" s="121"/>
      <c r="JS35" s="121"/>
      <c r="JT35" s="121"/>
      <c r="JU35" s="121"/>
      <c r="JV35" s="121"/>
      <c r="JW35" s="121"/>
      <c r="JX35" s="121"/>
      <c r="JY35" s="121"/>
      <c r="JZ35" s="121"/>
      <c r="KA35" s="121"/>
      <c r="KB35" s="121"/>
      <c r="KC35" s="121"/>
      <c r="KD35" s="121"/>
      <c r="KE35" s="121"/>
      <c r="KF35" s="121"/>
      <c r="KG35" s="121"/>
      <c r="KH35" s="121"/>
      <c r="KI35" s="121"/>
      <c r="KJ35" s="121"/>
      <c r="KK35" s="121"/>
      <c r="KL35" s="121"/>
      <c r="KM35" s="121"/>
      <c r="KN35" s="121"/>
      <c r="KO35" s="121"/>
      <c r="KP35" s="121"/>
      <c r="KQ35" s="121"/>
      <c r="KR35" s="121"/>
      <c r="KS35" s="121"/>
      <c r="KT35" s="121"/>
      <c r="KU35" s="121"/>
      <c r="KV35" s="121"/>
      <c r="KW35" s="121"/>
      <c r="KX35" s="121"/>
      <c r="KY35" s="121"/>
      <c r="KZ35" s="121"/>
      <c r="LA35" s="121"/>
      <c r="LB35" s="121"/>
      <c r="LC35" s="121"/>
      <c r="LD35" s="121"/>
      <c r="LE35" s="121"/>
      <c r="LF35" s="121"/>
      <c r="LG35" s="121"/>
      <c r="LH35" s="121"/>
      <c r="LI35" s="121"/>
      <c r="LJ35" s="121"/>
      <c r="LK35" s="121"/>
      <c r="LL35" s="121"/>
      <c r="LM35" s="121"/>
      <c r="LN35" s="121"/>
      <c r="LO35" s="121"/>
      <c r="LP35" s="121"/>
      <c r="LQ35" s="121"/>
      <c r="LR35" s="121"/>
      <c r="LS35" s="121"/>
      <c r="LT35" s="121"/>
      <c r="LU35" s="121"/>
      <c r="LV35" s="121"/>
      <c r="LW35" s="121"/>
      <c r="LX35" s="121"/>
      <c r="LY35" s="121"/>
      <c r="LZ35" s="121"/>
      <c r="MA35" s="121"/>
      <c r="MB35" s="121"/>
      <c r="MC35" s="121"/>
      <c r="MD35" s="121"/>
      <c r="ME35" s="121"/>
      <c r="MF35" s="121"/>
      <c r="MG35" s="121"/>
      <c r="MH35" s="121"/>
      <c r="MI35" s="121"/>
      <c r="MJ35" s="121"/>
      <c r="MK35" s="121"/>
      <c r="ML35" s="121"/>
      <c r="MM35" s="121"/>
      <c r="MN35" s="121"/>
      <c r="MO35" s="121"/>
      <c r="MP35" s="121"/>
      <c r="MQ35" s="121"/>
      <c r="MR35" s="121"/>
      <c r="MS35" s="121"/>
      <c r="MT35" s="121"/>
      <c r="MU35" s="121"/>
      <c r="MV35" s="121"/>
      <c r="MW35" s="16"/>
      <c r="MX35" s="16"/>
      <c r="MY35" s="16"/>
      <c r="MZ35" s="16"/>
      <c r="NA35" s="16"/>
      <c r="NB35" s="17"/>
      <c r="NC35" s="2"/>
      <c r="ND35" s="114"/>
      <c r="NE35" s="115"/>
      <c r="NF35" s="115"/>
      <c r="NG35" s="115"/>
      <c r="NH35" s="115"/>
      <c r="NI35" s="115"/>
      <c r="NJ35" s="115"/>
      <c r="NK35" s="115"/>
      <c r="NL35" s="115"/>
      <c r="NM35" s="115"/>
      <c r="NN35" s="115"/>
      <c r="NO35" s="115"/>
      <c r="NP35" s="115"/>
      <c r="NQ35" s="115"/>
      <c r="NR35" s="116"/>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4"/>
      <c r="NE36" s="115"/>
      <c r="NF36" s="115"/>
      <c r="NG36" s="115"/>
      <c r="NH36" s="115"/>
      <c r="NI36" s="115"/>
      <c r="NJ36" s="115"/>
      <c r="NK36" s="115"/>
      <c r="NL36" s="115"/>
      <c r="NM36" s="115"/>
      <c r="NN36" s="115"/>
      <c r="NO36" s="115"/>
      <c r="NP36" s="115"/>
      <c r="NQ36" s="115"/>
      <c r="NR36" s="116"/>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4"/>
      <c r="NE37" s="115"/>
      <c r="NF37" s="115"/>
      <c r="NG37" s="115"/>
      <c r="NH37" s="115"/>
      <c r="NI37" s="115"/>
      <c r="NJ37" s="115"/>
      <c r="NK37" s="115"/>
      <c r="NL37" s="115"/>
      <c r="NM37" s="115"/>
      <c r="NN37" s="115"/>
      <c r="NO37" s="115"/>
      <c r="NP37" s="115"/>
      <c r="NQ37" s="115"/>
      <c r="NR37" s="116"/>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4"/>
      <c r="NE38" s="115"/>
      <c r="NF38" s="115"/>
      <c r="NG38" s="115"/>
      <c r="NH38" s="115"/>
      <c r="NI38" s="115"/>
      <c r="NJ38" s="115"/>
      <c r="NK38" s="115"/>
      <c r="NL38" s="115"/>
      <c r="NM38" s="115"/>
      <c r="NN38" s="115"/>
      <c r="NO38" s="115"/>
      <c r="NP38" s="115"/>
      <c r="NQ38" s="115"/>
      <c r="NR38" s="116"/>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4"/>
      <c r="NE39" s="115"/>
      <c r="NF39" s="115"/>
      <c r="NG39" s="115"/>
      <c r="NH39" s="115"/>
      <c r="NI39" s="115"/>
      <c r="NJ39" s="115"/>
      <c r="NK39" s="115"/>
      <c r="NL39" s="115"/>
      <c r="NM39" s="115"/>
      <c r="NN39" s="115"/>
      <c r="NO39" s="115"/>
      <c r="NP39" s="115"/>
      <c r="NQ39" s="115"/>
      <c r="NR39" s="116"/>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4"/>
      <c r="NE40" s="115"/>
      <c r="NF40" s="115"/>
      <c r="NG40" s="115"/>
      <c r="NH40" s="115"/>
      <c r="NI40" s="115"/>
      <c r="NJ40" s="115"/>
      <c r="NK40" s="115"/>
      <c r="NL40" s="115"/>
      <c r="NM40" s="115"/>
      <c r="NN40" s="115"/>
      <c r="NO40" s="115"/>
      <c r="NP40" s="115"/>
      <c r="NQ40" s="115"/>
      <c r="NR40" s="116"/>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4"/>
      <c r="NE41" s="115"/>
      <c r="NF41" s="115"/>
      <c r="NG41" s="115"/>
      <c r="NH41" s="115"/>
      <c r="NI41" s="115"/>
      <c r="NJ41" s="115"/>
      <c r="NK41" s="115"/>
      <c r="NL41" s="115"/>
      <c r="NM41" s="115"/>
      <c r="NN41" s="115"/>
      <c r="NO41" s="115"/>
      <c r="NP41" s="115"/>
      <c r="NQ41" s="115"/>
      <c r="NR41" s="116"/>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4"/>
      <c r="NE42" s="115"/>
      <c r="NF42" s="115"/>
      <c r="NG42" s="115"/>
      <c r="NH42" s="115"/>
      <c r="NI42" s="115"/>
      <c r="NJ42" s="115"/>
      <c r="NK42" s="115"/>
      <c r="NL42" s="115"/>
      <c r="NM42" s="115"/>
      <c r="NN42" s="115"/>
      <c r="NO42" s="115"/>
      <c r="NP42" s="115"/>
      <c r="NQ42" s="115"/>
      <c r="NR42" s="116"/>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4"/>
      <c r="NE43" s="115"/>
      <c r="NF43" s="115"/>
      <c r="NG43" s="115"/>
      <c r="NH43" s="115"/>
      <c r="NI43" s="115"/>
      <c r="NJ43" s="115"/>
      <c r="NK43" s="115"/>
      <c r="NL43" s="115"/>
      <c r="NM43" s="115"/>
      <c r="NN43" s="115"/>
      <c r="NO43" s="115"/>
      <c r="NP43" s="115"/>
      <c r="NQ43" s="115"/>
      <c r="NR43" s="116"/>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4"/>
      <c r="NE44" s="115"/>
      <c r="NF44" s="115"/>
      <c r="NG44" s="115"/>
      <c r="NH44" s="115"/>
      <c r="NI44" s="115"/>
      <c r="NJ44" s="115"/>
      <c r="NK44" s="115"/>
      <c r="NL44" s="115"/>
      <c r="NM44" s="115"/>
      <c r="NN44" s="115"/>
      <c r="NO44" s="115"/>
      <c r="NP44" s="115"/>
      <c r="NQ44" s="115"/>
      <c r="NR44" s="116"/>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4"/>
      <c r="NE45" s="115"/>
      <c r="NF45" s="115"/>
      <c r="NG45" s="115"/>
      <c r="NH45" s="115"/>
      <c r="NI45" s="115"/>
      <c r="NJ45" s="115"/>
      <c r="NK45" s="115"/>
      <c r="NL45" s="115"/>
      <c r="NM45" s="115"/>
      <c r="NN45" s="115"/>
      <c r="NO45" s="115"/>
      <c r="NP45" s="115"/>
      <c r="NQ45" s="115"/>
      <c r="NR45" s="116"/>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4"/>
      <c r="NE46" s="115"/>
      <c r="NF46" s="115"/>
      <c r="NG46" s="115"/>
      <c r="NH46" s="115"/>
      <c r="NI46" s="115"/>
      <c r="NJ46" s="115"/>
      <c r="NK46" s="115"/>
      <c r="NL46" s="115"/>
      <c r="NM46" s="115"/>
      <c r="NN46" s="115"/>
      <c r="NO46" s="115"/>
      <c r="NP46" s="115"/>
      <c r="NQ46" s="115"/>
      <c r="NR46" s="116"/>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4"/>
      <c r="NE47" s="115"/>
      <c r="NF47" s="115"/>
      <c r="NG47" s="115"/>
      <c r="NH47" s="115"/>
      <c r="NI47" s="115"/>
      <c r="NJ47" s="115"/>
      <c r="NK47" s="115"/>
      <c r="NL47" s="115"/>
      <c r="NM47" s="115"/>
      <c r="NN47" s="115"/>
      <c r="NO47" s="115"/>
      <c r="NP47" s="115"/>
      <c r="NQ47" s="115"/>
      <c r="NR47" s="116"/>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4" t="s">
        <v>140</v>
      </c>
      <c r="NE49" s="115"/>
      <c r="NF49" s="115"/>
      <c r="NG49" s="115"/>
      <c r="NH49" s="115"/>
      <c r="NI49" s="115"/>
      <c r="NJ49" s="115"/>
      <c r="NK49" s="115"/>
      <c r="NL49" s="115"/>
      <c r="NM49" s="115"/>
      <c r="NN49" s="115"/>
      <c r="NO49" s="115"/>
      <c r="NP49" s="115"/>
      <c r="NQ49" s="115"/>
      <c r="NR49" s="116"/>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4"/>
      <c r="NE50" s="115"/>
      <c r="NF50" s="115"/>
      <c r="NG50" s="115"/>
      <c r="NH50" s="115"/>
      <c r="NI50" s="115"/>
      <c r="NJ50" s="115"/>
      <c r="NK50" s="115"/>
      <c r="NL50" s="115"/>
      <c r="NM50" s="115"/>
      <c r="NN50" s="115"/>
      <c r="NO50" s="115"/>
      <c r="NP50" s="115"/>
      <c r="NQ50" s="115"/>
      <c r="NR50" s="116"/>
    </row>
    <row r="51" spans="1:382" ht="13.5" customHeight="1">
      <c r="A51" s="2"/>
      <c r="B51" s="22"/>
      <c r="C51" s="4"/>
      <c r="D51" s="4"/>
      <c r="E51" s="4"/>
      <c r="F51" s="4"/>
      <c r="G51" s="34"/>
      <c r="H51" s="34"/>
      <c r="I51" s="4"/>
      <c r="J51" s="4"/>
      <c r="K51" s="4"/>
      <c r="L51" s="4"/>
      <c r="M51" s="4"/>
      <c r="N51" s="4"/>
      <c r="O51" s="4"/>
      <c r="P51" s="4"/>
      <c r="Q51" s="4"/>
      <c r="R51" s="26"/>
      <c r="S51" s="26"/>
      <c r="T51" s="26"/>
      <c r="U51" s="120">
        <f>データ!$B$11</f>
        <v>41275</v>
      </c>
      <c r="V51" s="120"/>
      <c r="W51" s="120"/>
      <c r="X51" s="120"/>
      <c r="Y51" s="120"/>
      <c r="Z51" s="120"/>
      <c r="AA51" s="120"/>
      <c r="AB51" s="120"/>
      <c r="AC51" s="120"/>
      <c r="AD51" s="120"/>
      <c r="AE51" s="120"/>
      <c r="AF51" s="120"/>
      <c r="AG51" s="120"/>
      <c r="AH51" s="120"/>
      <c r="AI51" s="120"/>
      <c r="AJ51" s="120"/>
      <c r="AK51" s="120"/>
      <c r="AL51" s="120"/>
      <c r="AM51" s="120"/>
      <c r="AN51" s="120">
        <f>データ!$C$11</f>
        <v>41640</v>
      </c>
      <c r="AO51" s="120"/>
      <c r="AP51" s="120"/>
      <c r="AQ51" s="120"/>
      <c r="AR51" s="120"/>
      <c r="AS51" s="120"/>
      <c r="AT51" s="120"/>
      <c r="AU51" s="120"/>
      <c r="AV51" s="120"/>
      <c r="AW51" s="120"/>
      <c r="AX51" s="120"/>
      <c r="AY51" s="120"/>
      <c r="AZ51" s="120"/>
      <c r="BA51" s="120"/>
      <c r="BB51" s="120"/>
      <c r="BC51" s="120"/>
      <c r="BD51" s="120"/>
      <c r="BE51" s="120"/>
      <c r="BF51" s="120"/>
      <c r="BG51" s="120">
        <f>データ!$D$11</f>
        <v>42005</v>
      </c>
      <c r="BH51" s="120"/>
      <c r="BI51" s="120"/>
      <c r="BJ51" s="120"/>
      <c r="BK51" s="120"/>
      <c r="BL51" s="120"/>
      <c r="BM51" s="120"/>
      <c r="BN51" s="120"/>
      <c r="BO51" s="120"/>
      <c r="BP51" s="120"/>
      <c r="BQ51" s="120"/>
      <c r="BR51" s="120"/>
      <c r="BS51" s="120"/>
      <c r="BT51" s="120"/>
      <c r="BU51" s="120"/>
      <c r="BV51" s="120"/>
      <c r="BW51" s="120"/>
      <c r="BX51" s="120"/>
      <c r="BY51" s="120"/>
      <c r="BZ51" s="120">
        <f>データ!$E$11</f>
        <v>42370</v>
      </c>
      <c r="CA51" s="120"/>
      <c r="CB51" s="120"/>
      <c r="CC51" s="120"/>
      <c r="CD51" s="120"/>
      <c r="CE51" s="120"/>
      <c r="CF51" s="120"/>
      <c r="CG51" s="120"/>
      <c r="CH51" s="120"/>
      <c r="CI51" s="120"/>
      <c r="CJ51" s="120"/>
      <c r="CK51" s="120"/>
      <c r="CL51" s="120"/>
      <c r="CM51" s="120"/>
      <c r="CN51" s="120"/>
      <c r="CO51" s="120"/>
      <c r="CP51" s="120"/>
      <c r="CQ51" s="120"/>
      <c r="CR51" s="120"/>
      <c r="CS51" s="120">
        <f>データ!$F$11</f>
        <v>42736</v>
      </c>
      <c r="CT51" s="120"/>
      <c r="CU51" s="120"/>
      <c r="CV51" s="120"/>
      <c r="CW51" s="120"/>
      <c r="CX51" s="120"/>
      <c r="CY51" s="120"/>
      <c r="CZ51" s="120"/>
      <c r="DA51" s="120"/>
      <c r="DB51" s="120"/>
      <c r="DC51" s="120"/>
      <c r="DD51" s="120"/>
      <c r="DE51" s="120"/>
      <c r="DF51" s="120"/>
      <c r="DG51" s="120"/>
      <c r="DH51" s="120"/>
      <c r="DI51" s="120"/>
      <c r="DJ51" s="120"/>
      <c r="DK51" s="120"/>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20">
        <f>データ!$B$11</f>
        <v>41275</v>
      </c>
      <c r="EM51" s="120"/>
      <c r="EN51" s="120"/>
      <c r="EO51" s="120"/>
      <c r="EP51" s="120"/>
      <c r="EQ51" s="120"/>
      <c r="ER51" s="120"/>
      <c r="ES51" s="120"/>
      <c r="ET51" s="120"/>
      <c r="EU51" s="120"/>
      <c r="EV51" s="120"/>
      <c r="EW51" s="120"/>
      <c r="EX51" s="120"/>
      <c r="EY51" s="120"/>
      <c r="EZ51" s="120"/>
      <c r="FA51" s="120"/>
      <c r="FB51" s="120"/>
      <c r="FC51" s="120"/>
      <c r="FD51" s="120"/>
      <c r="FE51" s="120">
        <f>データ!$C$11</f>
        <v>41640</v>
      </c>
      <c r="FF51" s="120"/>
      <c r="FG51" s="120"/>
      <c r="FH51" s="120"/>
      <c r="FI51" s="120"/>
      <c r="FJ51" s="120"/>
      <c r="FK51" s="120"/>
      <c r="FL51" s="120"/>
      <c r="FM51" s="120"/>
      <c r="FN51" s="120"/>
      <c r="FO51" s="120"/>
      <c r="FP51" s="120"/>
      <c r="FQ51" s="120"/>
      <c r="FR51" s="120"/>
      <c r="FS51" s="120"/>
      <c r="FT51" s="120"/>
      <c r="FU51" s="120"/>
      <c r="FV51" s="120"/>
      <c r="FW51" s="120"/>
      <c r="FX51" s="120">
        <f>データ!$D$11</f>
        <v>42005</v>
      </c>
      <c r="FY51" s="120"/>
      <c r="FZ51" s="120"/>
      <c r="GA51" s="120"/>
      <c r="GB51" s="120"/>
      <c r="GC51" s="120"/>
      <c r="GD51" s="120"/>
      <c r="GE51" s="120"/>
      <c r="GF51" s="120"/>
      <c r="GG51" s="120"/>
      <c r="GH51" s="120"/>
      <c r="GI51" s="120"/>
      <c r="GJ51" s="120"/>
      <c r="GK51" s="120"/>
      <c r="GL51" s="120"/>
      <c r="GM51" s="120"/>
      <c r="GN51" s="120"/>
      <c r="GO51" s="120"/>
      <c r="GP51" s="120"/>
      <c r="GQ51" s="120">
        <f>データ!$E$11</f>
        <v>42370</v>
      </c>
      <c r="GR51" s="120"/>
      <c r="GS51" s="120"/>
      <c r="GT51" s="120"/>
      <c r="GU51" s="120"/>
      <c r="GV51" s="120"/>
      <c r="GW51" s="120"/>
      <c r="GX51" s="120"/>
      <c r="GY51" s="120"/>
      <c r="GZ51" s="120"/>
      <c r="HA51" s="120"/>
      <c r="HB51" s="120"/>
      <c r="HC51" s="120"/>
      <c r="HD51" s="120"/>
      <c r="HE51" s="120"/>
      <c r="HF51" s="120"/>
      <c r="HG51" s="120"/>
      <c r="HH51" s="120"/>
      <c r="HI51" s="120"/>
      <c r="HJ51" s="120">
        <f>データ!$F$11</f>
        <v>42736</v>
      </c>
      <c r="HK51" s="120"/>
      <c r="HL51" s="120"/>
      <c r="HM51" s="120"/>
      <c r="HN51" s="120"/>
      <c r="HO51" s="120"/>
      <c r="HP51" s="120"/>
      <c r="HQ51" s="120"/>
      <c r="HR51" s="120"/>
      <c r="HS51" s="120"/>
      <c r="HT51" s="120"/>
      <c r="HU51" s="120"/>
      <c r="HV51" s="120"/>
      <c r="HW51" s="120"/>
      <c r="HX51" s="120"/>
      <c r="HY51" s="120"/>
      <c r="HZ51" s="120"/>
      <c r="IA51" s="120"/>
      <c r="IB51" s="120"/>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20">
        <f>データ!$B$11</f>
        <v>41275</v>
      </c>
      <c r="JD51" s="120"/>
      <c r="JE51" s="120"/>
      <c r="JF51" s="120"/>
      <c r="JG51" s="120"/>
      <c r="JH51" s="120"/>
      <c r="JI51" s="120"/>
      <c r="JJ51" s="120"/>
      <c r="JK51" s="120"/>
      <c r="JL51" s="120"/>
      <c r="JM51" s="120"/>
      <c r="JN51" s="120"/>
      <c r="JO51" s="120"/>
      <c r="JP51" s="120"/>
      <c r="JQ51" s="120"/>
      <c r="JR51" s="120"/>
      <c r="JS51" s="120"/>
      <c r="JT51" s="120"/>
      <c r="JU51" s="120"/>
      <c r="JV51" s="120">
        <f>データ!$C$11</f>
        <v>41640</v>
      </c>
      <c r="JW51" s="120"/>
      <c r="JX51" s="120"/>
      <c r="JY51" s="120"/>
      <c r="JZ51" s="120"/>
      <c r="KA51" s="120"/>
      <c r="KB51" s="120"/>
      <c r="KC51" s="120"/>
      <c r="KD51" s="120"/>
      <c r="KE51" s="120"/>
      <c r="KF51" s="120"/>
      <c r="KG51" s="120"/>
      <c r="KH51" s="120"/>
      <c r="KI51" s="120"/>
      <c r="KJ51" s="120"/>
      <c r="KK51" s="120"/>
      <c r="KL51" s="120"/>
      <c r="KM51" s="120"/>
      <c r="KN51" s="120"/>
      <c r="KO51" s="120">
        <f>データ!$D$11</f>
        <v>42005</v>
      </c>
      <c r="KP51" s="120"/>
      <c r="KQ51" s="120"/>
      <c r="KR51" s="120"/>
      <c r="KS51" s="120"/>
      <c r="KT51" s="120"/>
      <c r="KU51" s="120"/>
      <c r="KV51" s="120"/>
      <c r="KW51" s="120"/>
      <c r="KX51" s="120"/>
      <c r="KY51" s="120"/>
      <c r="KZ51" s="120"/>
      <c r="LA51" s="120"/>
      <c r="LB51" s="120"/>
      <c r="LC51" s="120"/>
      <c r="LD51" s="120"/>
      <c r="LE51" s="120"/>
      <c r="LF51" s="120"/>
      <c r="LG51" s="120"/>
      <c r="LH51" s="120">
        <f>データ!$E$11</f>
        <v>42370</v>
      </c>
      <c r="LI51" s="120"/>
      <c r="LJ51" s="120"/>
      <c r="LK51" s="120"/>
      <c r="LL51" s="120"/>
      <c r="LM51" s="120"/>
      <c r="LN51" s="120"/>
      <c r="LO51" s="120"/>
      <c r="LP51" s="120"/>
      <c r="LQ51" s="120"/>
      <c r="LR51" s="120"/>
      <c r="LS51" s="120"/>
      <c r="LT51" s="120"/>
      <c r="LU51" s="120"/>
      <c r="LV51" s="120"/>
      <c r="LW51" s="120"/>
      <c r="LX51" s="120"/>
      <c r="LY51" s="120"/>
      <c r="LZ51" s="120"/>
      <c r="MA51" s="120">
        <f>データ!$F$11</f>
        <v>42736</v>
      </c>
      <c r="MB51" s="120"/>
      <c r="MC51" s="120"/>
      <c r="MD51" s="120"/>
      <c r="ME51" s="120"/>
      <c r="MF51" s="120"/>
      <c r="MG51" s="120"/>
      <c r="MH51" s="120"/>
      <c r="MI51" s="120"/>
      <c r="MJ51" s="120"/>
      <c r="MK51" s="120"/>
      <c r="ML51" s="120"/>
      <c r="MM51" s="120"/>
      <c r="MN51" s="120"/>
      <c r="MO51" s="120"/>
      <c r="MP51" s="120"/>
      <c r="MQ51" s="120"/>
      <c r="MR51" s="120"/>
      <c r="MS51" s="120"/>
      <c r="MT51" s="4"/>
      <c r="MU51" s="4"/>
      <c r="MV51" s="4"/>
      <c r="MW51" s="4"/>
      <c r="MX51" s="4"/>
      <c r="MY51" s="4"/>
      <c r="MZ51" s="4"/>
      <c r="NA51" s="4"/>
      <c r="NB51" s="23"/>
      <c r="NC51" s="2"/>
      <c r="ND51" s="114"/>
      <c r="NE51" s="115"/>
      <c r="NF51" s="115"/>
      <c r="NG51" s="115"/>
      <c r="NH51" s="115"/>
      <c r="NI51" s="115"/>
      <c r="NJ51" s="115"/>
      <c r="NK51" s="115"/>
      <c r="NL51" s="115"/>
      <c r="NM51" s="115"/>
      <c r="NN51" s="115"/>
      <c r="NO51" s="115"/>
      <c r="NP51" s="115"/>
      <c r="NQ51" s="115"/>
      <c r="NR51" s="116"/>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v>
      </c>
      <c r="EM52" s="110"/>
      <c r="EN52" s="110"/>
      <c r="EO52" s="110"/>
      <c r="EP52" s="110"/>
      <c r="EQ52" s="110"/>
      <c r="ER52" s="110"/>
      <c r="ES52" s="110"/>
      <c r="ET52" s="110"/>
      <c r="EU52" s="110"/>
      <c r="EV52" s="110"/>
      <c r="EW52" s="110"/>
      <c r="EX52" s="110"/>
      <c r="EY52" s="110"/>
      <c r="EZ52" s="110"/>
      <c r="FA52" s="110"/>
      <c r="FB52" s="110"/>
      <c r="FC52" s="110"/>
      <c r="FD52" s="110"/>
      <c r="FE52" s="110">
        <f>データ!BG7</f>
        <v>29</v>
      </c>
      <c r="FF52" s="110"/>
      <c r="FG52" s="110"/>
      <c r="FH52" s="110"/>
      <c r="FI52" s="110"/>
      <c r="FJ52" s="110"/>
      <c r="FK52" s="110"/>
      <c r="FL52" s="110"/>
      <c r="FM52" s="110"/>
      <c r="FN52" s="110"/>
      <c r="FO52" s="110"/>
      <c r="FP52" s="110"/>
      <c r="FQ52" s="110"/>
      <c r="FR52" s="110"/>
      <c r="FS52" s="110"/>
      <c r="FT52" s="110"/>
      <c r="FU52" s="110"/>
      <c r="FV52" s="110"/>
      <c r="FW52" s="110"/>
      <c r="FX52" s="110">
        <f>データ!BH7</f>
        <v>3</v>
      </c>
      <c r="FY52" s="110"/>
      <c r="FZ52" s="110"/>
      <c r="GA52" s="110"/>
      <c r="GB52" s="110"/>
      <c r="GC52" s="110"/>
      <c r="GD52" s="110"/>
      <c r="GE52" s="110"/>
      <c r="GF52" s="110"/>
      <c r="GG52" s="110"/>
      <c r="GH52" s="110"/>
      <c r="GI52" s="110"/>
      <c r="GJ52" s="110"/>
      <c r="GK52" s="110"/>
      <c r="GL52" s="110"/>
      <c r="GM52" s="110"/>
      <c r="GN52" s="110"/>
      <c r="GO52" s="110"/>
      <c r="GP52" s="110"/>
      <c r="GQ52" s="110">
        <f>データ!BI7</f>
        <v>-17</v>
      </c>
      <c r="GR52" s="110"/>
      <c r="GS52" s="110"/>
      <c r="GT52" s="110"/>
      <c r="GU52" s="110"/>
      <c r="GV52" s="110"/>
      <c r="GW52" s="110"/>
      <c r="GX52" s="110"/>
      <c r="GY52" s="110"/>
      <c r="GZ52" s="110"/>
      <c r="HA52" s="110"/>
      <c r="HB52" s="110"/>
      <c r="HC52" s="110"/>
      <c r="HD52" s="110"/>
      <c r="HE52" s="110"/>
      <c r="HF52" s="110"/>
      <c r="HG52" s="110"/>
      <c r="HH52" s="110"/>
      <c r="HI52" s="110"/>
      <c r="HJ52" s="110">
        <f>データ!BJ7</f>
        <v>-5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720</v>
      </c>
      <c r="JD52" s="109"/>
      <c r="JE52" s="109"/>
      <c r="JF52" s="109"/>
      <c r="JG52" s="109"/>
      <c r="JH52" s="109"/>
      <c r="JI52" s="109"/>
      <c r="JJ52" s="109"/>
      <c r="JK52" s="109"/>
      <c r="JL52" s="109"/>
      <c r="JM52" s="109"/>
      <c r="JN52" s="109"/>
      <c r="JO52" s="109"/>
      <c r="JP52" s="109"/>
      <c r="JQ52" s="109"/>
      <c r="JR52" s="109"/>
      <c r="JS52" s="109"/>
      <c r="JT52" s="109"/>
      <c r="JU52" s="109"/>
      <c r="JV52" s="109">
        <f>データ!BR7</f>
        <v>2039</v>
      </c>
      <c r="JW52" s="109"/>
      <c r="JX52" s="109"/>
      <c r="JY52" s="109"/>
      <c r="JZ52" s="109"/>
      <c r="KA52" s="109"/>
      <c r="KB52" s="109"/>
      <c r="KC52" s="109"/>
      <c r="KD52" s="109"/>
      <c r="KE52" s="109"/>
      <c r="KF52" s="109"/>
      <c r="KG52" s="109"/>
      <c r="KH52" s="109"/>
      <c r="KI52" s="109"/>
      <c r="KJ52" s="109"/>
      <c r="KK52" s="109"/>
      <c r="KL52" s="109"/>
      <c r="KM52" s="109"/>
      <c r="KN52" s="109"/>
      <c r="KO52" s="109">
        <f>データ!BS7</f>
        <v>149</v>
      </c>
      <c r="KP52" s="109"/>
      <c r="KQ52" s="109"/>
      <c r="KR52" s="109"/>
      <c r="KS52" s="109"/>
      <c r="KT52" s="109"/>
      <c r="KU52" s="109"/>
      <c r="KV52" s="109"/>
      <c r="KW52" s="109"/>
      <c r="KX52" s="109"/>
      <c r="KY52" s="109"/>
      <c r="KZ52" s="109"/>
      <c r="LA52" s="109"/>
      <c r="LB52" s="109"/>
      <c r="LC52" s="109"/>
      <c r="LD52" s="109"/>
      <c r="LE52" s="109"/>
      <c r="LF52" s="109"/>
      <c r="LG52" s="109"/>
      <c r="LH52" s="109">
        <f>データ!BT7</f>
        <v>-800</v>
      </c>
      <c r="LI52" s="109"/>
      <c r="LJ52" s="109"/>
      <c r="LK52" s="109"/>
      <c r="LL52" s="109"/>
      <c r="LM52" s="109"/>
      <c r="LN52" s="109"/>
      <c r="LO52" s="109"/>
      <c r="LP52" s="109"/>
      <c r="LQ52" s="109"/>
      <c r="LR52" s="109"/>
      <c r="LS52" s="109"/>
      <c r="LT52" s="109"/>
      <c r="LU52" s="109"/>
      <c r="LV52" s="109"/>
      <c r="LW52" s="109"/>
      <c r="LX52" s="109"/>
      <c r="LY52" s="109"/>
      <c r="LZ52" s="109"/>
      <c r="MA52" s="109">
        <f>データ!BU7</f>
        <v>-239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14"/>
      <c r="NE52" s="115"/>
      <c r="NF52" s="115"/>
      <c r="NG52" s="115"/>
      <c r="NH52" s="115"/>
      <c r="NI52" s="115"/>
      <c r="NJ52" s="115"/>
      <c r="NK52" s="115"/>
      <c r="NL52" s="115"/>
      <c r="NM52" s="115"/>
      <c r="NN52" s="115"/>
      <c r="NO52" s="115"/>
      <c r="NP52" s="115"/>
      <c r="NQ52" s="115"/>
      <c r="NR52" s="116"/>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14"/>
      <c r="NE53" s="115"/>
      <c r="NF53" s="115"/>
      <c r="NG53" s="115"/>
      <c r="NH53" s="115"/>
      <c r="NI53" s="115"/>
      <c r="NJ53" s="115"/>
      <c r="NK53" s="115"/>
      <c r="NL53" s="115"/>
      <c r="NM53" s="115"/>
      <c r="NN53" s="115"/>
      <c r="NO53" s="115"/>
      <c r="NP53" s="115"/>
      <c r="NQ53" s="115"/>
      <c r="NR53" s="116"/>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4"/>
      <c r="NE54" s="115"/>
      <c r="NF54" s="115"/>
      <c r="NG54" s="115"/>
      <c r="NH54" s="115"/>
      <c r="NI54" s="115"/>
      <c r="NJ54" s="115"/>
      <c r="NK54" s="115"/>
      <c r="NL54" s="115"/>
      <c r="NM54" s="115"/>
      <c r="NN54" s="115"/>
      <c r="NO54" s="115"/>
      <c r="NP54" s="115"/>
      <c r="NQ54" s="115"/>
      <c r="NR54" s="116"/>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14"/>
      <c r="NE55" s="115"/>
      <c r="NF55" s="115"/>
      <c r="NG55" s="115"/>
      <c r="NH55" s="115"/>
      <c r="NI55" s="115"/>
      <c r="NJ55" s="115"/>
      <c r="NK55" s="115"/>
      <c r="NL55" s="115"/>
      <c r="NM55" s="115"/>
      <c r="NN55" s="115"/>
      <c r="NO55" s="115"/>
      <c r="NP55" s="115"/>
      <c r="NQ55" s="115"/>
      <c r="NR55" s="116"/>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14"/>
      <c r="NE56" s="115"/>
      <c r="NF56" s="115"/>
      <c r="NG56" s="115"/>
      <c r="NH56" s="115"/>
      <c r="NI56" s="115"/>
      <c r="NJ56" s="115"/>
      <c r="NK56" s="115"/>
      <c r="NL56" s="115"/>
      <c r="NM56" s="115"/>
      <c r="NN56" s="115"/>
      <c r="NO56" s="115"/>
      <c r="NP56" s="115"/>
      <c r="NQ56" s="115"/>
      <c r="NR56" s="116"/>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4"/>
      <c r="NE57" s="115"/>
      <c r="NF57" s="115"/>
      <c r="NG57" s="115"/>
      <c r="NH57" s="115"/>
      <c r="NI57" s="115"/>
      <c r="NJ57" s="115"/>
      <c r="NK57" s="115"/>
      <c r="NL57" s="115"/>
      <c r="NM57" s="115"/>
      <c r="NN57" s="115"/>
      <c r="NO57" s="115"/>
      <c r="NP57" s="115"/>
      <c r="NQ57" s="115"/>
      <c r="NR57" s="116"/>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4"/>
      <c r="NE58" s="115"/>
      <c r="NF58" s="115"/>
      <c r="NG58" s="115"/>
      <c r="NH58" s="115"/>
      <c r="NI58" s="115"/>
      <c r="NJ58" s="115"/>
      <c r="NK58" s="115"/>
      <c r="NL58" s="115"/>
      <c r="NM58" s="115"/>
      <c r="NN58" s="115"/>
      <c r="NO58" s="115"/>
      <c r="NP58" s="115"/>
      <c r="NQ58" s="115"/>
      <c r="NR58" s="116"/>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4"/>
      <c r="NE59" s="115"/>
      <c r="NF59" s="115"/>
      <c r="NG59" s="115"/>
      <c r="NH59" s="115"/>
      <c r="NI59" s="115"/>
      <c r="NJ59" s="115"/>
      <c r="NK59" s="115"/>
      <c r="NL59" s="115"/>
      <c r="NM59" s="115"/>
      <c r="NN59" s="115"/>
      <c r="NO59" s="115"/>
      <c r="NP59" s="115"/>
      <c r="NQ59" s="115"/>
      <c r="NR59" s="116"/>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114"/>
      <c r="NE60" s="115"/>
      <c r="NF60" s="115"/>
      <c r="NG60" s="115"/>
      <c r="NH60" s="115"/>
      <c r="NI60" s="115"/>
      <c r="NJ60" s="115"/>
      <c r="NK60" s="115"/>
      <c r="NL60" s="115"/>
      <c r="NM60" s="115"/>
      <c r="NN60" s="115"/>
      <c r="NO60" s="115"/>
      <c r="NP60" s="115"/>
      <c r="NQ60" s="115"/>
      <c r="NR60" s="116"/>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114"/>
      <c r="NE61" s="115"/>
      <c r="NF61" s="115"/>
      <c r="NG61" s="115"/>
      <c r="NH61" s="115"/>
      <c r="NI61" s="115"/>
      <c r="NJ61" s="115"/>
      <c r="NK61" s="115"/>
      <c r="NL61" s="115"/>
      <c r="NM61" s="115"/>
      <c r="NN61" s="115"/>
      <c r="NO61" s="115"/>
      <c r="NP61" s="115"/>
      <c r="NQ61" s="115"/>
      <c r="NR61" s="116"/>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4"/>
      <c r="NE62" s="115"/>
      <c r="NF62" s="115"/>
      <c r="NG62" s="115"/>
      <c r="NH62" s="115"/>
      <c r="NI62" s="115"/>
      <c r="NJ62" s="115"/>
      <c r="NK62" s="115"/>
      <c r="NL62" s="115"/>
      <c r="NM62" s="115"/>
      <c r="NN62" s="115"/>
      <c r="NO62" s="115"/>
      <c r="NP62" s="115"/>
      <c r="NQ62" s="115"/>
      <c r="NR62" s="116"/>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4"/>
      <c r="NE63" s="115"/>
      <c r="NF63" s="115"/>
      <c r="NG63" s="115"/>
      <c r="NH63" s="115"/>
      <c r="NI63" s="115"/>
      <c r="NJ63" s="115"/>
      <c r="NK63" s="115"/>
      <c r="NL63" s="115"/>
      <c r="NM63" s="115"/>
      <c r="NN63" s="115"/>
      <c r="NO63" s="115"/>
      <c r="NP63" s="115"/>
      <c r="NQ63" s="115"/>
      <c r="NR63" s="116"/>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7"/>
      <c r="NE64" s="118"/>
      <c r="NF64" s="118"/>
      <c r="NG64" s="118"/>
      <c r="NH64" s="118"/>
      <c r="NI64" s="118"/>
      <c r="NJ64" s="118"/>
      <c r="NK64" s="118"/>
      <c r="NL64" s="118"/>
      <c r="NM64" s="118"/>
      <c r="NN64" s="118"/>
      <c r="NO64" s="118"/>
      <c r="NP64" s="118"/>
      <c r="NQ64" s="118"/>
      <c r="NR64" s="119"/>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141</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KKbwho4+g9n8i4jBF0ZozN+xpt/GzKMZez6G8hhGC/Er7z9M+wYlpru7HLCqRntLJn6JWYx7FYgZ/gsYMDAC4w==" saltValue="2ZAfgFlI59ZCrRAx+gwne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53" t="s">
        <v>68</v>
      </c>
      <c r="I3" s="154"/>
      <c r="J3" s="154"/>
      <c r="K3" s="154"/>
      <c r="L3" s="154"/>
      <c r="M3" s="154"/>
      <c r="N3" s="154"/>
      <c r="O3" s="154"/>
      <c r="P3" s="154"/>
      <c r="Q3" s="154"/>
      <c r="R3" s="154"/>
      <c r="S3" s="154"/>
      <c r="T3" s="154"/>
      <c r="U3" s="154"/>
      <c r="V3" s="154"/>
      <c r="W3" s="154"/>
      <c r="X3" s="154"/>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c r="A4" s="49" t="s">
        <v>71</v>
      </c>
      <c r="B4" s="57"/>
      <c r="C4" s="57"/>
      <c r="D4" s="57"/>
      <c r="E4" s="57"/>
      <c r="F4" s="57"/>
      <c r="G4" s="57"/>
      <c r="H4" s="155"/>
      <c r="I4" s="156"/>
      <c r="J4" s="156"/>
      <c r="K4" s="156"/>
      <c r="L4" s="156"/>
      <c r="M4" s="156"/>
      <c r="N4" s="156"/>
      <c r="O4" s="156"/>
      <c r="P4" s="156"/>
      <c r="Q4" s="156"/>
      <c r="R4" s="156"/>
      <c r="S4" s="156"/>
      <c r="T4" s="156"/>
      <c r="U4" s="156"/>
      <c r="V4" s="156"/>
      <c r="W4" s="156"/>
      <c r="X4" s="156"/>
      <c r="Y4" s="150" t="s">
        <v>72</v>
      </c>
      <c r="Z4" s="151"/>
      <c r="AA4" s="151"/>
      <c r="AB4" s="151"/>
      <c r="AC4" s="151"/>
      <c r="AD4" s="151"/>
      <c r="AE4" s="151"/>
      <c r="AF4" s="151"/>
      <c r="AG4" s="151"/>
      <c r="AH4" s="151"/>
      <c r="AI4" s="152"/>
      <c r="AJ4" s="157" t="s">
        <v>73</v>
      </c>
      <c r="AK4" s="157"/>
      <c r="AL4" s="157"/>
      <c r="AM4" s="157"/>
      <c r="AN4" s="157"/>
      <c r="AO4" s="157"/>
      <c r="AP4" s="157"/>
      <c r="AQ4" s="157"/>
      <c r="AR4" s="157"/>
      <c r="AS4" s="157"/>
      <c r="AT4" s="157"/>
      <c r="AU4" s="158" t="s">
        <v>74</v>
      </c>
      <c r="AV4" s="157"/>
      <c r="AW4" s="157"/>
      <c r="AX4" s="157"/>
      <c r="AY4" s="157"/>
      <c r="AZ4" s="157"/>
      <c r="BA4" s="157"/>
      <c r="BB4" s="157"/>
      <c r="BC4" s="157"/>
      <c r="BD4" s="157"/>
      <c r="BE4" s="157"/>
      <c r="BF4" s="157" t="s">
        <v>75</v>
      </c>
      <c r="BG4" s="157"/>
      <c r="BH4" s="157"/>
      <c r="BI4" s="157"/>
      <c r="BJ4" s="157"/>
      <c r="BK4" s="157"/>
      <c r="BL4" s="157"/>
      <c r="BM4" s="157"/>
      <c r="BN4" s="157"/>
      <c r="BO4" s="157"/>
      <c r="BP4" s="157"/>
      <c r="BQ4" s="158" t="s">
        <v>76</v>
      </c>
      <c r="BR4" s="157"/>
      <c r="BS4" s="157"/>
      <c r="BT4" s="157"/>
      <c r="BU4" s="157"/>
      <c r="BV4" s="157"/>
      <c r="BW4" s="157"/>
      <c r="BX4" s="157"/>
      <c r="BY4" s="157"/>
      <c r="BZ4" s="157"/>
      <c r="CA4" s="157"/>
      <c r="CB4" s="157" t="s">
        <v>77</v>
      </c>
      <c r="CC4" s="157"/>
      <c r="CD4" s="157"/>
      <c r="CE4" s="157"/>
      <c r="CF4" s="157"/>
      <c r="CG4" s="157"/>
      <c r="CH4" s="157"/>
      <c r="CI4" s="157"/>
      <c r="CJ4" s="157"/>
      <c r="CK4" s="157"/>
      <c r="CL4" s="157"/>
      <c r="CM4" s="159" t="s">
        <v>78</v>
      </c>
      <c r="CN4" s="159" t="s">
        <v>79</v>
      </c>
      <c r="CO4" s="150" t="s">
        <v>80</v>
      </c>
      <c r="CP4" s="151"/>
      <c r="CQ4" s="151"/>
      <c r="CR4" s="151"/>
      <c r="CS4" s="151"/>
      <c r="CT4" s="151"/>
      <c r="CU4" s="151"/>
      <c r="CV4" s="151"/>
      <c r="CW4" s="151"/>
      <c r="CX4" s="151"/>
      <c r="CY4" s="152"/>
      <c r="CZ4" s="157" t="s">
        <v>81</v>
      </c>
      <c r="DA4" s="157"/>
      <c r="DB4" s="157"/>
      <c r="DC4" s="157"/>
      <c r="DD4" s="157"/>
      <c r="DE4" s="157"/>
      <c r="DF4" s="157"/>
      <c r="DG4" s="157"/>
      <c r="DH4" s="157"/>
      <c r="DI4" s="157"/>
      <c r="DJ4" s="157"/>
      <c r="DK4" s="150" t="s">
        <v>82</v>
      </c>
      <c r="DL4" s="151"/>
      <c r="DM4" s="151"/>
      <c r="DN4" s="151"/>
      <c r="DO4" s="151"/>
      <c r="DP4" s="151"/>
      <c r="DQ4" s="151"/>
      <c r="DR4" s="151"/>
      <c r="DS4" s="151"/>
      <c r="DT4" s="151"/>
      <c r="DU4" s="152"/>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109</v>
      </c>
      <c r="BG5" s="59" t="s">
        <v>99</v>
      </c>
      <c r="BH5" s="59" t="s">
        <v>100</v>
      </c>
      <c r="BI5" s="59" t="s">
        <v>101</v>
      </c>
      <c r="BJ5" s="59" t="s">
        <v>102</v>
      </c>
      <c r="BK5" s="59" t="s">
        <v>103</v>
      </c>
      <c r="BL5" s="59" t="s">
        <v>104</v>
      </c>
      <c r="BM5" s="59" t="s">
        <v>105</v>
      </c>
      <c r="BN5" s="59" t="s">
        <v>106</v>
      </c>
      <c r="BO5" s="59" t="s">
        <v>107</v>
      </c>
      <c r="BP5" s="59" t="s">
        <v>108</v>
      </c>
      <c r="BQ5" s="59" t="s">
        <v>109</v>
      </c>
      <c r="BR5" s="59" t="s">
        <v>112</v>
      </c>
      <c r="BS5" s="59" t="s">
        <v>100</v>
      </c>
      <c r="BT5" s="59" t="s">
        <v>113</v>
      </c>
      <c r="BU5" s="59" t="s">
        <v>102</v>
      </c>
      <c r="BV5" s="59" t="s">
        <v>103</v>
      </c>
      <c r="BW5" s="59" t="s">
        <v>104</v>
      </c>
      <c r="BX5" s="59" t="s">
        <v>105</v>
      </c>
      <c r="BY5" s="59" t="s">
        <v>106</v>
      </c>
      <c r="BZ5" s="59" t="s">
        <v>107</v>
      </c>
      <c r="CA5" s="59" t="s">
        <v>108</v>
      </c>
      <c r="CB5" s="59" t="s">
        <v>98</v>
      </c>
      <c r="CC5" s="59" t="s">
        <v>99</v>
      </c>
      <c r="CD5" s="59" t="s">
        <v>111</v>
      </c>
      <c r="CE5" s="59" t="s">
        <v>114</v>
      </c>
      <c r="CF5" s="59" t="s">
        <v>102</v>
      </c>
      <c r="CG5" s="59" t="s">
        <v>103</v>
      </c>
      <c r="CH5" s="59" t="s">
        <v>104</v>
      </c>
      <c r="CI5" s="59" t="s">
        <v>105</v>
      </c>
      <c r="CJ5" s="59" t="s">
        <v>106</v>
      </c>
      <c r="CK5" s="59" t="s">
        <v>107</v>
      </c>
      <c r="CL5" s="59" t="s">
        <v>108</v>
      </c>
      <c r="CM5" s="160"/>
      <c r="CN5" s="160"/>
      <c r="CO5" s="59" t="s">
        <v>109</v>
      </c>
      <c r="CP5" s="59" t="s">
        <v>99</v>
      </c>
      <c r="CQ5" s="59" t="s">
        <v>111</v>
      </c>
      <c r="CR5" s="59" t="s">
        <v>114</v>
      </c>
      <c r="CS5" s="59" t="s">
        <v>102</v>
      </c>
      <c r="CT5" s="59" t="s">
        <v>103</v>
      </c>
      <c r="CU5" s="59" t="s">
        <v>104</v>
      </c>
      <c r="CV5" s="59" t="s">
        <v>105</v>
      </c>
      <c r="CW5" s="59" t="s">
        <v>106</v>
      </c>
      <c r="CX5" s="59" t="s">
        <v>107</v>
      </c>
      <c r="CY5" s="59" t="s">
        <v>108</v>
      </c>
      <c r="CZ5" s="59" t="s">
        <v>98</v>
      </c>
      <c r="DA5" s="59" t="s">
        <v>112</v>
      </c>
      <c r="DB5" s="59" t="s">
        <v>100</v>
      </c>
      <c r="DC5" s="59" t="s">
        <v>101</v>
      </c>
      <c r="DD5" s="59" t="s">
        <v>115</v>
      </c>
      <c r="DE5" s="59" t="s">
        <v>103</v>
      </c>
      <c r="DF5" s="59" t="s">
        <v>104</v>
      </c>
      <c r="DG5" s="59" t="s">
        <v>105</v>
      </c>
      <c r="DH5" s="59" t="s">
        <v>106</v>
      </c>
      <c r="DI5" s="59" t="s">
        <v>107</v>
      </c>
      <c r="DJ5" s="59" t="s">
        <v>44</v>
      </c>
      <c r="DK5" s="59" t="s">
        <v>109</v>
      </c>
      <c r="DL5" s="59" t="s">
        <v>99</v>
      </c>
      <c r="DM5" s="59" t="s">
        <v>100</v>
      </c>
      <c r="DN5" s="59" t="s">
        <v>101</v>
      </c>
      <c r="DO5" s="59" t="s">
        <v>115</v>
      </c>
      <c r="DP5" s="59" t="s">
        <v>103</v>
      </c>
      <c r="DQ5" s="59" t="s">
        <v>104</v>
      </c>
      <c r="DR5" s="59" t="s">
        <v>105</v>
      </c>
      <c r="DS5" s="59" t="s">
        <v>106</v>
      </c>
      <c r="DT5" s="59" t="s">
        <v>107</v>
      </c>
      <c r="DU5" s="59" t="s">
        <v>108</v>
      </c>
    </row>
    <row r="6" spans="1:125" s="66" customFormat="1">
      <c r="A6" s="49" t="s">
        <v>116</v>
      </c>
      <c r="B6" s="60">
        <f>B8</f>
        <v>2017</v>
      </c>
      <c r="C6" s="60">
        <f t="shared" ref="C6:X6" si="1">C8</f>
        <v>222127</v>
      </c>
      <c r="D6" s="60">
        <f t="shared" si="1"/>
        <v>47</v>
      </c>
      <c r="E6" s="60">
        <f t="shared" si="1"/>
        <v>14</v>
      </c>
      <c r="F6" s="60">
        <f t="shared" si="1"/>
        <v>0</v>
      </c>
      <c r="G6" s="60">
        <f t="shared" si="1"/>
        <v>1</v>
      </c>
      <c r="H6" s="60" t="str">
        <f>SUBSTITUTE(H8,"　","")</f>
        <v>静岡県焼津市</v>
      </c>
      <c r="I6" s="60" t="str">
        <f t="shared" si="1"/>
        <v>焼津市小石川駐車場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47</v>
      </c>
      <c r="S6" s="62" t="str">
        <f t="shared" si="1"/>
        <v>商業施設</v>
      </c>
      <c r="T6" s="62" t="str">
        <f t="shared" si="1"/>
        <v>無</v>
      </c>
      <c r="U6" s="63">
        <f t="shared" si="1"/>
        <v>1630</v>
      </c>
      <c r="V6" s="63">
        <f t="shared" si="1"/>
        <v>62</v>
      </c>
      <c r="W6" s="63">
        <f t="shared" si="1"/>
        <v>150</v>
      </c>
      <c r="X6" s="62" t="str">
        <f t="shared" si="1"/>
        <v>代行制</v>
      </c>
      <c r="Y6" s="64">
        <f>IF(Y8="-",NA(),Y8)</f>
        <v>109</v>
      </c>
      <c r="Z6" s="64">
        <f t="shared" ref="Z6:AH6" si="2">IF(Z8="-",NA(),Z8)</f>
        <v>140</v>
      </c>
      <c r="AA6" s="64">
        <f t="shared" si="2"/>
        <v>103</v>
      </c>
      <c r="AB6" s="64">
        <f t="shared" si="2"/>
        <v>86</v>
      </c>
      <c r="AC6" s="64">
        <f t="shared" si="2"/>
        <v>95.2</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v>
      </c>
      <c r="BG6" s="64">
        <f t="shared" ref="BG6:BO6" si="5">IF(BG8="-",NA(),BG8)</f>
        <v>29</v>
      </c>
      <c r="BH6" s="64">
        <f t="shared" si="5"/>
        <v>3</v>
      </c>
      <c r="BI6" s="64">
        <f t="shared" si="5"/>
        <v>-17</v>
      </c>
      <c r="BJ6" s="64">
        <f t="shared" si="5"/>
        <v>-5</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720</v>
      </c>
      <c r="BR6" s="65">
        <f t="shared" ref="BR6:BZ6" si="6">IF(BR8="-",NA(),BR8)</f>
        <v>2039</v>
      </c>
      <c r="BS6" s="65">
        <f t="shared" si="6"/>
        <v>149</v>
      </c>
      <c r="BT6" s="65">
        <f t="shared" si="6"/>
        <v>-800</v>
      </c>
      <c r="BU6" s="65">
        <f t="shared" si="6"/>
        <v>-239</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t="str">
        <f t="shared" ref="CM6:CN6" si="7">CM8</f>
        <v>-</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77.400000000000006</v>
      </c>
      <c r="DL6" s="64">
        <f t="shared" ref="DL6:DT6" si="9">IF(DL8="-",NA(),DL8)</f>
        <v>67.7</v>
      </c>
      <c r="DM6" s="64">
        <f t="shared" si="9"/>
        <v>56.5</v>
      </c>
      <c r="DN6" s="64">
        <f t="shared" si="9"/>
        <v>51.6</v>
      </c>
      <c r="DO6" s="64">
        <f t="shared" si="9"/>
        <v>50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118</v>
      </c>
      <c r="B7" s="60">
        <f t="shared" ref="B7:X7" si="10">B8</f>
        <v>2017</v>
      </c>
      <c r="C7" s="60">
        <f t="shared" si="10"/>
        <v>222127</v>
      </c>
      <c r="D7" s="60">
        <f t="shared" si="10"/>
        <v>47</v>
      </c>
      <c r="E7" s="60">
        <f t="shared" si="10"/>
        <v>14</v>
      </c>
      <c r="F7" s="60">
        <f t="shared" si="10"/>
        <v>0</v>
      </c>
      <c r="G7" s="60">
        <f t="shared" si="10"/>
        <v>1</v>
      </c>
      <c r="H7" s="60" t="str">
        <f t="shared" si="10"/>
        <v>静岡県　焼津市</v>
      </c>
      <c r="I7" s="60" t="str">
        <f t="shared" si="10"/>
        <v>焼津市小石川駐車場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47</v>
      </c>
      <c r="S7" s="62" t="str">
        <f t="shared" si="10"/>
        <v>商業施設</v>
      </c>
      <c r="T7" s="62" t="str">
        <f t="shared" si="10"/>
        <v>無</v>
      </c>
      <c r="U7" s="63">
        <f t="shared" si="10"/>
        <v>1630</v>
      </c>
      <c r="V7" s="63">
        <f t="shared" si="10"/>
        <v>62</v>
      </c>
      <c r="W7" s="63">
        <f t="shared" si="10"/>
        <v>150</v>
      </c>
      <c r="X7" s="62" t="str">
        <f t="shared" si="10"/>
        <v>代行制</v>
      </c>
      <c r="Y7" s="64">
        <f>Y8</f>
        <v>109</v>
      </c>
      <c r="Z7" s="64">
        <f t="shared" ref="Z7:AH7" si="11">Z8</f>
        <v>140</v>
      </c>
      <c r="AA7" s="64">
        <f t="shared" si="11"/>
        <v>103</v>
      </c>
      <c r="AB7" s="64">
        <f t="shared" si="11"/>
        <v>86</v>
      </c>
      <c r="AC7" s="64">
        <f t="shared" si="11"/>
        <v>95.2</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v>
      </c>
      <c r="BG7" s="64">
        <f t="shared" ref="BG7:BO7" si="14">BG8</f>
        <v>29</v>
      </c>
      <c r="BH7" s="64">
        <f t="shared" si="14"/>
        <v>3</v>
      </c>
      <c r="BI7" s="64">
        <f t="shared" si="14"/>
        <v>-17</v>
      </c>
      <c r="BJ7" s="64">
        <f t="shared" si="14"/>
        <v>-5</v>
      </c>
      <c r="BK7" s="64">
        <f t="shared" si="14"/>
        <v>37.6</v>
      </c>
      <c r="BL7" s="64">
        <f t="shared" si="14"/>
        <v>40.700000000000003</v>
      </c>
      <c r="BM7" s="64">
        <f t="shared" si="14"/>
        <v>38.200000000000003</v>
      </c>
      <c r="BN7" s="64">
        <f t="shared" si="14"/>
        <v>34.6</v>
      </c>
      <c r="BO7" s="64">
        <f t="shared" si="14"/>
        <v>37.6</v>
      </c>
      <c r="BP7" s="61"/>
      <c r="BQ7" s="65">
        <f>BQ8</f>
        <v>720</v>
      </c>
      <c r="BR7" s="65">
        <f t="shared" ref="BR7:BZ7" si="15">BR8</f>
        <v>2039</v>
      </c>
      <c r="BS7" s="65">
        <f t="shared" si="15"/>
        <v>149</v>
      </c>
      <c r="BT7" s="65">
        <f t="shared" si="15"/>
        <v>-800</v>
      </c>
      <c r="BU7" s="65">
        <f t="shared" si="15"/>
        <v>-239</v>
      </c>
      <c r="BV7" s="65">
        <f t="shared" si="15"/>
        <v>6777</v>
      </c>
      <c r="BW7" s="65">
        <f t="shared" si="15"/>
        <v>7496</v>
      </c>
      <c r="BX7" s="65">
        <f t="shared" si="15"/>
        <v>6967</v>
      </c>
      <c r="BY7" s="65">
        <f t="shared" si="15"/>
        <v>7138</v>
      </c>
      <c r="BZ7" s="65">
        <f t="shared" si="15"/>
        <v>8131</v>
      </c>
      <c r="CA7" s="63"/>
      <c r="CB7" s="64" t="s">
        <v>119</v>
      </c>
      <c r="CC7" s="64" t="s">
        <v>119</v>
      </c>
      <c r="CD7" s="64" t="s">
        <v>119</v>
      </c>
      <c r="CE7" s="64" t="s">
        <v>119</v>
      </c>
      <c r="CF7" s="64" t="s">
        <v>119</v>
      </c>
      <c r="CG7" s="64" t="s">
        <v>119</v>
      </c>
      <c r="CH7" s="64" t="s">
        <v>119</v>
      </c>
      <c r="CI7" s="64" t="s">
        <v>119</v>
      </c>
      <c r="CJ7" s="64" t="s">
        <v>119</v>
      </c>
      <c r="CK7" s="64" t="s">
        <v>117</v>
      </c>
      <c r="CL7" s="61"/>
      <c r="CM7" s="63" t="str">
        <f>CM8</f>
        <v>-</v>
      </c>
      <c r="CN7" s="63">
        <f>CN8</f>
        <v>0</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77.400000000000006</v>
      </c>
      <c r="DL7" s="64">
        <f t="shared" ref="DL7:DT7" si="17">DL8</f>
        <v>67.7</v>
      </c>
      <c r="DM7" s="64">
        <f t="shared" si="17"/>
        <v>56.5</v>
      </c>
      <c r="DN7" s="64">
        <f t="shared" si="17"/>
        <v>51.6</v>
      </c>
      <c r="DO7" s="64">
        <f t="shared" si="17"/>
        <v>50</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222127</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47</v>
      </c>
      <c r="S8" s="69" t="s">
        <v>130</v>
      </c>
      <c r="T8" s="69" t="s">
        <v>131</v>
      </c>
      <c r="U8" s="70">
        <v>1630</v>
      </c>
      <c r="V8" s="70">
        <v>62</v>
      </c>
      <c r="W8" s="70">
        <v>150</v>
      </c>
      <c r="X8" s="69" t="s">
        <v>132</v>
      </c>
      <c r="Y8" s="71">
        <v>109</v>
      </c>
      <c r="Z8" s="71">
        <v>140</v>
      </c>
      <c r="AA8" s="71">
        <v>103</v>
      </c>
      <c r="AB8" s="71">
        <v>86</v>
      </c>
      <c r="AC8" s="71">
        <v>95.2</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v>
      </c>
      <c r="BG8" s="71">
        <v>29</v>
      </c>
      <c r="BH8" s="71">
        <v>3</v>
      </c>
      <c r="BI8" s="71">
        <v>-17</v>
      </c>
      <c r="BJ8" s="71">
        <v>-5</v>
      </c>
      <c r="BK8" s="71">
        <v>37.6</v>
      </c>
      <c r="BL8" s="71">
        <v>40.700000000000003</v>
      </c>
      <c r="BM8" s="71">
        <v>38.200000000000003</v>
      </c>
      <c r="BN8" s="71">
        <v>34.6</v>
      </c>
      <c r="BO8" s="71">
        <v>37.6</v>
      </c>
      <c r="BP8" s="68">
        <v>26.4</v>
      </c>
      <c r="BQ8" s="72">
        <v>720</v>
      </c>
      <c r="BR8" s="72">
        <v>2039</v>
      </c>
      <c r="BS8" s="72">
        <v>149</v>
      </c>
      <c r="BT8" s="73">
        <v>-800</v>
      </c>
      <c r="BU8" s="73">
        <v>-239</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t="s">
        <v>124</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77.400000000000006</v>
      </c>
      <c r="DL8" s="71">
        <v>67.7</v>
      </c>
      <c r="DM8" s="71">
        <v>56.5</v>
      </c>
      <c r="DN8" s="71">
        <v>51.6</v>
      </c>
      <c r="DO8" s="71">
        <v>50</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規善晴</cp:lastModifiedBy>
  <dcterms:created xsi:type="dcterms:W3CDTF">2018-12-07T10:31:01Z</dcterms:created>
  <dcterms:modified xsi:type="dcterms:W3CDTF">2019-01-28T07:41:58Z</dcterms:modified>
  <cp:category/>
</cp:coreProperties>
</file>