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359\Downloads\"/>
    </mc:Choice>
  </mc:AlternateContent>
  <workbookProtection workbookAlgorithmName="SHA-512" workbookHashValue="lYQatX46EqczdFM0Yf7clFpj0HqCAiT6R3/fcPSAd7dwMkGt5S7YLm4ngnfEuZUQm4zs4GOb9f2S1P4fJFfpSQ==" workbookSaltValue="Jg2CKFFt/wft6ZKPKMBN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<sst xmlns="http://schemas.openxmlformats.org/spreadsheetml/2006/main" count="232" uniqueCount="120">
  <si>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</si>
  <si>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</si>
  <si>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</si>
  <si>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</si>
  <si>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</si>
  <si>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</si>
  <si>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</si>
  <si>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</si>
  <si>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</si>
  <si>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</si>
  <si>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</si>
  <si>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</si>
  <si>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</si>
  <si>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</si>
  <si>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</si>
  <si>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</si>
  <si>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</si>
  <si>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</si>
  <si>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</si>
  <si>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</si>
  <si>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</si>
  <si>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</si>
  <si>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</si>
  <si>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</si>
  <si>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</si>
  <si>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</si>
  <si>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</si>
  <si>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</si>
  <si>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</si>
  <si>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</si>
  <si>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</si>
  <si>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</si>
  <si>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</si>
  <si>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</si>
  <si>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</si>
  <si>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</si>
  <si>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</si>
  <si>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</si>
  <si>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</si>
  <si>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</si>
  <si>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</si>
  <si>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</si>
  <si>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</si>
  <si>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</si>
  <si>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</si>
  <si>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</si>
  <si>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</si>
  <si>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</si>
  <si>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</si>
  <si>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</si>
  <si>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</si>
  <si>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</si>
  <si>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</si>
  <si>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</si>
  <si>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</si>
  <si>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</si>
  <si>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</si>
  <si>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</si>
  <si>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</si>
  <si>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</si>
  <si>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</si>
  <si>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</si>
  <si>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</si>
  <si>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</si>
  <si>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</si>
  <si>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</si>
  <si>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</si>
  <si>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</si>
  <si>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</si>
  <si>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</si>
  <si>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</si>
  <si>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</si>
  <si>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</si>
  <si>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</si>
  <si>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</si>
  <si>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</si>
  <si>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</si>
  <si>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</si>
  <si>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</si>
  <si>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</si>
  <si>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</si>
  <si>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</si>
  <si>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</si>
  <si>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</si>
  <si>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</si>
  <si>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</si>
  <si>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</si>
  <si>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</si>
  <si>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</si>
  <si>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</si>
  <si>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</si>
  <si>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</si>
  <si>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</si>
  <si>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</si>
  <si>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</si>
  <si>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</si>
  <si>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</si>
  <si>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</si>
  <si>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</si>
  <si>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</si>
  <si>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</si>
  <si>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</si>
  <si>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</si>
  <si>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</si>
  <si>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</si>
  <si>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</si>
  <si>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</si>
  <si>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</si>
  <si>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</si>
  <si>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</si>
  <si>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</si>
  <si>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</si>
  <si>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</si>
  <si>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</si>
  <si>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</si>
  <si>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</si>
  <si>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</si>
  <si>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 有形固定資産減価償却率 は平均を下回っているが、上昇傾向が続いている。② 管路経年化率 は管路更新と旧管の除却により改善した。③ 管路更新率 は向上したが、平均値を下回っている。
　受水費単価の引き下げにより増加した利益は老朽施設の更新費用に充て、老朽化状況の改善と有収率向上への取り組みを強力に進めていく。</t>
    <rPh sb="4" eb="6">
      <t>ユウケイ</t>
    </rPh>
    <rPh sb="6" eb="10">
      <t>コテイシサン</t>
    </rPh>
    <rPh sb="10" eb="12">
      <t>ゲンカ</t>
    </rPh>
    <rPh sb="12" eb="15">
      <t>ショウキャクリツ</t>
    </rPh>
    <rPh sb="17" eb="19">
      <t>ヘイキン</t>
    </rPh>
    <rPh sb="20" eb="22">
      <t>シタマワ</t>
    </rPh>
    <rPh sb="28" eb="30">
      <t>ジョウショウ</t>
    </rPh>
    <rPh sb="30" eb="32">
      <t>ケイコウ</t>
    </rPh>
    <rPh sb="33" eb="34">
      <t>ツヅ</t>
    </rPh>
    <rPh sb="41" eb="43">
      <t>カンロ</t>
    </rPh>
    <rPh sb="43" eb="45">
      <t>ケイネン</t>
    </rPh>
    <rPh sb="45" eb="46">
      <t>カ</t>
    </rPh>
    <rPh sb="46" eb="47">
      <t>リツ</t>
    </rPh>
    <rPh sb="49" eb="51">
      <t>カンロ</t>
    </rPh>
    <rPh sb="51" eb="53">
      <t>コウシン</t>
    </rPh>
    <rPh sb="54" eb="55">
      <t>キュウ</t>
    </rPh>
    <rPh sb="55" eb="56">
      <t>カン</t>
    </rPh>
    <rPh sb="57" eb="59">
      <t>ジョキャク</t>
    </rPh>
    <rPh sb="62" eb="64">
      <t>カイゼン</t>
    </rPh>
    <rPh sb="69" eb="71">
      <t>カンロ</t>
    </rPh>
    <rPh sb="71" eb="73">
      <t>コウシン</t>
    </rPh>
    <rPh sb="73" eb="74">
      <t>リツ</t>
    </rPh>
    <rPh sb="76" eb="78">
      <t>コウジョウ</t>
    </rPh>
    <rPh sb="82" eb="85">
      <t>ヘイキンチ</t>
    </rPh>
    <rPh sb="86" eb="88">
      <t>シタマワ</t>
    </rPh>
    <rPh sb="95" eb="98">
      <t>ジュスイヒ</t>
    </rPh>
    <rPh sb="98" eb="100">
      <t>タンカ</t>
    </rPh>
    <rPh sb="101" eb="102">
      <t>ヒ</t>
    </rPh>
    <rPh sb="103" eb="104">
      <t>サ</t>
    </rPh>
    <rPh sb="108" eb="110">
      <t>ゾウカ</t>
    </rPh>
    <rPh sb="112" eb="114">
      <t>リエキ</t>
    </rPh>
    <rPh sb="117" eb="119">
      <t>シセツ</t>
    </rPh>
    <rPh sb="120" eb="122">
      <t>コウシン</t>
    </rPh>
    <rPh sb="122" eb="124">
      <t>ヒヨウ</t>
    </rPh>
    <rPh sb="125" eb="126">
      <t>ア</t>
    </rPh>
    <rPh sb="128" eb="131">
      <t>ロウキュウカ</t>
    </rPh>
    <rPh sb="131" eb="133">
      <t>ジョウキョウ</t>
    </rPh>
    <rPh sb="134" eb="136">
      <t>カイゼン</t>
    </rPh>
    <rPh sb="137" eb="140">
      <t>ユウシュウリツ</t>
    </rPh>
    <rPh sb="140" eb="142">
      <t>コウジョウ</t>
    </rPh>
    <rPh sb="144" eb="145">
      <t>ト</t>
    </rPh>
    <rPh sb="146" eb="147">
      <t>ク</t>
    </rPh>
    <rPh sb="149" eb="151">
      <t>キョウリョク</t>
    </rPh>
    <rPh sb="152" eb="153">
      <t>スス</t>
    </rPh>
    <phoneticPr fontId="4"/>
  </si>
  <si>
    <t xml:space="preserve">
　減少が続いていた給水収益は下げ止まりの傾向が見えてきたが、大口需要者の動向により再度減少に転じる可能性もあるため注視していく。
　受水費の減少に伴い増加した利益を原資として、老朽化した施設の更新ペースを加速し老朽化の状況を改善するとともに、有収率の向上に努めていく。
　また、窓口の共同委託等で広域的な取り組みを行えるよう研究を行い、費用の削減、管理体制の強化及び事業の持続性を確保できようにしたい。</t>
    <rPh sb="2" eb="4">
      <t>ゲンショウ</t>
    </rPh>
    <rPh sb="5" eb="6">
      <t>ツヅ</t>
    </rPh>
    <rPh sb="10" eb="12">
      <t>キュウスイ</t>
    </rPh>
    <rPh sb="12" eb="14">
      <t>シュウエキ</t>
    </rPh>
    <rPh sb="15" eb="16">
      <t>サ</t>
    </rPh>
    <rPh sb="17" eb="18">
      <t>ド</t>
    </rPh>
    <rPh sb="21" eb="23">
      <t>ケイコウ</t>
    </rPh>
    <rPh sb="24" eb="25">
      <t>ミ</t>
    </rPh>
    <rPh sb="31" eb="33">
      <t>オオグチ</t>
    </rPh>
    <rPh sb="33" eb="36">
      <t>ジュヨウシャ</t>
    </rPh>
    <rPh sb="37" eb="39">
      <t>ドウコウ</t>
    </rPh>
    <rPh sb="42" eb="44">
      <t>サイド</t>
    </rPh>
    <rPh sb="44" eb="46">
      <t>ゲンショウ</t>
    </rPh>
    <rPh sb="47" eb="48">
      <t>テン</t>
    </rPh>
    <rPh sb="50" eb="53">
      <t>カノウセイ</t>
    </rPh>
    <rPh sb="58" eb="60">
      <t>チュウシ</t>
    </rPh>
    <rPh sb="67" eb="70">
      <t>ジュスイヒ</t>
    </rPh>
    <rPh sb="71" eb="73">
      <t>ゲンショウ</t>
    </rPh>
    <rPh sb="74" eb="75">
      <t>トモナ</t>
    </rPh>
    <rPh sb="76" eb="78">
      <t>ゾウカ</t>
    </rPh>
    <rPh sb="80" eb="82">
      <t>リエキ</t>
    </rPh>
    <rPh sb="83" eb="85">
      <t>ゲンシ</t>
    </rPh>
    <phoneticPr fontId="4"/>
  </si>
  <si>
    <t>　
　受水費単価の引き下げ（△1億6,760万円）により費用が大幅に減少したが、給水収益は前年度並みを確保できたため、 ① 経常収支比率 は向上し営業損益においても黒字化を達成するとともに、現金預金が増加した結果、③ 流動比率 についても向上した。そのほか、⑤ 料金回収率、⑥ 給水原価 についても平均値を上回ることができた。
　⑦ 施設利用率 は平均を上回り、効率的な利用ができているが ⑧ 有収率 は減少しているため、平成30年度から漏水調査委託料を倍増し改善に向けた取り組みを強化している。有収率の向上は非常に重要な経営課題と考えているため、重点事項として今後も改善に取り組んでいく。
　④ 企業債残高収益比率 は、新規の起債額については償還額を上限としてしているため、今後も減少していく見込みとなっている。</t>
    <rPh sb="3" eb="6">
      <t>ジュスイヒ</t>
    </rPh>
    <rPh sb="6" eb="8">
      <t>タンカ</t>
    </rPh>
    <rPh sb="9" eb="10">
      <t>ヒ</t>
    </rPh>
    <rPh sb="11" eb="12">
      <t>サ</t>
    </rPh>
    <rPh sb="28" eb="30">
      <t>ヒヨウ</t>
    </rPh>
    <rPh sb="31" eb="33">
      <t>オオハバ</t>
    </rPh>
    <rPh sb="34" eb="36">
      <t>ゲンショウ</t>
    </rPh>
    <rPh sb="40" eb="42">
      <t>キュウスイ</t>
    </rPh>
    <rPh sb="42" eb="44">
      <t>シュウエキ</t>
    </rPh>
    <rPh sb="45" eb="48">
      <t>ゼンネンド</t>
    </rPh>
    <rPh sb="48" eb="49">
      <t>ナ</t>
    </rPh>
    <rPh sb="51" eb="53">
      <t>カクホ</t>
    </rPh>
    <rPh sb="62" eb="64">
      <t>ケイジョウ</t>
    </rPh>
    <rPh sb="64" eb="66">
      <t>シュウシ</t>
    </rPh>
    <rPh sb="66" eb="68">
      <t>ヒリツ</t>
    </rPh>
    <rPh sb="70" eb="72">
      <t>コウジョウ</t>
    </rPh>
    <rPh sb="73" eb="75">
      <t>エイギョウ</t>
    </rPh>
    <rPh sb="75" eb="77">
      <t>ソンエキ</t>
    </rPh>
    <rPh sb="82" eb="85">
      <t>クロジカ</t>
    </rPh>
    <rPh sb="86" eb="88">
      <t>タッセイ</t>
    </rPh>
    <rPh sb="95" eb="97">
      <t>ゲンキン</t>
    </rPh>
    <rPh sb="119" eb="121">
      <t>コウジョウ</t>
    </rPh>
    <rPh sb="131" eb="133">
      <t>リョウキン</t>
    </rPh>
    <rPh sb="133" eb="136">
      <t>カイシュウリツ</t>
    </rPh>
    <rPh sb="139" eb="141">
      <t>キュウスイ</t>
    </rPh>
    <rPh sb="141" eb="143">
      <t>ゲンカ</t>
    </rPh>
    <rPh sb="149" eb="152">
      <t>ヘイキンチ</t>
    </rPh>
    <rPh sb="153" eb="155">
      <t>ウワマワ</t>
    </rPh>
    <rPh sb="167" eb="169">
      <t>シセツ</t>
    </rPh>
    <rPh sb="169" eb="172">
      <t>リヨウリツ</t>
    </rPh>
    <rPh sb="174" eb="176">
      <t>ヘイキン</t>
    </rPh>
    <rPh sb="177" eb="179">
      <t>ウワマワ</t>
    </rPh>
    <rPh sb="181" eb="184">
      <t>コウリツテキ</t>
    </rPh>
    <rPh sb="185" eb="187">
      <t>リヨウ</t>
    </rPh>
    <rPh sb="197" eb="200">
      <t>ユウシュウリツ</t>
    </rPh>
    <rPh sb="202" eb="204">
      <t>ゲンショウ</t>
    </rPh>
    <rPh sb="211" eb="213">
      <t>ヘイセイ</t>
    </rPh>
    <rPh sb="215" eb="217">
      <t>ネンド</t>
    </rPh>
    <rPh sb="219" eb="221">
      <t>ロウスイ</t>
    </rPh>
    <rPh sb="221" eb="223">
      <t>チョウサ</t>
    </rPh>
    <rPh sb="223" eb="226">
      <t>イタクリョウ</t>
    </rPh>
    <rPh sb="227" eb="229">
      <t>バイゾウ</t>
    </rPh>
    <rPh sb="230" eb="232">
      <t>カイゼン</t>
    </rPh>
    <rPh sb="233" eb="234">
      <t>ム</t>
    </rPh>
    <rPh sb="236" eb="237">
      <t>ト</t>
    </rPh>
    <rPh sb="238" eb="239">
      <t>ク</t>
    </rPh>
    <rPh sb="241" eb="243">
      <t>キョウカ</t>
    </rPh>
    <rPh sb="248" eb="251">
      <t>ユウシュウリツ</t>
    </rPh>
    <rPh sb="252" eb="254">
      <t>コウジョウ</t>
    </rPh>
    <rPh sb="255" eb="257">
      <t>ヒジョウ</t>
    </rPh>
    <rPh sb="258" eb="260">
      <t>ジュウヨウ</t>
    </rPh>
    <rPh sb="261" eb="263">
      <t>ケイエイ</t>
    </rPh>
    <rPh sb="263" eb="265">
      <t>カダイ</t>
    </rPh>
    <rPh sb="266" eb="267">
      <t>カンガ</t>
    </rPh>
    <rPh sb="274" eb="276">
      <t>ジュウテン</t>
    </rPh>
    <rPh sb="276" eb="278">
      <t>ジコウ</t>
    </rPh>
    <rPh sb="281" eb="283">
      <t>コンゴ</t>
    </rPh>
    <rPh sb="284" eb="286">
      <t>カイゼン</t>
    </rPh>
    <rPh sb="287" eb="288">
      <t>ト</t>
    </rPh>
    <rPh sb="289" eb="290">
      <t>ク</t>
    </rPh>
    <rPh sb="299" eb="302">
      <t>キギョウサイ</t>
    </rPh>
    <rPh sb="302" eb="304">
      <t>ザンダカ</t>
    </rPh>
    <rPh sb="304" eb="306">
      <t>シュウエキ</t>
    </rPh>
    <rPh sb="306" eb="308">
      <t>ヒリツ</t>
    </rPh>
    <rPh sb="311" eb="313">
      <t>シンキ</t>
    </rPh>
    <rPh sb="314" eb="316">
      <t>キサイ</t>
    </rPh>
    <rPh sb="316" eb="317">
      <t>ガク</t>
    </rPh>
    <rPh sb="322" eb="325">
      <t>ショウカンガク</t>
    </rPh>
    <rPh sb="326" eb="328">
      <t>ジョウゲン</t>
    </rPh>
    <rPh sb="338" eb="340">
      <t>コンゴ</t>
    </rPh>
    <rPh sb="341" eb="343">
      <t>ゲンショウ</t>
    </rPh>
    <rPh sb="347" eb="34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</si>
</sst>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0.88</c:v>
                </c:pt>
                <c:pt idx="1">
                  <c:v>0.03</c:v>
                </c:pt>
                <c:pt idx="2">
                  <c:v>0.48</c:v>
                </c:pt>
                <c:pt idx="3">
                  <c:v>0.42</c:v>
                </c:pt>
                <c:pt idx="4">
                  <c:v>0.53</c:v>
                </c:pt>
              </c:numCache>
            </c:numRef>
          </c:val>
          <c:extLst>
            <c:ext xmlns:c16="http://schemas.microsoft.com/office/drawing/2014/chart" uri="{C3380CC4-5D6E-409C-BE32-E72D297353CC}">
              <c16:uniqueId val="{00000000-6D85-429B-95F1-769E140398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6D85-429B-95F1-769E140398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69.97</c:v>
                </c:pt>
                <c:pt idx="1">
                  <c:v>70.260000000000005</c:v>
                </c:pt>
                <c:pt idx="2">
                  <c:v>70.45</c:v>
                </c:pt>
                <c:pt idx="3">
                  <c:v>70.97</c:v>
                </c:pt>
                <c:pt idx="4">
                  <c:v>71.5</c:v>
                </c:pt>
              </c:numCache>
            </c:numRef>
          </c:val>
          <c:extLst>
            <c:ext xmlns:c16="http://schemas.microsoft.com/office/drawing/2014/chart" uri="{C3380CC4-5D6E-409C-BE32-E72D297353CC}">
              <c16:uniqueId val="{00000000-CDE3-43A9-BF2E-E0F393D77D7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CDE3-43A9-BF2E-E0F393D77D7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86.18</c:v>
                </c:pt>
                <c:pt idx="1">
                  <c:v>84.41</c:v>
                </c:pt>
                <c:pt idx="2">
                  <c:v>83.82</c:v>
                </c:pt>
                <c:pt idx="3">
                  <c:v>84.54</c:v>
                </c:pt>
                <c:pt idx="4">
                  <c:v>83.91</c:v>
                </c:pt>
              </c:numCache>
            </c:numRef>
          </c:val>
          <c:extLst>
            <c:ext xmlns:c16="http://schemas.microsoft.com/office/drawing/2014/chart" uri="{C3380CC4-5D6E-409C-BE32-E72D297353CC}">
              <c16:uniqueId val="{00000000-E398-4EE4-B3E3-C7F42E98BA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E398-4EE4-B3E3-C7F42E98BA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98.27</c:v>
                </c:pt>
                <c:pt idx="1">
                  <c:v>103.78</c:v>
                </c:pt>
                <c:pt idx="2">
                  <c:v>102.87</c:v>
                </c:pt>
                <c:pt idx="3">
                  <c:v>104.92</c:v>
                </c:pt>
                <c:pt idx="4">
                  <c:v>110.89</c:v>
                </c:pt>
              </c:numCache>
            </c:numRef>
          </c:val>
          <c:extLst>
            <c:ext xmlns:c16="http://schemas.microsoft.com/office/drawing/2014/chart" uri="{C3380CC4-5D6E-409C-BE32-E72D297353CC}">
              <c16:uniqueId val="{00000000-5985-44DF-8006-A50D8025BE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5985-44DF-8006-A50D8025BE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38.33</c:v>
                </c:pt>
                <c:pt idx="1">
                  <c:v>42.38</c:v>
                </c:pt>
                <c:pt idx="2">
                  <c:v>43.6</c:v>
                </c:pt>
                <c:pt idx="3">
                  <c:v>45.05</c:v>
                </c:pt>
                <c:pt idx="4">
                  <c:v>46</c:v>
                </c:pt>
              </c:numCache>
            </c:numRef>
          </c:val>
          <c:extLst>
            <c:ext xmlns:c16="http://schemas.microsoft.com/office/drawing/2014/chart" uri="{C3380CC4-5D6E-409C-BE32-E72D297353CC}">
              <c16:uniqueId val="{00000000-2775-4C78-BFED-4A432AE9E3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2775-4C78-BFED-4A432AE9E3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6.33</c:v>
                </c:pt>
                <c:pt idx="1">
                  <c:v>7.44</c:v>
                </c:pt>
                <c:pt idx="2">
                  <c:v>7.35</c:v>
                </c:pt>
                <c:pt idx="3">
                  <c:v>9.9600000000000009</c:v>
                </c:pt>
                <c:pt idx="4">
                  <c:v>9.67</c:v>
                </c:pt>
              </c:numCache>
            </c:numRef>
          </c:val>
          <c:extLst>
            <c:ext xmlns:c16="http://schemas.microsoft.com/office/drawing/2014/chart" uri="{C3380CC4-5D6E-409C-BE32-E72D297353CC}">
              <c16:uniqueId val="{00000000-6A59-4DD6-898F-28453DD52B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6A59-4DD6-898F-28453DD52B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4.1900000000000004</c:v>
                </c:pt>
                <c:pt idx="1">
                  <c:v>0</c:v>
                </c:pt>
                <c:pt idx="2">
                  <c:v>0</c:v>
                </c:pt>
                <c:pt idx="3">
                  <c:v>0</c:v>
                </c:pt>
                <c:pt idx="4">
                  <c:v>0</c:v>
                </c:pt>
              </c:numCache>
            </c:numRef>
          </c:val>
          <c:extLst>
            <c:ext xmlns:c16="http://schemas.microsoft.com/office/drawing/2014/chart" uri="{C3380CC4-5D6E-409C-BE32-E72D297353CC}">
              <c16:uniqueId val="{00000000-5516-4235-9567-CF7ABA59A1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5516-4235-9567-CF7ABA59A1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306.13</c:v>
                </c:pt>
                <c:pt idx="1">
                  <c:v>209.86</c:v>
                </c:pt>
                <c:pt idx="2">
                  <c:v>196.18</c:v>
                </c:pt>
                <c:pt idx="3">
                  <c:v>256.32</c:v>
                </c:pt>
                <c:pt idx="4">
                  <c:v>294.83999999999997</c:v>
                </c:pt>
              </c:numCache>
            </c:numRef>
          </c:val>
          <c:extLst>
            <c:ext xmlns:c16="http://schemas.microsoft.com/office/drawing/2014/chart" uri="{C3380CC4-5D6E-409C-BE32-E72D297353CC}">
              <c16:uniqueId val="{00000000-DBBB-41A0-8CA3-2969E794F1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DBBB-41A0-8CA3-2969E794F1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193.11</c:v>
                </c:pt>
                <c:pt idx="1">
                  <c:v>192.16</c:v>
                </c:pt>
                <c:pt idx="2">
                  <c:v>188.95</c:v>
                </c:pt>
                <c:pt idx="3">
                  <c:v>182.8</c:v>
                </c:pt>
                <c:pt idx="4">
                  <c:v>182.21</c:v>
                </c:pt>
              </c:numCache>
            </c:numRef>
          </c:val>
          <c:extLst>
            <c:ext xmlns:c16="http://schemas.microsoft.com/office/drawing/2014/chart" uri="{C3380CC4-5D6E-409C-BE32-E72D297353CC}">
              <c16:uniqueId val="{00000000-F7B1-4107-8AED-3CEBDD4E38E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F7B1-4107-8AED-3CEBDD4E38E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95.32</c:v>
                </c:pt>
                <c:pt idx="1">
                  <c:v>101.39</c:v>
                </c:pt>
                <c:pt idx="2">
                  <c:v>100.52</c:v>
                </c:pt>
                <c:pt idx="3">
                  <c:v>102.68</c:v>
                </c:pt>
                <c:pt idx="4">
                  <c:v>109.38</c:v>
                </c:pt>
              </c:numCache>
            </c:numRef>
          </c:val>
          <c:extLst>
            <c:ext xmlns:c16="http://schemas.microsoft.com/office/drawing/2014/chart" uri="{C3380CC4-5D6E-409C-BE32-E72D297353CC}">
              <c16:uniqueId val="{00000000-F221-47F4-8EF7-55F8C2FBC0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F221-47F4-8EF7-55F8C2FBC0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184.44</c:v>
                </c:pt>
                <c:pt idx="1">
                  <c:v>173.16</c:v>
                </c:pt>
                <c:pt idx="2">
                  <c:v>174.79</c:v>
                </c:pt>
                <c:pt idx="3">
                  <c:v>171.25</c:v>
                </c:pt>
                <c:pt idx="4">
                  <c:v>160.72</c:v>
                </c:pt>
              </c:numCache>
            </c:numRef>
          </c:val>
          <c:extLst>
            <c:ext xmlns:c16="http://schemas.microsoft.com/office/drawing/2014/chart" uri="{C3380CC4-5D6E-409C-BE32-E72D297353CC}">
              <c16:uniqueId val="{00000000-D862-4DD5-A053-1C686EABA1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D862-4DD5-A053-1C686EABA1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掛川市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117835</v>
      </c>
      <c r="AM8" s="70"/>
      <c r="AN8" s="70"/>
      <c r="AO8" s="70"/>
      <c r="AP8" s="70"/>
      <c r="AQ8" s="70"/>
      <c r="AR8" s="70"/>
      <c r="AS8" s="70"/>
      <c r="AT8" s="66">
        <f>データ!$S$6</f>
        <v>265.69</v>
      </c>
      <c r="AU8" s="67"/>
      <c r="AV8" s="67"/>
      <c r="AW8" s="67"/>
      <c r="AX8" s="67"/>
      <c r="AY8" s="67"/>
      <c r="AZ8" s="67"/>
      <c r="BA8" s="67"/>
      <c r="BB8" s="69">
        <f>データ!$T$6</f>
        <v>443.51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78.5</v>
      </c>
      <c r="J10" s="67"/>
      <c r="K10" s="67"/>
      <c r="L10" s="67"/>
      <c r="M10" s="67"/>
      <c r="N10" s="67"/>
      <c r="O10" s="68"/>
      <c r="P10" s="69">
        <f>データ!$P$6</f>
        <v>98.88</v>
      </c>
      <c r="Q10" s="69"/>
      <c r="R10" s="69"/>
      <c r="S10" s="69"/>
      <c r="T10" s="69"/>
      <c r="U10" s="69"/>
      <c r="V10" s="69"/>
      <c r="W10" s="70">
        <f>データ!$Q$6</f>
        <v>3240</v>
      </c>
      <c r="X10" s="70"/>
      <c r="Y10" s="70"/>
      <c r="Z10" s="70"/>
      <c r="AA10" s="70"/>
      <c r="AB10" s="70"/>
      <c r="AC10" s="70"/>
      <c r="AD10" s="2"/>
      <c r="AE10" s="2"/>
      <c r="AF10" s="2"/>
      <c r="AG10" s="2"/>
      <c r="AH10" s="4"/>
      <c r="AI10" s="4"/>
      <c r="AJ10" s="4"/>
      <c r="AK10" s="4"/>
      <c r="AL10" s="70">
        <f>データ!$U$6</f>
        <v>116282</v>
      </c>
      <c r="AM10" s="70"/>
      <c r="AN10" s="70"/>
      <c r="AO10" s="70"/>
      <c r="AP10" s="70"/>
      <c r="AQ10" s="70"/>
      <c r="AR10" s="70"/>
      <c r="AS10" s="70"/>
      <c r="AT10" s="66">
        <f>データ!$V$6</f>
        <v>137.54</v>
      </c>
      <c r="AU10" s="67"/>
      <c r="AV10" s="67"/>
      <c r="AW10" s="67"/>
      <c r="AX10" s="67"/>
      <c r="AY10" s="67"/>
      <c r="AZ10" s="67"/>
      <c r="BA10" s="67"/>
      <c r="BB10" s="69">
        <f>データ!$W$6</f>
        <v>845.44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nb0t20TYYHHbEMVqSMlQ3D/8ZG7bvavLrwPeM02JtLY4CKcTUMBqAp4pSqAuhzwVGpiVDrW30vRQ9ZTacJ2WQ==" saltValue="p891FAR4pDFc7Seo8augb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222135</v>
      </c>
      <c r="D6" s="33">
        <f t="shared" si="3"/>
        <v>46</v>
      </c>
      <c r="E6" s="33">
        <f t="shared" si="3"/>
        <v>1</v>
      </c>
      <c r="F6" s="33">
        <f t="shared" si="3"/>
        <v>0</v>
      </c>
      <c r="G6" s="33">
        <f t="shared" si="3"/>
        <v>1</v>
      </c>
      <c r="H6" s="33" t="str">
        <f t="shared" si="3"/>
        <v>静岡県　掛川市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78.5</v>
      </c>
      <c r="P6" s="34">
        <f t="shared" si="3"/>
        <v>98.88</v>
      </c>
      <c r="Q6" s="34">
        <f t="shared" si="3"/>
        <v>3240</v>
      </c>
      <c r="R6" s="34">
        <f t="shared" si="3"/>
        <v>117835</v>
      </c>
      <c r="S6" s="34">
        <f t="shared" si="3"/>
        <v>265.69</v>
      </c>
      <c r="T6" s="34">
        <f t="shared" si="3"/>
        <v>443.51</v>
      </c>
      <c r="U6" s="34">
        <f t="shared" si="3"/>
        <v>116282</v>
      </c>
      <c r="V6" s="34">
        <f t="shared" si="3"/>
        <v>137.54</v>
      </c>
      <c r="W6" s="34">
        <f t="shared" si="3"/>
        <v>845.44</v>
      </c>
      <c r="X6" s="35">
        <f>IF(X7="",NA(),X7)</f>
        <v>98.27</v>
      </c>
      <c r="Y6" s="35">
        <f t="shared" ref="Y6:AG6" si="4">IF(Y7="",NA(),Y7)</f>
        <v>103.78</v>
      </c>
      <c r="Z6" s="35">
        <f t="shared" si="4"/>
        <v>102.87</v>
      </c>
      <c r="AA6" s="35">
        <f t="shared" si="4"/>
        <v>104.92</v>
      </c>
      <c r="AB6" s="35">
        <f t="shared" si="4"/>
        <v>110.89</v>
      </c>
      <c r="AC6" s="35">
        <f t="shared" si="4"/>
        <v>108.44</v>
      </c>
      <c r="AD6" s="35">
        <f t="shared" si="4"/>
        <v>113.11</v>
      </c>
      <c r="AE6" s="35">
        <f t="shared" si="4"/>
        <v>114</v>
      </c>
      <c r="AF6" s="35">
        <f t="shared" si="4"/>
        <v>114</v>
      </c>
      <c r="AG6" s="35">
        <f t="shared" si="4"/>
        <v>113.68</v>
      </c>
      <c r="AH6" s="34" t="str">
        <f>IF(AH7="","",IF(AH7="-","【-】","【"&amp;SUBSTITUTE(TEXT(AH7,"#,##0.00"),"-","△")&amp;"】"))</f>
        <v>【113.39】</v>
      </c>
      <c r="AI6" s="35">
        <f>IF(AI7="",NA(),AI7)</f>
        <v>4.1900000000000004</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306.13</v>
      </c>
      <c r="AU6" s="35">
        <f t="shared" ref="AU6:BC6" si="6">IF(AU7="",NA(),AU7)</f>
        <v>209.86</v>
      </c>
      <c r="AV6" s="35">
        <f t="shared" si="6"/>
        <v>196.18</v>
      </c>
      <c r="AW6" s="35">
        <f t="shared" si="6"/>
        <v>256.32</v>
      </c>
      <c r="AX6" s="35">
        <f t="shared" si="6"/>
        <v>294.83999999999997</v>
      </c>
      <c r="AY6" s="35">
        <f t="shared" si="6"/>
        <v>648.09</v>
      </c>
      <c r="AZ6" s="35">
        <f t="shared" si="6"/>
        <v>344.19</v>
      </c>
      <c r="BA6" s="35">
        <f t="shared" si="6"/>
        <v>352.05</v>
      </c>
      <c r="BB6" s="35">
        <f t="shared" si="6"/>
        <v>349.04</v>
      </c>
      <c r="BC6" s="35">
        <f t="shared" si="6"/>
        <v>337.49</v>
      </c>
      <c r="BD6" s="34" t="str">
        <f>IF(BD7="","",IF(BD7="-","【-】","【"&amp;SUBSTITUTE(TEXT(BD7,"#,##0.00"),"-","△")&amp;"】"))</f>
        <v>【264.34】</v>
      </c>
      <c r="BE6" s="35">
        <f>IF(BE7="",NA(),BE7)</f>
        <v>193.11</v>
      </c>
      <c r="BF6" s="35">
        <f t="shared" ref="BF6:BN6" si="7">IF(BF7="",NA(),BF7)</f>
        <v>192.16</v>
      </c>
      <c r="BG6" s="35">
        <f t="shared" si="7"/>
        <v>188.95</v>
      </c>
      <c r="BH6" s="35">
        <f t="shared" si="7"/>
        <v>182.8</v>
      </c>
      <c r="BI6" s="35">
        <f t="shared" si="7"/>
        <v>182.21</v>
      </c>
      <c r="BJ6" s="35">
        <f t="shared" si="7"/>
        <v>253.86</v>
      </c>
      <c r="BK6" s="35">
        <f t="shared" si="7"/>
        <v>252.09</v>
      </c>
      <c r="BL6" s="35">
        <f t="shared" si="7"/>
        <v>250.76</v>
      </c>
      <c r="BM6" s="35">
        <f t="shared" si="7"/>
        <v>254.54</v>
      </c>
      <c r="BN6" s="35">
        <f t="shared" si="7"/>
        <v>265.92</v>
      </c>
      <c r="BO6" s="34" t="str">
        <f>IF(BO7="","",IF(BO7="-","【-】","【"&amp;SUBSTITUTE(TEXT(BO7,"#,##0.00"),"-","△")&amp;"】"))</f>
        <v>【274.27】</v>
      </c>
      <c r="BP6" s="35">
        <f>IF(BP7="",NA(),BP7)</f>
        <v>95.32</v>
      </c>
      <c r="BQ6" s="35">
        <f t="shared" ref="BQ6:BY6" si="8">IF(BQ7="",NA(),BQ7)</f>
        <v>101.39</v>
      </c>
      <c r="BR6" s="35">
        <f t="shared" si="8"/>
        <v>100.52</v>
      </c>
      <c r="BS6" s="35">
        <f t="shared" si="8"/>
        <v>102.68</v>
      </c>
      <c r="BT6" s="35">
        <f t="shared" si="8"/>
        <v>109.38</v>
      </c>
      <c r="BU6" s="35">
        <f t="shared" si="8"/>
        <v>100.07</v>
      </c>
      <c r="BV6" s="35">
        <f t="shared" si="8"/>
        <v>106.22</v>
      </c>
      <c r="BW6" s="35">
        <f t="shared" si="8"/>
        <v>106.69</v>
      </c>
      <c r="BX6" s="35">
        <f t="shared" si="8"/>
        <v>106.52</v>
      </c>
      <c r="BY6" s="35">
        <f t="shared" si="8"/>
        <v>105.86</v>
      </c>
      <c r="BZ6" s="34" t="str">
        <f>IF(BZ7="","",IF(BZ7="-","【-】","【"&amp;SUBSTITUTE(TEXT(BZ7,"#,##0.00"),"-","△")&amp;"】"))</f>
        <v>【104.36】</v>
      </c>
      <c r="CA6" s="35">
        <f>IF(CA7="",NA(),CA7)</f>
        <v>184.44</v>
      </c>
      <c r="CB6" s="35">
        <f t="shared" ref="CB6:CJ6" si="9">IF(CB7="",NA(),CB7)</f>
        <v>173.16</v>
      </c>
      <c r="CC6" s="35">
        <f t="shared" si="9"/>
        <v>174.79</v>
      </c>
      <c r="CD6" s="35">
        <f t="shared" si="9"/>
        <v>171.25</v>
      </c>
      <c r="CE6" s="35">
        <f t="shared" si="9"/>
        <v>160.72</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69.97</v>
      </c>
      <c r="CM6" s="35">
        <f t="shared" ref="CM6:CU6" si="10">IF(CM7="",NA(),CM7)</f>
        <v>70.260000000000005</v>
      </c>
      <c r="CN6" s="35">
        <f t="shared" si="10"/>
        <v>70.45</v>
      </c>
      <c r="CO6" s="35">
        <f t="shared" si="10"/>
        <v>70.97</v>
      </c>
      <c r="CP6" s="35">
        <f t="shared" si="10"/>
        <v>71.5</v>
      </c>
      <c r="CQ6" s="35">
        <f t="shared" si="10"/>
        <v>62.45</v>
      </c>
      <c r="CR6" s="35">
        <f t="shared" si="10"/>
        <v>62.12</v>
      </c>
      <c r="CS6" s="35">
        <f t="shared" si="10"/>
        <v>62.26</v>
      </c>
      <c r="CT6" s="35">
        <f t="shared" si="10"/>
        <v>62.1</v>
      </c>
      <c r="CU6" s="35">
        <f t="shared" si="10"/>
        <v>62.38</v>
      </c>
      <c r="CV6" s="34" t="str">
        <f>IF(CV7="","",IF(CV7="-","【-】","【"&amp;SUBSTITUTE(TEXT(CV7,"#,##0.00"),"-","△")&amp;"】"))</f>
        <v>【60.41】</v>
      </c>
      <c r="CW6" s="35">
        <f>IF(CW7="",NA(),CW7)</f>
        <v>86.18</v>
      </c>
      <c r="CX6" s="35">
        <f t="shared" ref="CX6:DF6" si="11">IF(CX7="",NA(),CX7)</f>
        <v>84.41</v>
      </c>
      <c r="CY6" s="35">
        <f t="shared" si="11"/>
        <v>83.82</v>
      </c>
      <c r="CZ6" s="35">
        <f t="shared" si="11"/>
        <v>84.54</v>
      </c>
      <c r="DA6" s="35">
        <f t="shared" si="11"/>
        <v>83.91</v>
      </c>
      <c r="DB6" s="35">
        <f t="shared" si="11"/>
        <v>89.76</v>
      </c>
      <c r="DC6" s="35">
        <f t="shared" si="11"/>
        <v>89.45</v>
      </c>
      <c r="DD6" s="35">
        <f t="shared" si="11"/>
        <v>89.5</v>
      </c>
      <c r="DE6" s="35">
        <f t="shared" si="11"/>
        <v>89.52</v>
      </c>
      <c r="DF6" s="35">
        <f t="shared" si="11"/>
        <v>89.17</v>
      </c>
      <c r="DG6" s="34" t="str">
        <f>IF(DG7="","",IF(DG7="-","【-】","【"&amp;SUBSTITUTE(TEXT(DG7,"#,##0.00"),"-","△")&amp;"】"))</f>
        <v>【89.93】</v>
      </c>
      <c r="DH6" s="35">
        <f>IF(DH7="",NA(),DH7)</f>
        <v>38.33</v>
      </c>
      <c r="DI6" s="35">
        <f t="shared" ref="DI6:DQ6" si="12">IF(DI7="",NA(),DI7)</f>
        <v>42.38</v>
      </c>
      <c r="DJ6" s="35">
        <f t="shared" si="12"/>
        <v>43.6</v>
      </c>
      <c r="DK6" s="35">
        <f t="shared" si="12"/>
        <v>45.05</v>
      </c>
      <c r="DL6" s="35">
        <f t="shared" si="12"/>
        <v>46</v>
      </c>
      <c r="DM6" s="35">
        <f t="shared" si="12"/>
        <v>41.12</v>
      </c>
      <c r="DN6" s="35">
        <f t="shared" si="12"/>
        <v>44.91</v>
      </c>
      <c r="DO6" s="35">
        <f t="shared" si="12"/>
        <v>45.89</v>
      </c>
      <c r="DP6" s="35">
        <f t="shared" si="12"/>
        <v>46.58</v>
      </c>
      <c r="DQ6" s="35">
        <f t="shared" si="12"/>
        <v>46.99</v>
      </c>
      <c r="DR6" s="34" t="str">
        <f>IF(DR7="","",IF(DR7="-","【-】","【"&amp;SUBSTITUTE(TEXT(DR7,"#,##0.00"),"-","△")&amp;"】"))</f>
        <v>【48.12】</v>
      </c>
      <c r="DS6" s="35">
        <f>IF(DS7="",NA(),DS7)</f>
        <v>6.33</v>
      </c>
      <c r="DT6" s="35">
        <f t="shared" ref="DT6:EB6" si="13">IF(DT7="",NA(),DT7)</f>
        <v>7.44</v>
      </c>
      <c r="DU6" s="35">
        <f t="shared" si="13"/>
        <v>7.35</v>
      </c>
      <c r="DV6" s="35">
        <f t="shared" si="13"/>
        <v>9.9600000000000009</v>
      </c>
      <c r="DW6" s="35">
        <f t="shared" si="13"/>
        <v>9.67</v>
      </c>
      <c r="DX6" s="35">
        <f t="shared" si="13"/>
        <v>10.9</v>
      </c>
      <c r="DY6" s="35">
        <f t="shared" si="13"/>
        <v>12.03</v>
      </c>
      <c r="DZ6" s="35">
        <f t="shared" si="13"/>
        <v>13.14</v>
      </c>
      <c r="EA6" s="35">
        <f t="shared" si="13"/>
        <v>14.45</v>
      </c>
      <c r="EB6" s="35">
        <f t="shared" si="13"/>
        <v>15.83</v>
      </c>
      <c r="EC6" s="34" t="str">
        <f>IF(EC7="","",IF(EC7="-","【-】","【"&amp;SUBSTITUTE(TEXT(EC7,"#,##0.00"),"-","△")&amp;"】"))</f>
        <v>【15.89】</v>
      </c>
      <c r="ED6" s="35">
        <f>IF(ED7="",NA(),ED7)</f>
        <v>0.88</v>
      </c>
      <c r="EE6" s="35">
        <f t="shared" ref="EE6:EM6" si="14">IF(EE7="",NA(),EE7)</f>
        <v>0.03</v>
      </c>
      <c r="EF6" s="35">
        <f t="shared" si="14"/>
        <v>0.48</v>
      </c>
      <c r="EG6" s="35">
        <f t="shared" si="14"/>
        <v>0.42</v>
      </c>
      <c r="EH6" s="35">
        <f t="shared" si="14"/>
        <v>0.53</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222135</v>
      </c>
      <c r="D7" s="37">
        <v>46</v>
      </c>
      <c r="E7" s="37">
        <v>1</v>
      </c>
      <c r="F7" s="37">
        <v>0</v>
      </c>
      <c r="G7" s="37">
        <v>1</v>
      </c>
      <c r="H7" s="37" t="s">
        <v>105</v>
      </c>
      <c r="I7" s="37" t="s">
        <v>106</v>
      </c>
      <c r="J7" s="37" t="s">
        <v>107</v>
      </c>
      <c r="K7" s="37" t="s">
        <v>108</v>
      </c>
      <c r="L7" s="37" t="s">
        <v>109</v>
      </c>
      <c r="M7" s="37" t="s">
        <v>110</v>
      </c>
      <c r="N7" s="38" t="s">
        <v>111</v>
      </c>
      <c r="O7" s="38">
        <v>78.5</v>
      </c>
      <c r="P7" s="38">
        <v>98.88</v>
      </c>
      <c r="Q7" s="38">
        <v>3240</v>
      </c>
      <c r="R7" s="38">
        <v>117835</v>
      </c>
      <c r="S7" s="38">
        <v>265.69</v>
      </c>
      <c r="T7" s="38">
        <v>443.51</v>
      </c>
      <c r="U7" s="38">
        <v>116282</v>
      </c>
      <c r="V7" s="38">
        <v>137.54</v>
      </c>
      <c r="W7" s="38">
        <v>845.44</v>
      </c>
      <c r="X7" s="38">
        <v>98.27</v>
      </c>
      <c r="Y7" s="38">
        <v>103.78</v>
      </c>
      <c r="Z7" s="38">
        <v>102.87</v>
      </c>
      <c r="AA7" s="38">
        <v>104.92</v>
      </c>
      <c r="AB7" s="38">
        <v>110.89</v>
      </c>
      <c r="AC7" s="38">
        <v>108.44</v>
      </c>
      <c r="AD7" s="38">
        <v>113.11</v>
      </c>
      <c r="AE7" s="38">
        <v>114</v>
      </c>
      <c r="AF7" s="38">
        <v>114</v>
      </c>
      <c r="AG7" s="38">
        <v>113.68</v>
      </c>
      <c r="AH7" s="38">
        <v>113.39</v>
      </c>
      <c r="AI7" s="38">
        <v>4.1900000000000004</v>
      </c>
      <c r="AJ7" s="38">
        <v>0</v>
      </c>
      <c r="AK7" s="38">
        <v>0</v>
      </c>
      <c r="AL7" s="38">
        <v>0</v>
      </c>
      <c r="AM7" s="38">
        <v>0</v>
      </c>
      <c r="AN7" s="38">
        <v>0.81</v>
      </c>
      <c r="AO7" s="38">
        <v>0</v>
      </c>
      <c r="AP7" s="38">
        <v>0.03</v>
      </c>
      <c r="AQ7" s="38">
        <v>0.23</v>
      </c>
      <c r="AR7" s="38">
        <v>0.03</v>
      </c>
      <c r="AS7" s="38">
        <v>0.85</v>
      </c>
      <c r="AT7" s="38">
        <v>306.13</v>
      </c>
      <c r="AU7" s="38">
        <v>209.86</v>
      </c>
      <c r="AV7" s="38">
        <v>196.18</v>
      </c>
      <c r="AW7" s="38">
        <v>256.32</v>
      </c>
      <c r="AX7" s="38">
        <v>294.83999999999997</v>
      </c>
      <c r="AY7" s="38">
        <v>648.09</v>
      </c>
      <c r="AZ7" s="38">
        <v>344.19</v>
      </c>
      <c r="BA7" s="38">
        <v>352.05</v>
      </c>
      <c r="BB7" s="38">
        <v>349.04</v>
      </c>
      <c r="BC7" s="38">
        <v>337.49</v>
      </c>
      <c r="BD7" s="38">
        <v>264.33999999999997</v>
      </c>
      <c r="BE7" s="38">
        <v>193.11</v>
      </c>
      <c r="BF7" s="38">
        <v>192.16</v>
      </c>
      <c r="BG7" s="38">
        <v>188.95</v>
      </c>
      <c r="BH7" s="38">
        <v>182.8</v>
      </c>
      <c r="BI7" s="38">
        <v>182.21</v>
      </c>
      <c r="BJ7" s="38">
        <v>253.86</v>
      </c>
      <c r="BK7" s="38">
        <v>252.09</v>
      </c>
      <c r="BL7" s="38">
        <v>250.76</v>
      </c>
      <c r="BM7" s="38">
        <v>254.54</v>
      </c>
      <c r="BN7" s="38">
        <v>265.92</v>
      </c>
      <c r="BO7" s="38">
        <v>274.27</v>
      </c>
      <c r="BP7" s="38">
        <v>95.32</v>
      </c>
      <c r="BQ7" s="38">
        <v>101.39</v>
      </c>
      <c r="BR7" s="38">
        <v>100.52</v>
      </c>
      <c r="BS7" s="38">
        <v>102.68</v>
      </c>
      <c r="BT7" s="38">
        <v>109.38</v>
      </c>
      <c r="BU7" s="38">
        <v>100.07</v>
      </c>
      <c r="BV7" s="38">
        <v>106.22</v>
      </c>
      <c r="BW7" s="38">
        <v>106.69</v>
      </c>
      <c r="BX7" s="38">
        <v>106.52</v>
      </c>
      <c r="BY7" s="38">
        <v>105.86</v>
      </c>
      <c r="BZ7" s="38">
        <v>104.36</v>
      </c>
      <c r="CA7" s="38">
        <v>184.44</v>
      </c>
      <c r="CB7" s="38">
        <v>173.16</v>
      </c>
      <c r="CC7" s="38">
        <v>174.79</v>
      </c>
      <c r="CD7" s="38">
        <v>171.25</v>
      </c>
      <c r="CE7" s="38">
        <v>160.72</v>
      </c>
      <c r="CF7" s="38">
        <v>164.93</v>
      </c>
      <c r="CG7" s="38">
        <v>155.22999999999999</v>
      </c>
      <c r="CH7" s="38">
        <v>154.91999999999999</v>
      </c>
      <c r="CI7" s="38">
        <v>155.80000000000001</v>
      </c>
      <c r="CJ7" s="38">
        <v>158.58000000000001</v>
      </c>
      <c r="CK7" s="38">
        <v>165.71</v>
      </c>
      <c r="CL7" s="38">
        <v>69.97</v>
      </c>
      <c r="CM7" s="38">
        <v>70.260000000000005</v>
      </c>
      <c r="CN7" s="38">
        <v>70.45</v>
      </c>
      <c r="CO7" s="38">
        <v>70.97</v>
      </c>
      <c r="CP7" s="38">
        <v>71.5</v>
      </c>
      <c r="CQ7" s="38">
        <v>62.45</v>
      </c>
      <c r="CR7" s="38">
        <v>62.12</v>
      </c>
      <c r="CS7" s="38">
        <v>62.26</v>
      </c>
      <c r="CT7" s="38">
        <v>62.1</v>
      </c>
      <c r="CU7" s="38">
        <v>62.38</v>
      </c>
      <c r="CV7" s="38">
        <v>60.41</v>
      </c>
      <c r="CW7" s="38">
        <v>86.18</v>
      </c>
      <c r="CX7" s="38">
        <v>84.41</v>
      </c>
      <c r="CY7" s="38">
        <v>83.82</v>
      </c>
      <c r="CZ7" s="38">
        <v>84.54</v>
      </c>
      <c r="DA7" s="38">
        <v>83.91</v>
      </c>
      <c r="DB7" s="38">
        <v>89.76</v>
      </c>
      <c r="DC7" s="38">
        <v>89.45</v>
      </c>
      <c r="DD7" s="38">
        <v>89.5</v>
      </c>
      <c r="DE7" s="38">
        <v>89.52</v>
      </c>
      <c r="DF7" s="38">
        <v>89.17</v>
      </c>
      <c r="DG7" s="38">
        <v>89.93</v>
      </c>
      <c r="DH7" s="38">
        <v>38.33</v>
      </c>
      <c r="DI7" s="38">
        <v>42.38</v>
      </c>
      <c r="DJ7" s="38">
        <v>43.6</v>
      </c>
      <c r="DK7" s="38">
        <v>45.05</v>
      </c>
      <c r="DL7" s="38">
        <v>46</v>
      </c>
      <c r="DM7" s="38">
        <v>41.12</v>
      </c>
      <c r="DN7" s="38">
        <v>44.91</v>
      </c>
      <c r="DO7" s="38">
        <v>45.89</v>
      </c>
      <c r="DP7" s="38">
        <v>46.58</v>
      </c>
      <c r="DQ7" s="38">
        <v>46.99</v>
      </c>
      <c r="DR7" s="38">
        <v>48.12</v>
      </c>
      <c r="DS7" s="38">
        <v>6.33</v>
      </c>
      <c r="DT7" s="38">
        <v>7.44</v>
      </c>
      <c r="DU7" s="38">
        <v>7.35</v>
      </c>
      <c r="DV7" s="38">
        <v>9.9600000000000009</v>
      </c>
      <c r="DW7" s="38">
        <v>9.67</v>
      </c>
      <c r="DX7" s="38">
        <v>10.9</v>
      </c>
      <c r="DY7" s="38">
        <v>12.03</v>
      </c>
      <c r="DZ7" s="38">
        <v>13.14</v>
      </c>
      <c r="EA7" s="38">
        <v>14.45</v>
      </c>
      <c r="EB7" s="38">
        <v>15.83</v>
      </c>
      <c r="EC7" s="38">
        <v>15.89</v>
      </c>
      <c r="ED7" s="38">
        <v>0.88</v>
      </c>
      <c r="EE7" s="38">
        <v>0.03</v>
      </c>
      <c r="EF7" s="38">
        <v>0.48</v>
      </c>
      <c r="EG7" s="38">
        <v>0.42</v>
      </c>
      <c r="EH7" s="38">
        <v>0.53</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掛川市</cp:lastModifiedBy>
  <dcterms:created xsi:type="dcterms:W3CDTF">2018-12-03T08:32:24Z</dcterms:created>
  <dcterms:modified xsi:type="dcterms:W3CDTF">2019-01-17T09:40:52Z</dcterms:modified>
  <cp:category/>
</cp:coreProperties>
</file>