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fileVersion appName="xl" lastEdited="5" lowestEdited="5" rupBuild="9302"/>
  <workbookPr/>
  <workbookProtection workbookAlgorithmName="SHA-512" workbookHashValue="Pih5dsP4TwwtCRAZ+bqQriyqRvGEPSHh7dkcFxm1pN7LsgTOstJaoGHK31tSA6/BPVH7LNm+WWUdRDrkiAlI/A==" workbookSaltValue="y21JNvJLzpoYXskPstCs8w==" workbookSpinCount="100000" lockStructure="1"/>
  <bookViews>
    <workbookView xWindow="0" yWindow="0" windowWidth="15360" windowHeight="7635"/>
  </bookViews>
  <sheets>
    <sheet name="法非適用_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H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<sst xmlns="http://schemas.openxmlformats.org/spreadsheetml/2006/main" count="237" uniqueCount="124">
  <si>
    <t>経営比較分析表（平成29年度決算）</t>
    <phoneticPr fontId="5"/>
  </si>
  <si>
    <t>業務名</t>
    <rPh sb="2" eb="3">
      <t>メイ</t>
    </rPh>
    <phoneticPr fontId="5"/>
  </si>
  <si>
    <t>業種名</t>
    <rPh sb="2" eb="3">
      <t>メイ</t>
    </rPh>
    <phoneticPr fontId="5"/>
  </si>
  <si>
    <t>事業名</t>
    <phoneticPr fontId="5"/>
  </si>
  <si>
    <t>類似団体区分</t>
    <rPh sb="4" eb="6">
      <t>クブン</t>
    </rPh>
    <phoneticPr fontId="5"/>
  </si>
  <si>
    <t>管理者の情報</t>
    <rPh sb="0" eb="2">
      <t>カンリ</t>
    </rPh>
    <rPh sb="2" eb="3">
      <t>シャ</t>
    </rPh>
    <rPh sb="4" eb="6">
      <t>ジョウホウ</t>
    </rPh>
    <phoneticPr fontId="5"/>
  </si>
  <si>
    <t>人口（人）</t>
    <rPh sb="0" eb="2">
      <t>ジンコウ</t>
    </rPh>
    <rPh sb="3" eb="4">
      <t>ヒト</t>
    </rPh>
    <phoneticPr fontId="5"/>
  </si>
  <si>
    <r>
      <t>面積(km</t>
    </r>
    <r>
      <rPr>
        <b/>
        <vertAlign val="superscript"/>
        <sz val="11"/>
        <color theme="1"/>
        <rFont val="ＭＳ ゴシック"/>
        <family val="3"/>
        <charset val="128"/>
      </rPr>
      <t>2</t>
    </r>
    <r>
      <rPr>
        <b/>
        <sz val="11"/>
        <color theme="1"/>
        <rFont val="ＭＳ ゴシック"/>
        <family val="3"/>
        <charset val="128"/>
      </rPr>
      <t>)</t>
    </r>
    <phoneticPr fontId="5"/>
  </si>
  <si>
    <r>
      <t>人口密度(人/km</t>
    </r>
    <r>
      <rPr>
        <b/>
        <vertAlign val="superscript"/>
        <sz val="11"/>
        <color theme="1"/>
        <rFont val="ＭＳ ゴシック"/>
        <family val="3"/>
        <charset val="128"/>
      </rPr>
      <t>2</t>
    </r>
    <r>
      <rPr>
        <b/>
        <sz val="11"/>
        <color theme="1"/>
        <rFont val="ＭＳ ゴシック"/>
        <family val="3"/>
        <charset val="128"/>
      </rPr>
      <t>)</t>
    </r>
    <phoneticPr fontId="5"/>
  </si>
  <si>
    <t>グラフ凡例</t>
    <rPh sb="3" eb="5">
      <t>ハンレイ</t>
    </rPh>
    <phoneticPr fontId="5"/>
  </si>
  <si>
    <t>■</t>
    <phoneticPr fontId="5"/>
  </si>
  <si>
    <t>当該団体値（当該値）</t>
    <rPh sb="2" eb="4">
      <t>ダンタイ</t>
    </rPh>
    <phoneticPr fontId="5"/>
  </si>
  <si>
    <t>資金不足比率(％)</t>
    <phoneticPr fontId="5"/>
  </si>
  <si>
    <t>自己資本構成比率(％)</t>
    <phoneticPr fontId="5"/>
  </si>
  <si>
    <t>普及率(％)</t>
    <phoneticPr fontId="5"/>
  </si>
  <si>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5"/>
  </si>
  <si>
    <t>現在給水人口(人)</t>
    <phoneticPr fontId="5"/>
  </si>
  <si>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5"/>
  </si>
  <si>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5"/>
  </si>
  <si>
    <t>－</t>
    <phoneticPr fontId="5"/>
  </si>
  <si>
    <t>類似団体平均値（平均値）</t>
    <phoneticPr fontId="5"/>
  </si>
  <si>
    <t>【】</t>
    <phoneticPr fontId="5"/>
  </si>
  <si>
    <t>平成29年度全国平均</t>
    <phoneticPr fontId="5"/>
  </si>
  <si>
    <t>分析欄</t>
    <rPh sb="0" eb="2">
      <t>ブンセキ</t>
    </rPh>
    <rPh sb="2" eb="3">
      <t>ラン</t>
    </rPh>
    <phoneticPr fontId="5"/>
  </si>
  <si>
    <t>1. 経営の健全性・効率性</t>
    <phoneticPr fontId="5"/>
  </si>
  <si>
    <t>1. 経営の健全性・効率性について</t>
    <phoneticPr fontId="5"/>
  </si>
  <si>
    <t>「単年度の収支」</t>
    <phoneticPr fontId="5"/>
  </si>
  <si>
    <t>「累積欠損」</t>
    <rPh sb="1" eb="3">
      <t>ルイセキ</t>
    </rPh>
    <rPh sb="3" eb="5">
      <t>ケッソン</t>
    </rPh>
    <phoneticPr fontId="5"/>
  </si>
  <si>
    <t>「支払能力」</t>
    <phoneticPr fontId="5"/>
  </si>
  <si>
    <t>「債務残高」</t>
    <rPh sb="1" eb="3">
      <t>サイム</t>
    </rPh>
    <rPh sb="3" eb="5">
      <t>ザンダカ</t>
    </rPh>
    <phoneticPr fontId="5"/>
  </si>
  <si>
    <t>2. 老朽化の状況について</t>
    <phoneticPr fontId="5"/>
  </si>
  <si>
    <t>「料金水準の適切性」</t>
    <rPh sb="1" eb="3">
      <t>リョウキン</t>
    </rPh>
    <rPh sb="3" eb="5">
      <t>スイジュン</t>
    </rPh>
    <rPh sb="6" eb="8">
      <t>テキセツ</t>
    </rPh>
    <rPh sb="8" eb="9">
      <t>セイ</t>
    </rPh>
    <phoneticPr fontId="5"/>
  </si>
  <si>
    <t>「費用の効率性」</t>
    <rPh sb="1" eb="3">
      <t>ヒヨウ</t>
    </rPh>
    <rPh sb="4" eb="6">
      <t>コウリツ</t>
    </rPh>
    <rPh sb="6" eb="7">
      <t>セイ</t>
    </rPh>
    <phoneticPr fontId="5"/>
  </si>
  <si>
    <t>「施設の効率性」</t>
    <rPh sb="1" eb="3">
      <t>シセツ</t>
    </rPh>
    <rPh sb="4" eb="6">
      <t>コウリツ</t>
    </rPh>
    <rPh sb="6" eb="7">
      <t>セイ</t>
    </rPh>
    <phoneticPr fontId="5"/>
  </si>
  <si>
    <t>「供給した配水量の効率性」</t>
    <rPh sb="1" eb="3">
      <t>キョウキュウ</t>
    </rPh>
    <rPh sb="5" eb="7">
      <t>ハイスイ</t>
    </rPh>
    <rPh sb="7" eb="8">
      <t>リョウ</t>
    </rPh>
    <rPh sb="9" eb="11">
      <t>コウリツ</t>
    </rPh>
    <rPh sb="11" eb="12">
      <t>セイ</t>
    </rPh>
    <phoneticPr fontId="5"/>
  </si>
  <si>
    <t>2. 老朽化の状況</t>
    <phoneticPr fontId="5"/>
  </si>
  <si>
    <t>全体総括</t>
    <rPh sb="0" eb="2">
      <t>ゼンタイ</t>
    </rPh>
    <rPh sb="2" eb="4">
      <t>ソウカツ</t>
    </rPh>
    <phoneticPr fontId="5"/>
  </si>
  <si>
    <t>「施設全体の減価償却の状況」</t>
    <rPh sb="1" eb="3">
      <t>シセツ</t>
    </rPh>
    <rPh sb="3" eb="5">
      <t>ゼンタイ</t>
    </rPh>
    <rPh sb="6" eb="8">
      <t>ゲンカ</t>
    </rPh>
    <rPh sb="8" eb="10">
      <t>ショウキャク</t>
    </rPh>
    <rPh sb="11" eb="13">
      <t>ジョウキョウ</t>
    </rPh>
    <phoneticPr fontId="5"/>
  </si>
  <si>
    <t>「管路の経年化の状況」</t>
    <rPh sb="1" eb="3">
      <t>カンロ</t>
    </rPh>
    <rPh sb="4" eb="7">
      <t>ケイネンカ</t>
    </rPh>
    <rPh sb="8" eb="10">
      <t>ジョウキョウ</t>
    </rPh>
    <phoneticPr fontId="5"/>
  </si>
  <si>
    <t>「管路の更新投資の実施状況」</t>
    <rPh sb="1" eb="3">
      <t>カンロ</t>
    </rPh>
    <rPh sb="4" eb="6">
      <t>コウシン</t>
    </rPh>
    <rPh sb="6" eb="8">
      <t>トウシ</t>
    </rPh>
    <rPh sb="9" eb="11">
      <t>ジッシ</t>
    </rPh>
    <rPh sb="11" eb="13">
      <t>ジョウキョウ</t>
    </rPh>
    <phoneticPr fontId="5"/>
  </si>
  <si>
    <t>※　平成25年度における各指標の類似団体平均値は、当時の事業数を基に算出していますが、管路更新率については、平成26年度の事業数を基に類似団体平均値を算出しています。</t>
    <phoneticPr fontId="4"/>
  </si>
  <si>
    <t>全国平均</t>
    <rPh sb="0" eb="2">
      <t>ゼンコク</t>
    </rPh>
    <rPh sb="2" eb="4">
      <t>ヘイキン</t>
    </rPh>
    <phoneticPr fontId="5"/>
  </si>
  <si>
    <t>1①</t>
  </si>
  <si>
    <t>1②</t>
  </si>
  <si>
    <t>1③</t>
  </si>
  <si>
    <t>1④</t>
  </si>
  <si>
    <t>1⑤</t>
  </si>
  <si>
    <t>1⑥</t>
  </si>
  <si>
    <t>1⑦</t>
    <phoneticPr fontId="5"/>
  </si>
  <si>
    <t>1⑧</t>
    <phoneticPr fontId="5"/>
  </si>
  <si>
    <t>2①</t>
  </si>
  <si>
    <t>2②</t>
  </si>
  <si>
    <t>2③</t>
  </si>
  <si>
    <t>-</t>
    <phoneticPr fontId="5"/>
  </si>
  <si>
    <t>-</t>
    <phoneticPr fontId="5"/>
  </si>
  <si>
    <t>水道事業(法非適用)</t>
    <rPh sb="0" eb="2">
      <t>スイドウ</t>
    </rPh>
    <rPh sb="2" eb="4">
      <t>ジギョウ</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</si>
  <si>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</si>
  <si>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</si>
  <si>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</si>
  <si>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</si>
  <si>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</si>
  <si>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</si>
  <si>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</si>
  <si>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</si>
  <si>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</si>
  <si>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</si>
  <si>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</si>
  <si>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</si>
  <si>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①収益的収支比率(％)</t>
    <rPh sb="1" eb="4">
      <t>シュウエキテキ</t>
    </rPh>
    <phoneticPr fontId="5"/>
  </si>
  <si>
    <t>②累積欠損金比率(％)</t>
    <phoneticPr fontId="5"/>
  </si>
  <si>
    <t>③流動比率(％)</t>
    <rPh sb="1" eb="3">
      <t>リュウドウ</t>
    </rPh>
    <rPh sb="3" eb="5">
      <t>ヒリツ</t>
    </rPh>
    <phoneticPr fontId="5"/>
  </si>
  <si>
    <t>④企業債残高対給水収益比率(％)</t>
    <rPh sb="1" eb="4">
      <t>キギョウサイ</t>
    </rPh>
    <rPh sb="4" eb="6">
      <t>ザンダカ</t>
    </rPh>
    <rPh sb="6" eb="7">
      <t>タイ</t>
    </rPh>
    <rPh sb="7" eb="9">
      <t>キュウスイ</t>
    </rPh>
    <rPh sb="9" eb="11">
      <t>シュウエキ</t>
    </rPh>
    <rPh sb="11" eb="13">
      <t>ヒリツ</t>
    </rPh>
    <phoneticPr fontId="5"/>
  </si>
  <si>
    <t>⑤料金回収率(％)</t>
    <rPh sb="1" eb="3">
      <t>リョウキン</t>
    </rPh>
    <rPh sb="3" eb="5">
      <t>カイシュウ</t>
    </rPh>
    <rPh sb="5" eb="6">
      <t>リツ</t>
    </rPh>
    <phoneticPr fontId="5"/>
  </si>
  <si>
    <t>⑥給水原価(円)</t>
    <rPh sb="1" eb="3">
      <t>キュウスイ</t>
    </rPh>
    <rPh sb="3" eb="5">
      <t>ゲンカ</t>
    </rPh>
    <rPh sb="6" eb="7">
      <t>エン</t>
    </rPh>
    <phoneticPr fontId="5"/>
  </si>
  <si>
    <t>⑦施設利用率(％)</t>
    <rPh sb="1" eb="3">
      <t>シセツ</t>
    </rPh>
    <rPh sb="3" eb="6">
      <t>リヨウリツ</t>
    </rPh>
    <phoneticPr fontId="5"/>
  </si>
  <si>
    <t>⑧有収率(％)</t>
    <phoneticPr fontId="5"/>
  </si>
  <si>
    <t>①有形固定資産減価償却率(％)</t>
    <rPh sb="1" eb="3">
      <t>ユウケイ</t>
    </rPh>
    <rPh sb="3" eb="5">
      <t>コテイ</t>
    </rPh>
    <rPh sb="5" eb="7">
      <t>シサン</t>
    </rPh>
    <rPh sb="7" eb="9">
      <t>ゲンカ</t>
    </rPh>
    <rPh sb="9" eb="11">
      <t>ショウキャク</t>
    </rPh>
    <rPh sb="11" eb="12">
      <t>リツ</t>
    </rPh>
    <phoneticPr fontId="5"/>
  </si>
  <si>
    <t>②管路経年化率(％)</t>
    <rPh sb="1" eb="3">
      <t>カンロ</t>
    </rPh>
    <rPh sb="3" eb="6">
      <t>ケイネンカ</t>
    </rPh>
    <rPh sb="6" eb="7">
      <t>リツ</t>
    </rPh>
    <phoneticPr fontId="5"/>
  </si>
  <si>
    <t>③管路更新率(％)</t>
    <rPh sb="1" eb="3">
      <t>カンロ</t>
    </rPh>
    <rPh sb="3" eb="5">
      <t>コウシン</t>
    </rPh>
    <rPh sb="5" eb="6">
      <t>リツ</t>
    </rPh>
    <phoneticPr fontId="5"/>
  </si>
  <si>
    <t>小項目</t>
    <rPh sb="0" eb="3">
      <t>ショウコウモク</t>
    </rPh>
    <phoneticPr fontId="5"/>
  </si>
  <si>
    <t>都道府県名</t>
    <rPh sb="0" eb="4">
      <t>トドウフケン</t>
    </rPh>
    <rPh sb="4" eb="5">
      <t>メイ</t>
    </rPh>
    <phoneticPr fontId="5"/>
  </si>
  <si>
    <t>法適・法非適</t>
    <rPh sb="0" eb="1">
      <t>ホウ</t>
    </rPh>
    <rPh sb="1" eb="2">
      <t>テキ</t>
    </rPh>
    <rPh sb="3" eb="4">
      <t>ホウ</t>
    </rPh>
    <rPh sb="4" eb="5">
      <t>ヒ</t>
    </rPh>
    <rPh sb="5" eb="6">
      <t>テキ</t>
    </rPh>
    <phoneticPr fontId="5"/>
  </si>
  <si>
    <t>業種名称</t>
    <rPh sb="0" eb="2">
      <t>ギョウシュ</t>
    </rPh>
    <rPh sb="2" eb="4">
      <t>メイショウ</t>
    </rPh>
    <phoneticPr fontId="5"/>
  </si>
  <si>
    <t>事業名称</t>
    <rPh sb="0" eb="2">
      <t>ジギョウ</t>
    </rPh>
    <rPh sb="2" eb="4">
      <t>メイショウ</t>
    </rPh>
    <phoneticPr fontId="5"/>
  </si>
  <si>
    <t>類似団体</t>
    <rPh sb="0" eb="2">
      <t>ルイジ</t>
    </rPh>
    <rPh sb="2" eb="4">
      <t>ダンタイ</t>
    </rPh>
    <phoneticPr fontId="5"/>
  </si>
  <si>
    <t>管理者の情報</t>
    <rPh sb="0" eb="3">
      <t>カンリシャ</t>
    </rPh>
    <rPh sb="4" eb="6">
      <t>ジョウホウ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</si>
  <si>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</si>
  <si>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</si>
  <si>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普及率</t>
    <rPh sb="0" eb="2">
      <t>フキュウ</t>
    </rPh>
    <rPh sb="2" eb="3">
      <t>リツ</t>
    </rPh>
    <phoneticPr fontId="5"/>
  </si>
  <si>
    <t>1ヶ月20㎥当たり家庭料金</t>
    <rPh sb="2" eb="3">
      <t>ゲツ</t>
    </rPh>
    <rPh sb="6" eb="7">
      <t>ア</t>
    </rPh>
    <rPh sb="9" eb="11">
      <t>カテイ</t>
    </rPh>
    <rPh sb="11" eb="13">
      <t>リョウキン</t>
    </rPh>
    <phoneticPr fontId="5"/>
  </si>
  <si>
    <t>人口</t>
    <rPh sb="0" eb="2">
      <t>ジンコウ</t>
    </rPh>
    <phoneticPr fontId="5"/>
  </si>
  <si>
    <t>面積</t>
    <rPh sb="0" eb="2">
      <t>メンセキ</t>
    </rPh>
    <phoneticPr fontId="5"/>
  </si>
  <si>
    <t>人口密度</t>
    <rPh sb="0" eb="2">
      <t>ジンコウ</t>
    </rPh>
    <rPh sb="2" eb="4">
      <t>ミツド</t>
    </rPh>
    <phoneticPr fontId="5"/>
  </si>
  <si>
    <t>給水人口</t>
  </si>
  <si>
    <t>給水区域面積</t>
  </si>
  <si>
    <t>給水人口密度</t>
  </si>
  <si>
    <t>比率(N-4)</t>
    <rPh sb="0" eb="2">
      <t>ヒリツ</t>
    </rPh>
    <phoneticPr fontId="5"/>
  </si>
  <si>
    <t>比率(N-3)</t>
    <rPh sb="0" eb="2">
      <t>ヒリツ</t>
    </rPh>
    <phoneticPr fontId="5"/>
  </si>
  <si>
    <t>比率(N-2)</t>
    <rPh sb="0" eb="2">
      <t>ヒリツ</t>
    </rPh>
    <phoneticPr fontId="5"/>
  </si>
  <si>
    <t>比率(N-1)</t>
    <rPh sb="0" eb="2">
      <t>ヒリツ</t>
    </rPh>
    <phoneticPr fontId="5"/>
  </si>
  <si>
    <t>比率(N)</t>
    <rPh sb="0" eb="2">
      <t>ヒリツ</t>
    </rPh>
    <phoneticPr fontId="5"/>
  </si>
  <si>
    <t>類似団体平均(N-4)</t>
  </si>
  <si>
    <t>類似団体平均(N-3)</t>
  </si>
  <si>
    <t>類似団体平均(N-2)</t>
  </si>
  <si>
    <t>類似団体平均(N-1)</t>
  </si>
  <si>
    <t>類似団体平均(N)</t>
  </si>
  <si>
    <t>全国平均</t>
  </si>
  <si>
    <t>参照用</t>
    <rPh sb="0" eb="3">
      <t>サンショウヨウ</t>
    </rPh>
    <phoneticPr fontId="5"/>
  </si>
  <si>
    <t>静岡県　藤枝市</t>
  </si>
  <si>
    <t>法非適用</t>
  </si>
  <si>
    <t>水道事業</t>
  </si>
  <si>
    <t>簡易水道事業</t>
  </si>
  <si>
    <t>D4</t>
  </si>
  <si>
    <t>非設置</t>
  </si>
  <si>
    <t>-</t>
  </si>
  <si>
    <t>該当数値なし</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</si>
  <si>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</si>
  <si>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</si>
  <si>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</si>
  <si>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</si>
  <si>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</si>
  <si>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③管路更新率は、過去５年間更新工事を実施していないため、数値が出ていません。
有収率の維持や耐震化のため、老朽化した管路の更新が必要な状況であり、経営改善を考慮しつつ更新計画の検討が必要です。</t>
    <rPh sb="1" eb="3">
      <t>カンロ</t>
    </rPh>
    <rPh sb="3" eb="5">
      <t>コウシン</t>
    </rPh>
    <rPh sb="5" eb="6">
      <t>リツ</t>
    </rPh>
    <rPh sb="8" eb="10">
      <t>カコ</t>
    </rPh>
    <rPh sb="11" eb="13">
      <t>ネンカン</t>
    </rPh>
    <rPh sb="13" eb="15">
      <t>コウシン</t>
    </rPh>
    <rPh sb="15" eb="17">
      <t>コウジ</t>
    </rPh>
    <rPh sb="18" eb="20">
      <t>ジッシ</t>
    </rPh>
    <rPh sb="28" eb="30">
      <t>スウチ</t>
    </rPh>
    <rPh sb="31" eb="32">
      <t>デ</t>
    </rPh>
    <rPh sb="39" eb="40">
      <t>ユウ</t>
    </rPh>
    <rPh sb="40" eb="41">
      <t>シュウ</t>
    </rPh>
    <rPh sb="41" eb="42">
      <t>リツ</t>
    </rPh>
    <rPh sb="43" eb="45">
      <t>イジ</t>
    </rPh>
    <rPh sb="46" eb="49">
      <t>タイシンカ</t>
    </rPh>
    <rPh sb="53" eb="55">
      <t>ロウキュウ</t>
    </rPh>
    <rPh sb="55" eb="56">
      <t>カ</t>
    </rPh>
    <rPh sb="58" eb="60">
      <t>カンロ</t>
    </rPh>
    <rPh sb="61" eb="63">
      <t>コウシン</t>
    </rPh>
    <rPh sb="64" eb="66">
      <t>ヒツヨウ</t>
    </rPh>
    <rPh sb="67" eb="69">
      <t>ジョウキョウ</t>
    </rPh>
    <rPh sb="73" eb="75">
      <t>ケイエイ</t>
    </rPh>
    <rPh sb="75" eb="77">
      <t>カイゼン</t>
    </rPh>
    <rPh sb="78" eb="80">
      <t>コウリョ</t>
    </rPh>
    <rPh sb="83" eb="85">
      <t>コウシン</t>
    </rPh>
    <rPh sb="85" eb="87">
      <t>ケイカク</t>
    </rPh>
    <rPh sb="88" eb="90">
      <t>ケントウ</t>
    </rPh>
    <rPh sb="91" eb="93">
      <t>ヒツヨウ</t>
    </rPh>
    <phoneticPr fontId="5"/>
  </si>
  <si>
    <t>全体的に類似団体平均値よりも良い数値になっていますが、料金回収率は50％未満のため給水収益以外の収入への依存が大きい状況にあります。また、施設や管路の維持管理のみを実施し、給水原価を抑えている状況ではありますが、経営は厳しく、施設や管路の老朽化に対する更新等が実施できない状況となっています。今後、継続して事業を行うために、施設の更新計画を検討するとともに、安定的な経営を行うための経営対策に取り組んでいく必要があると考えています。</t>
    <rPh sb="0" eb="2">
      <t>ゼンタイ</t>
    </rPh>
    <rPh sb="2" eb="3">
      <t>テキ</t>
    </rPh>
    <rPh sb="4" eb="6">
      <t>ルイジ</t>
    </rPh>
    <rPh sb="6" eb="8">
      <t>ダンタイ</t>
    </rPh>
    <rPh sb="8" eb="10">
      <t>ヘイキン</t>
    </rPh>
    <rPh sb="10" eb="11">
      <t>チ</t>
    </rPh>
    <rPh sb="14" eb="15">
      <t>ヨ</t>
    </rPh>
    <rPh sb="16" eb="18">
      <t>スウチ</t>
    </rPh>
    <rPh sb="41" eb="43">
      <t>キュウスイ</t>
    </rPh>
    <rPh sb="43" eb="45">
      <t>シュウエキ</t>
    </rPh>
    <rPh sb="45" eb="47">
      <t>イガイ</t>
    </rPh>
    <rPh sb="48" eb="50">
      <t>シュウニュウ</t>
    </rPh>
    <rPh sb="52" eb="54">
      <t>イゾン</t>
    </rPh>
    <rPh sb="55" eb="56">
      <t>オオ</t>
    </rPh>
    <rPh sb="58" eb="60">
      <t>ジョウキョウ</t>
    </rPh>
    <rPh sb="69" eb="71">
      <t>シセツ</t>
    </rPh>
    <rPh sb="72" eb="74">
      <t>カンロ</t>
    </rPh>
    <rPh sb="91" eb="92">
      <t>オサ</t>
    </rPh>
    <rPh sb="96" eb="98">
      <t>ジョウキョウ</t>
    </rPh>
    <rPh sb="106" eb="108">
      <t>ケイエイ</t>
    </rPh>
    <rPh sb="109" eb="110">
      <t>キビ</t>
    </rPh>
    <rPh sb="113" eb="115">
      <t>シセツ</t>
    </rPh>
    <rPh sb="116" eb="118">
      <t>カンロ</t>
    </rPh>
    <rPh sb="119" eb="122">
      <t>ロウキュウカ</t>
    </rPh>
    <rPh sb="123" eb="124">
      <t>タイ</t>
    </rPh>
    <rPh sb="126" eb="128">
      <t>コウシン</t>
    </rPh>
    <rPh sb="128" eb="129">
      <t>トウ</t>
    </rPh>
    <rPh sb="130" eb="132">
      <t>ジッシ</t>
    </rPh>
    <rPh sb="136" eb="138">
      <t>ジョウキョウ</t>
    </rPh>
    <rPh sb="146" eb="148">
      <t>コンゴ</t>
    </rPh>
    <rPh sb="149" eb="151">
      <t>ケイゾク</t>
    </rPh>
    <rPh sb="153" eb="155">
      <t>ジギョウ</t>
    </rPh>
    <rPh sb="156" eb="157">
      <t>オコナ</t>
    </rPh>
    <rPh sb="165" eb="167">
      <t>コウシン</t>
    </rPh>
    <rPh sb="167" eb="169">
      <t>ケイカク</t>
    </rPh>
    <rPh sb="170" eb="172">
      <t>ケントウ</t>
    </rPh>
    <rPh sb="179" eb="182">
      <t>アンテイテキ</t>
    </rPh>
    <rPh sb="183" eb="185">
      <t>ケイエイ</t>
    </rPh>
    <rPh sb="186" eb="187">
      <t>オコナ</t>
    </rPh>
    <rPh sb="191" eb="193">
      <t>ケイエイ</t>
    </rPh>
    <rPh sb="193" eb="195">
      <t>タイサク</t>
    </rPh>
    <rPh sb="196" eb="197">
      <t>ト</t>
    </rPh>
    <rPh sb="198" eb="199">
      <t>ク</t>
    </rPh>
    <rPh sb="203" eb="205">
      <t>ヒツヨウ</t>
    </rPh>
    <rPh sb="209" eb="210">
      <t>カンガ</t>
    </rPh>
    <phoneticPr fontId="5"/>
  </si>
  <si>
    <t xml:space="preserve">①収益的収支比率は、類似団体平均値よりも高い率となっているものの、100％未満となっています。過去５年間はほぼ横ばいであるが、100％に近づけるための経営改善に向けた取組が必要であると考えられます。
④企業債残高対給水収益比率は、類似団体平均値よりも低く、更新投資のための新たな借り入れが無いために企業債残高は年々下がっています。
⑤料金回収率は、類似団体平均値よりも高い率となっていますが、支出の約５割以上が給水収益以外の収入で賄われている状況です。
⑥給水原価は、類似団体平均値よりも低いですが、費用が最低限の維持管理のみであることや企業債残高が低いことによるものと考えられます。
⑦施設利用率は、類似団体平均値よりも高い率を保っていますが、今後給水人口の減少とともに施設規模の見直しも必要であると考えられます。
⑧有収率は、類似団体平均値よりも高い率となっていますが、平成２９年度は前年度と比較すると低くなっています。これは主に漏水によるものと考えられます。             
</t>
    <rPh sb="403" eb="404">
      <t>ヒク</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</si>
</sst>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font>
    <font>
      <sz val="11"/>
      <color theme="1"/>
      <name val="游ゴシック"/>
      <family val="2"/>
      <charset val="128"/>
      <scheme val="minor"/>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1">
    <xf numFmtId="0" fontId="0" fillId="0" borderId="0">
      <alignment vertical="center"/>
    </xf>
    <xf numFmtId="38" fontId="2" fillId="0" borderId="0" applyFont="0" applyFill="0" applyBorder="0" applyAlignment="0" applyProtection="0">
      <alignment vertical="center"/>
    </xf>
    <xf numFmtId="0" fontId="1"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6" fillId="0" borderId="0"/>
    <xf numFmtId="0" fontId="18" fillId="0" borderId="0">
      <alignment vertical="center"/>
    </xf>
    <xf numFmtId="0" fontId="14" fillId="0" borderId="0">
      <alignment vertical="center"/>
    </xf>
    <xf numFmtId="0" fontId="17" fillId="0" borderId="0"/>
    <xf numFmtId="0" fontId="1" fillId="0" borderId="0">
      <alignment vertical="center"/>
    </xf>
    <xf numFmtId="0" fontId="16" fillId="0" borderId="0"/>
    <xf numFmtId="0" fontId="19" fillId="0" borderId="0">
      <alignment vertical="center"/>
    </xf>
    <xf numFmtId="0" fontId="20" fillId="0" borderId="0"/>
    <xf numFmtId="38" fontId="21" fillId="0" borderId="0" applyFont="0" applyFill="0" applyBorder="0" applyAlignment="0" applyProtection="0"/>
  </cellStyleXfs>
  <cellXfs count="89">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9" fillId="0" borderId="3" xfId="0" applyFont="1" applyBorder="1" applyAlignment="1">
      <alignment vertical="center"/>
    </xf>
    <xf numFmtId="0" fontId="9" fillId="0" borderId="4" xfId="0" applyFont="1" applyBorder="1" applyAlignment="1">
      <alignment vertical="center"/>
    </xf>
    <xf numFmtId="0" fontId="9" fillId="0" borderId="5"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7" xfId="0" applyFont="1" applyBorder="1" applyAlignment="1">
      <alignment vertical="center"/>
    </xf>
    <xf numFmtId="0" fontId="12" fillId="0" borderId="0" xfId="0" applyFont="1" applyBorder="1" applyAlignment="1">
      <alignment horizontal="left" vertical="center"/>
    </xf>
    <xf numFmtId="0" fontId="12" fillId="0" borderId="0" xfId="0" applyFont="1" applyBorder="1" applyAlignment="1">
      <alignment vertical="center"/>
    </xf>
    <xf numFmtId="0" fontId="12" fillId="0" borderId="7"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9" xfId="0" applyFont="1" applyBorder="1" applyAlignment="1">
      <alignment vertical="center"/>
    </xf>
    <xf numFmtId="0" fontId="6" fillId="0" borderId="6" xfId="0" applyFont="1" applyBorder="1">
      <alignment vertical="center"/>
    </xf>
    <xf numFmtId="0" fontId="6" fillId="0" borderId="0" xfId="0" applyFont="1" applyBorder="1">
      <alignment vertical="center"/>
    </xf>
    <xf numFmtId="0" fontId="6" fillId="0" borderId="7" xfId="0" applyFont="1" applyBorder="1">
      <alignment vertical="center"/>
    </xf>
    <xf numFmtId="0" fontId="14" fillId="0" borderId="0" xfId="0" applyFont="1" applyBorder="1">
      <alignment vertical="center"/>
    </xf>
    <xf numFmtId="0" fontId="15" fillId="0" borderId="0" xfId="0" applyFont="1" applyBorder="1" applyAlignment="1">
      <alignment horizontal="center" vertical="center"/>
    </xf>
    <xf numFmtId="0" fontId="6" fillId="0" borderId="8" xfId="0" applyFont="1" applyBorder="1">
      <alignment vertical="center"/>
    </xf>
    <xf numFmtId="0" fontId="6" fillId="0" borderId="1" xfId="0" applyFont="1" applyBorder="1">
      <alignment vertical="center"/>
    </xf>
    <xf numFmtId="0" fontId="6" fillId="0" borderId="9" xfId="0" applyFont="1" applyBorder="1">
      <alignment vertical="center"/>
    </xf>
    <xf numFmtId="0" fontId="4" fillId="0" borderId="0" xfId="0" applyFont="1" applyBorder="1" applyAlignment="1">
      <alignment horizontal="center" vertical="center"/>
    </xf>
    <xf numFmtId="0" fontId="16" fillId="0" borderId="0" xfId="0" applyFont="1">
      <alignment vertical="center"/>
    </xf>
    <xf numFmtId="0" fontId="3" fillId="0" borderId="0" xfId="0" applyFont="1" applyProtection="1">
      <alignment vertical="center"/>
      <protection hidden="1"/>
    </xf>
    <xf numFmtId="0" fontId="3"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7" fillId="0" borderId="0" xfId="0" applyFont="1" applyAlignment="1">
      <alignment horizontal="center" vertical="center"/>
    </xf>
    <xf numFmtId="49"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177" fontId="6" fillId="0" borderId="2" xfId="0" applyNumberFormat="1" applyFont="1" applyBorder="1" applyAlignment="1" applyProtection="1">
      <alignment horizontal="center" vertical="center" shrinkToFit="1"/>
      <protection hidden="1"/>
    </xf>
    <xf numFmtId="0" fontId="10" fillId="0" borderId="6"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0" fontId="12" fillId="0" borderId="6" xfId="0" applyFont="1" applyBorder="1" applyAlignment="1">
      <alignment horizontal="center" vertical="center"/>
    </xf>
    <xf numFmtId="0" fontId="12" fillId="0" borderId="0" xfId="0" applyFont="1" applyBorder="1" applyAlignment="1">
      <alignment horizontal="center" vertical="center"/>
    </xf>
    <xf numFmtId="0" fontId="4" fillId="0" borderId="8"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9"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9" fillId="0" borderId="7" xfId="0" applyFont="1" applyBorder="1" applyAlignment="1">
      <alignment horizontal="center" vertical="center"/>
    </xf>
    <xf numFmtId="0" fontId="13" fillId="0" borderId="3" xfId="0" applyFont="1" applyBorder="1" applyAlignment="1">
      <alignment horizontal="left" vertical="center"/>
    </xf>
    <xf numFmtId="0" fontId="13" fillId="0" borderId="4" xfId="0" applyFont="1" applyBorder="1" applyAlignment="1">
      <alignment horizontal="left" vertical="center"/>
    </xf>
    <xf numFmtId="0" fontId="13" fillId="0" borderId="5" xfId="0" applyFont="1" applyBorder="1" applyAlignment="1">
      <alignment horizontal="left" vertical="center"/>
    </xf>
    <xf numFmtId="0" fontId="13" fillId="0" borderId="6" xfId="0" applyFont="1" applyBorder="1" applyAlignment="1">
      <alignment horizontal="left" vertical="center"/>
    </xf>
    <xf numFmtId="0" fontId="13" fillId="0" borderId="0" xfId="0" applyFont="1" applyBorder="1" applyAlignment="1">
      <alignment horizontal="left" vertical="center"/>
    </xf>
    <xf numFmtId="0" fontId="13" fillId="0" borderId="7" xfId="0" applyFont="1" applyBorder="1" applyAlignment="1">
      <alignment horizontal="left" vertical="center"/>
    </xf>
    <xf numFmtId="0" fontId="6" fillId="0" borderId="6"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4" fillId="0" borderId="0" xfId="0" applyFont="1" applyBorder="1" applyAlignment="1">
      <alignment horizontal="center" vertical="center"/>
    </xf>
    <xf numFmtId="0" fontId="6" fillId="0" borderId="6" xfId="3" applyFont="1" applyBorder="1" applyAlignment="1" applyProtection="1">
      <alignment horizontal="left" vertical="top" wrapText="1"/>
      <protection locked="0"/>
    </xf>
    <xf numFmtId="0" fontId="6" fillId="0" borderId="0" xfId="3" applyFont="1" applyBorder="1" applyAlignment="1" applyProtection="1">
      <alignment horizontal="left" vertical="top" wrapText="1"/>
      <protection locked="0"/>
    </xf>
    <xf numFmtId="0" fontId="6" fillId="0" borderId="7" xfId="3" applyFont="1" applyBorder="1" applyAlignment="1" applyProtection="1">
      <alignment horizontal="left" vertical="top" wrapText="1"/>
      <protection locked="0"/>
    </xf>
    <xf numFmtId="0" fontId="6" fillId="0" borderId="8" xfId="3" applyFont="1" applyBorder="1" applyAlignment="1" applyProtection="1">
      <alignment horizontal="left" vertical="top" wrapText="1"/>
      <protection locked="0"/>
    </xf>
    <xf numFmtId="0" fontId="6" fillId="0" borderId="1" xfId="3" applyFont="1" applyBorder="1" applyAlignment="1" applyProtection="1">
      <alignment horizontal="left" vertical="top" wrapText="1"/>
      <protection locked="0"/>
    </xf>
    <xf numFmtId="0" fontId="6" fillId="0" borderId="9" xfId="3"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1">
    <cellStyle name="桁区切り" xfId="1" builtinId="6"/>
    <cellStyle name="桁区切り 2" xfId="4"/>
    <cellStyle name="桁区切り 2 2" xfId="20"/>
    <cellStyle name="桁区切り 3" xfId="5"/>
    <cellStyle name="桁区切り 3 2" xfId="6"/>
    <cellStyle name="通貨 2" xfId="7"/>
    <cellStyle name="標準" xfId="0" builtinId="0"/>
    <cellStyle name="標準 2" xfId="3"/>
    <cellStyle name="標準 2 2" xfId="8"/>
    <cellStyle name="標準 2 3" xfId="9"/>
    <cellStyle name="標準 2 3 2" xfId="10"/>
    <cellStyle name="標準 2 4" xfId="11"/>
    <cellStyle name="標準 2_【重要】（県）指数表_書式まとめ" xfId="12"/>
    <cellStyle name="標準 3" xfId="13"/>
    <cellStyle name="標準 3 2" xfId="14"/>
    <cellStyle name="標準 3 3" xfId="15"/>
    <cellStyle name="標準 4" xfId="16"/>
    <cellStyle name="標準 5" xfId="17"/>
    <cellStyle name="標準 6" xfId="18"/>
    <cellStyle name="標準 7" xfId="19"/>
    <cellStyle name="標準 8"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AB0C-4251-955F-A8209B567A57}"/>
            </c:ext>
          </c:extLst>
        </c:ser>
        <c:dLbls>
          <c:showLegendKey val="0"/>
          <c:showVal val="0"/>
          <c:showCatName val="0"/>
          <c:showSerName val="0"/>
          <c:showPercent val="0"/>
          <c:showBubbleSize val="0"/>
        </c:dLbls>
        <c:gapWidth val="150"/>
        <c:axId val="84870272"/>
        <c:axId val="8487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c:v>
                </c:pt>
                <c:pt idx="1">
                  <c:v>0.91</c:v>
                </c:pt>
                <c:pt idx="2">
                  <c:v>1.26</c:v>
                </c:pt>
                <c:pt idx="3">
                  <c:v>0.78</c:v>
                </c:pt>
                <c:pt idx="4">
                  <c:v>0.56999999999999995</c:v>
                </c:pt>
              </c:numCache>
            </c:numRef>
          </c:val>
          <c:smooth val="0"/>
          <c:extLst xmlns:c16r2="http://schemas.microsoft.com/office/drawing/2015/06/chart">
            <c:ext xmlns:c16="http://schemas.microsoft.com/office/drawing/2014/chart" uri="{C3380CC4-5D6E-409C-BE32-E72D297353CC}">
              <c16:uniqueId val="{00000001-AB0C-4251-955F-A8209B567A57}"/>
            </c:ext>
          </c:extLst>
        </c:ser>
        <c:dLbls>
          <c:showLegendKey val="0"/>
          <c:showVal val="0"/>
          <c:showCatName val="0"/>
          <c:showSerName val="0"/>
          <c:showPercent val="0"/>
          <c:showBubbleSize val="0"/>
        </c:dLbls>
        <c:marker val="1"/>
        <c:smooth val="0"/>
        <c:axId val="84870272"/>
        <c:axId val="84872192"/>
      </c:lineChart>
      <c:dateAx>
        <c:axId val="84870272"/>
        <c:scaling>
          <c:orientation val="minMax"/>
        </c:scaling>
        <c:delete val="1"/>
        <c:axPos val="b"/>
        <c:numFmt formatCode="ge" sourceLinked="1"/>
        <c:majorTickMark val="none"/>
        <c:minorTickMark val="none"/>
        <c:tickLblPos val="none"/>
        <c:crossAx val="84872192"/>
        <c:crosses val="autoZero"/>
        <c:auto val="1"/>
        <c:lblOffset val="100"/>
        <c:baseTimeUnit val="years"/>
      </c:dateAx>
      <c:valAx>
        <c:axId val="8487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870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63.95</c:v>
                </c:pt>
                <c:pt idx="1">
                  <c:v>69.040000000000006</c:v>
                </c:pt>
                <c:pt idx="2">
                  <c:v>69.55</c:v>
                </c:pt>
                <c:pt idx="3">
                  <c:v>68.23</c:v>
                </c:pt>
                <c:pt idx="4">
                  <c:v>68.260000000000005</c:v>
                </c:pt>
              </c:numCache>
            </c:numRef>
          </c:val>
          <c:extLst xmlns:c16r2="http://schemas.microsoft.com/office/drawing/2015/06/chart">
            <c:ext xmlns:c16="http://schemas.microsoft.com/office/drawing/2014/chart" uri="{C3380CC4-5D6E-409C-BE32-E72D297353CC}">
              <c16:uniqueId val="{00000000-5460-4AF7-8C38-6DF1A34BB4E0}"/>
            </c:ext>
          </c:extLst>
        </c:ser>
        <c:dLbls>
          <c:showLegendKey val="0"/>
          <c:showVal val="0"/>
          <c:showCatName val="0"/>
          <c:showSerName val="0"/>
          <c:showPercent val="0"/>
          <c:showBubbleSize val="0"/>
        </c:dLbls>
        <c:gapWidth val="150"/>
        <c:axId val="86278912"/>
        <c:axId val="86280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50.49</c:v>
                </c:pt>
                <c:pt idx="1">
                  <c:v>48.36</c:v>
                </c:pt>
                <c:pt idx="2">
                  <c:v>48.7</c:v>
                </c:pt>
                <c:pt idx="3">
                  <c:v>46.9</c:v>
                </c:pt>
                <c:pt idx="4">
                  <c:v>47.95</c:v>
                </c:pt>
              </c:numCache>
            </c:numRef>
          </c:val>
          <c:smooth val="0"/>
          <c:extLst xmlns:c16r2="http://schemas.microsoft.com/office/drawing/2015/06/chart">
            <c:ext xmlns:c16="http://schemas.microsoft.com/office/drawing/2014/chart" uri="{C3380CC4-5D6E-409C-BE32-E72D297353CC}">
              <c16:uniqueId val="{00000001-5460-4AF7-8C38-6DF1A34BB4E0}"/>
            </c:ext>
          </c:extLst>
        </c:ser>
        <c:dLbls>
          <c:showLegendKey val="0"/>
          <c:showVal val="0"/>
          <c:showCatName val="0"/>
          <c:showSerName val="0"/>
          <c:showPercent val="0"/>
          <c:showBubbleSize val="0"/>
        </c:dLbls>
        <c:marker val="1"/>
        <c:smooth val="0"/>
        <c:axId val="86278912"/>
        <c:axId val="86280832"/>
      </c:lineChart>
      <c:dateAx>
        <c:axId val="86278912"/>
        <c:scaling>
          <c:orientation val="minMax"/>
        </c:scaling>
        <c:delete val="1"/>
        <c:axPos val="b"/>
        <c:numFmt formatCode="ge" sourceLinked="1"/>
        <c:majorTickMark val="none"/>
        <c:minorTickMark val="none"/>
        <c:tickLblPos val="none"/>
        <c:crossAx val="86280832"/>
        <c:crosses val="autoZero"/>
        <c:auto val="1"/>
        <c:lblOffset val="100"/>
        <c:baseTimeUnit val="years"/>
      </c:dateAx>
      <c:valAx>
        <c:axId val="86280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278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87.11</c:v>
                </c:pt>
                <c:pt idx="1">
                  <c:v>81.86</c:v>
                </c:pt>
                <c:pt idx="2">
                  <c:v>79.84</c:v>
                </c:pt>
                <c:pt idx="3">
                  <c:v>85.23</c:v>
                </c:pt>
                <c:pt idx="4">
                  <c:v>78.25</c:v>
                </c:pt>
              </c:numCache>
            </c:numRef>
          </c:val>
          <c:extLst xmlns:c16r2="http://schemas.microsoft.com/office/drawing/2015/06/chart">
            <c:ext xmlns:c16="http://schemas.microsoft.com/office/drawing/2014/chart" uri="{C3380CC4-5D6E-409C-BE32-E72D297353CC}">
              <c16:uniqueId val="{00000000-BD38-446F-99A2-6438A644DE33}"/>
            </c:ext>
          </c:extLst>
        </c:ser>
        <c:dLbls>
          <c:showLegendKey val="0"/>
          <c:showVal val="0"/>
          <c:showCatName val="0"/>
          <c:showSerName val="0"/>
          <c:showPercent val="0"/>
          <c:showBubbleSize val="0"/>
        </c:dLbls>
        <c:gapWidth val="150"/>
        <c:axId val="91853952"/>
        <c:axId val="91855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74.209999999999994</c:v>
                </c:pt>
                <c:pt idx="1">
                  <c:v>75.239999999999995</c:v>
                </c:pt>
                <c:pt idx="2">
                  <c:v>74.959999999999994</c:v>
                </c:pt>
                <c:pt idx="3">
                  <c:v>74.63</c:v>
                </c:pt>
                <c:pt idx="4">
                  <c:v>74.900000000000006</c:v>
                </c:pt>
              </c:numCache>
            </c:numRef>
          </c:val>
          <c:smooth val="0"/>
          <c:extLst xmlns:c16r2="http://schemas.microsoft.com/office/drawing/2015/06/chart">
            <c:ext xmlns:c16="http://schemas.microsoft.com/office/drawing/2014/chart" uri="{C3380CC4-5D6E-409C-BE32-E72D297353CC}">
              <c16:uniqueId val="{00000001-BD38-446F-99A2-6438A644DE33}"/>
            </c:ext>
          </c:extLst>
        </c:ser>
        <c:dLbls>
          <c:showLegendKey val="0"/>
          <c:showVal val="0"/>
          <c:showCatName val="0"/>
          <c:showSerName val="0"/>
          <c:showPercent val="0"/>
          <c:showBubbleSize val="0"/>
        </c:dLbls>
        <c:marker val="1"/>
        <c:smooth val="0"/>
        <c:axId val="91853952"/>
        <c:axId val="91855872"/>
      </c:lineChart>
      <c:dateAx>
        <c:axId val="91853952"/>
        <c:scaling>
          <c:orientation val="minMax"/>
        </c:scaling>
        <c:delete val="1"/>
        <c:axPos val="b"/>
        <c:numFmt formatCode="ge" sourceLinked="1"/>
        <c:majorTickMark val="none"/>
        <c:minorTickMark val="none"/>
        <c:tickLblPos val="none"/>
        <c:crossAx val="91855872"/>
        <c:crosses val="autoZero"/>
        <c:auto val="1"/>
        <c:lblOffset val="100"/>
        <c:baseTimeUnit val="years"/>
      </c:dateAx>
      <c:valAx>
        <c:axId val="91855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853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84.62</c:v>
                </c:pt>
                <c:pt idx="1">
                  <c:v>84.71</c:v>
                </c:pt>
                <c:pt idx="2">
                  <c:v>86.5</c:v>
                </c:pt>
                <c:pt idx="3">
                  <c:v>87.03</c:v>
                </c:pt>
                <c:pt idx="4">
                  <c:v>86.53</c:v>
                </c:pt>
              </c:numCache>
            </c:numRef>
          </c:val>
          <c:extLst xmlns:c16r2="http://schemas.microsoft.com/office/drawing/2015/06/chart">
            <c:ext xmlns:c16="http://schemas.microsoft.com/office/drawing/2014/chart" uri="{C3380CC4-5D6E-409C-BE32-E72D297353CC}">
              <c16:uniqueId val="{00000000-ED6F-4B1F-B4B5-17CB6A6FDD93}"/>
            </c:ext>
          </c:extLst>
        </c:ser>
        <c:dLbls>
          <c:showLegendKey val="0"/>
          <c:showVal val="0"/>
          <c:showCatName val="0"/>
          <c:showSerName val="0"/>
          <c:showPercent val="0"/>
          <c:showBubbleSize val="0"/>
        </c:dLbls>
        <c:gapWidth val="150"/>
        <c:axId val="84907520"/>
        <c:axId val="84909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71.66</c:v>
                </c:pt>
                <c:pt idx="1">
                  <c:v>73.06</c:v>
                </c:pt>
                <c:pt idx="2">
                  <c:v>72.03</c:v>
                </c:pt>
                <c:pt idx="3">
                  <c:v>72.11</c:v>
                </c:pt>
                <c:pt idx="4">
                  <c:v>74.05</c:v>
                </c:pt>
              </c:numCache>
            </c:numRef>
          </c:val>
          <c:smooth val="0"/>
          <c:extLst xmlns:c16r2="http://schemas.microsoft.com/office/drawing/2015/06/chart">
            <c:ext xmlns:c16="http://schemas.microsoft.com/office/drawing/2014/chart" uri="{C3380CC4-5D6E-409C-BE32-E72D297353CC}">
              <c16:uniqueId val="{00000001-ED6F-4B1F-B4B5-17CB6A6FDD93}"/>
            </c:ext>
          </c:extLst>
        </c:ser>
        <c:dLbls>
          <c:showLegendKey val="0"/>
          <c:showVal val="0"/>
          <c:showCatName val="0"/>
          <c:showSerName val="0"/>
          <c:showPercent val="0"/>
          <c:showBubbleSize val="0"/>
        </c:dLbls>
        <c:marker val="1"/>
        <c:smooth val="0"/>
        <c:axId val="84907520"/>
        <c:axId val="84909440"/>
      </c:lineChart>
      <c:dateAx>
        <c:axId val="84907520"/>
        <c:scaling>
          <c:orientation val="minMax"/>
        </c:scaling>
        <c:delete val="1"/>
        <c:axPos val="b"/>
        <c:numFmt formatCode="ge" sourceLinked="1"/>
        <c:majorTickMark val="none"/>
        <c:minorTickMark val="none"/>
        <c:tickLblPos val="none"/>
        <c:crossAx val="84909440"/>
        <c:crosses val="autoZero"/>
        <c:auto val="1"/>
        <c:lblOffset val="100"/>
        <c:baseTimeUnit val="years"/>
      </c:dateAx>
      <c:valAx>
        <c:axId val="84909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907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835-4210-B618-49DBB44B21E5}"/>
            </c:ext>
          </c:extLst>
        </c:ser>
        <c:dLbls>
          <c:showLegendKey val="0"/>
          <c:showVal val="0"/>
          <c:showCatName val="0"/>
          <c:showSerName val="0"/>
          <c:showPercent val="0"/>
          <c:showBubbleSize val="0"/>
        </c:dLbls>
        <c:gapWidth val="150"/>
        <c:axId val="85354368"/>
        <c:axId val="85356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835-4210-B618-49DBB44B21E5}"/>
            </c:ext>
          </c:extLst>
        </c:ser>
        <c:dLbls>
          <c:showLegendKey val="0"/>
          <c:showVal val="0"/>
          <c:showCatName val="0"/>
          <c:showSerName val="0"/>
          <c:showPercent val="0"/>
          <c:showBubbleSize val="0"/>
        </c:dLbls>
        <c:marker val="1"/>
        <c:smooth val="0"/>
        <c:axId val="85354368"/>
        <c:axId val="85356544"/>
      </c:lineChart>
      <c:dateAx>
        <c:axId val="85354368"/>
        <c:scaling>
          <c:orientation val="minMax"/>
        </c:scaling>
        <c:delete val="1"/>
        <c:axPos val="b"/>
        <c:numFmt formatCode="ge" sourceLinked="1"/>
        <c:majorTickMark val="none"/>
        <c:minorTickMark val="none"/>
        <c:tickLblPos val="none"/>
        <c:crossAx val="85356544"/>
        <c:crosses val="autoZero"/>
        <c:auto val="1"/>
        <c:lblOffset val="100"/>
        <c:baseTimeUnit val="years"/>
      </c:dateAx>
      <c:valAx>
        <c:axId val="85356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354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DFE-4E39-8DFD-13290D5E5135}"/>
            </c:ext>
          </c:extLst>
        </c:ser>
        <c:dLbls>
          <c:showLegendKey val="0"/>
          <c:showVal val="0"/>
          <c:showCatName val="0"/>
          <c:showSerName val="0"/>
          <c:showPercent val="0"/>
          <c:showBubbleSize val="0"/>
        </c:dLbls>
        <c:gapWidth val="150"/>
        <c:axId val="85461248"/>
        <c:axId val="85463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DFE-4E39-8DFD-13290D5E5135}"/>
            </c:ext>
          </c:extLst>
        </c:ser>
        <c:dLbls>
          <c:showLegendKey val="0"/>
          <c:showVal val="0"/>
          <c:showCatName val="0"/>
          <c:showSerName val="0"/>
          <c:showPercent val="0"/>
          <c:showBubbleSize val="0"/>
        </c:dLbls>
        <c:marker val="1"/>
        <c:smooth val="0"/>
        <c:axId val="85461248"/>
        <c:axId val="85463424"/>
      </c:lineChart>
      <c:dateAx>
        <c:axId val="85461248"/>
        <c:scaling>
          <c:orientation val="minMax"/>
        </c:scaling>
        <c:delete val="1"/>
        <c:axPos val="b"/>
        <c:numFmt formatCode="ge" sourceLinked="1"/>
        <c:majorTickMark val="none"/>
        <c:minorTickMark val="none"/>
        <c:tickLblPos val="none"/>
        <c:crossAx val="85463424"/>
        <c:crosses val="autoZero"/>
        <c:auto val="1"/>
        <c:lblOffset val="100"/>
        <c:baseTimeUnit val="years"/>
      </c:dateAx>
      <c:valAx>
        <c:axId val="85463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461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60F-4D0D-8CC5-5C9A34904A71}"/>
            </c:ext>
          </c:extLst>
        </c:ser>
        <c:dLbls>
          <c:showLegendKey val="0"/>
          <c:showVal val="0"/>
          <c:showCatName val="0"/>
          <c:showSerName val="0"/>
          <c:showPercent val="0"/>
          <c:showBubbleSize val="0"/>
        </c:dLbls>
        <c:gapWidth val="150"/>
        <c:axId val="85509248"/>
        <c:axId val="85511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60F-4D0D-8CC5-5C9A34904A71}"/>
            </c:ext>
          </c:extLst>
        </c:ser>
        <c:dLbls>
          <c:showLegendKey val="0"/>
          <c:showVal val="0"/>
          <c:showCatName val="0"/>
          <c:showSerName val="0"/>
          <c:showPercent val="0"/>
          <c:showBubbleSize val="0"/>
        </c:dLbls>
        <c:marker val="1"/>
        <c:smooth val="0"/>
        <c:axId val="85509248"/>
        <c:axId val="85511168"/>
      </c:lineChart>
      <c:dateAx>
        <c:axId val="85509248"/>
        <c:scaling>
          <c:orientation val="minMax"/>
        </c:scaling>
        <c:delete val="1"/>
        <c:axPos val="b"/>
        <c:numFmt formatCode="ge" sourceLinked="1"/>
        <c:majorTickMark val="none"/>
        <c:minorTickMark val="none"/>
        <c:tickLblPos val="none"/>
        <c:crossAx val="85511168"/>
        <c:crosses val="autoZero"/>
        <c:auto val="1"/>
        <c:lblOffset val="100"/>
        <c:baseTimeUnit val="years"/>
      </c:dateAx>
      <c:valAx>
        <c:axId val="85511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509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62A-4E3D-A148-6145E2ABB564}"/>
            </c:ext>
          </c:extLst>
        </c:ser>
        <c:dLbls>
          <c:showLegendKey val="0"/>
          <c:showVal val="0"/>
          <c:showCatName val="0"/>
          <c:showSerName val="0"/>
          <c:showPercent val="0"/>
          <c:showBubbleSize val="0"/>
        </c:dLbls>
        <c:gapWidth val="150"/>
        <c:axId val="85804544"/>
        <c:axId val="85806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62A-4E3D-A148-6145E2ABB564}"/>
            </c:ext>
          </c:extLst>
        </c:ser>
        <c:dLbls>
          <c:showLegendKey val="0"/>
          <c:showVal val="0"/>
          <c:showCatName val="0"/>
          <c:showSerName val="0"/>
          <c:showPercent val="0"/>
          <c:showBubbleSize val="0"/>
        </c:dLbls>
        <c:marker val="1"/>
        <c:smooth val="0"/>
        <c:axId val="85804544"/>
        <c:axId val="85806464"/>
      </c:lineChart>
      <c:dateAx>
        <c:axId val="85804544"/>
        <c:scaling>
          <c:orientation val="minMax"/>
        </c:scaling>
        <c:delete val="1"/>
        <c:axPos val="b"/>
        <c:numFmt formatCode="ge" sourceLinked="1"/>
        <c:majorTickMark val="none"/>
        <c:minorTickMark val="none"/>
        <c:tickLblPos val="none"/>
        <c:crossAx val="85806464"/>
        <c:crosses val="autoZero"/>
        <c:auto val="1"/>
        <c:lblOffset val="100"/>
        <c:baseTimeUnit val="years"/>
      </c:dateAx>
      <c:valAx>
        <c:axId val="85806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804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437.07</c:v>
                </c:pt>
                <c:pt idx="1">
                  <c:v>385.29</c:v>
                </c:pt>
                <c:pt idx="2">
                  <c:v>352.43</c:v>
                </c:pt>
                <c:pt idx="3">
                  <c:v>307.23</c:v>
                </c:pt>
                <c:pt idx="4">
                  <c:v>300.42</c:v>
                </c:pt>
              </c:numCache>
            </c:numRef>
          </c:val>
          <c:extLst xmlns:c16r2="http://schemas.microsoft.com/office/drawing/2015/06/chart">
            <c:ext xmlns:c16="http://schemas.microsoft.com/office/drawing/2014/chart" uri="{C3380CC4-5D6E-409C-BE32-E72D297353CC}">
              <c16:uniqueId val="{00000000-6745-44F0-AF49-03739156F01F}"/>
            </c:ext>
          </c:extLst>
        </c:ser>
        <c:dLbls>
          <c:showLegendKey val="0"/>
          <c:showVal val="0"/>
          <c:showCatName val="0"/>
          <c:showSerName val="0"/>
          <c:showPercent val="0"/>
          <c:showBubbleSize val="0"/>
        </c:dLbls>
        <c:gapWidth val="150"/>
        <c:axId val="85857792"/>
        <c:axId val="85859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1462.56</c:v>
                </c:pt>
                <c:pt idx="1">
                  <c:v>1486.62</c:v>
                </c:pt>
                <c:pt idx="2">
                  <c:v>1510.14</c:v>
                </c:pt>
                <c:pt idx="3">
                  <c:v>1595.62</c:v>
                </c:pt>
                <c:pt idx="4">
                  <c:v>1302.33</c:v>
                </c:pt>
              </c:numCache>
            </c:numRef>
          </c:val>
          <c:smooth val="0"/>
          <c:extLst xmlns:c16r2="http://schemas.microsoft.com/office/drawing/2015/06/chart">
            <c:ext xmlns:c16="http://schemas.microsoft.com/office/drawing/2014/chart" uri="{C3380CC4-5D6E-409C-BE32-E72D297353CC}">
              <c16:uniqueId val="{00000001-6745-44F0-AF49-03739156F01F}"/>
            </c:ext>
          </c:extLst>
        </c:ser>
        <c:dLbls>
          <c:showLegendKey val="0"/>
          <c:showVal val="0"/>
          <c:showCatName val="0"/>
          <c:showSerName val="0"/>
          <c:showPercent val="0"/>
          <c:showBubbleSize val="0"/>
        </c:dLbls>
        <c:marker val="1"/>
        <c:smooth val="0"/>
        <c:axId val="85857792"/>
        <c:axId val="85859712"/>
      </c:lineChart>
      <c:dateAx>
        <c:axId val="85857792"/>
        <c:scaling>
          <c:orientation val="minMax"/>
        </c:scaling>
        <c:delete val="1"/>
        <c:axPos val="b"/>
        <c:numFmt formatCode="ge" sourceLinked="1"/>
        <c:majorTickMark val="none"/>
        <c:minorTickMark val="none"/>
        <c:tickLblPos val="none"/>
        <c:crossAx val="85859712"/>
        <c:crosses val="autoZero"/>
        <c:auto val="1"/>
        <c:lblOffset val="100"/>
        <c:baseTimeUnit val="years"/>
      </c:dateAx>
      <c:valAx>
        <c:axId val="85859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857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41.64</c:v>
                </c:pt>
                <c:pt idx="1">
                  <c:v>42.47</c:v>
                </c:pt>
                <c:pt idx="2">
                  <c:v>36.69</c:v>
                </c:pt>
                <c:pt idx="3">
                  <c:v>43.19</c:v>
                </c:pt>
                <c:pt idx="4">
                  <c:v>40.729999999999997</c:v>
                </c:pt>
              </c:numCache>
            </c:numRef>
          </c:val>
          <c:extLst xmlns:c16r2="http://schemas.microsoft.com/office/drawing/2015/06/chart">
            <c:ext xmlns:c16="http://schemas.microsoft.com/office/drawing/2014/chart" uri="{C3380CC4-5D6E-409C-BE32-E72D297353CC}">
              <c16:uniqueId val="{00000000-435B-44A3-91CB-799F3EF34F7E}"/>
            </c:ext>
          </c:extLst>
        </c:ser>
        <c:dLbls>
          <c:showLegendKey val="0"/>
          <c:showVal val="0"/>
          <c:showCatName val="0"/>
          <c:showSerName val="0"/>
          <c:showPercent val="0"/>
          <c:showBubbleSize val="0"/>
        </c:dLbls>
        <c:gapWidth val="150"/>
        <c:axId val="85878656"/>
        <c:axId val="85893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32.39</c:v>
                </c:pt>
                <c:pt idx="1">
                  <c:v>24.39</c:v>
                </c:pt>
                <c:pt idx="2">
                  <c:v>22.67</c:v>
                </c:pt>
                <c:pt idx="3">
                  <c:v>37.92</c:v>
                </c:pt>
                <c:pt idx="4">
                  <c:v>40.89</c:v>
                </c:pt>
              </c:numCache>
            </c:numRef>
          </c:val>
          <c:smooth val="0"/>
          <c:extLst xmlns:c16r2="http://schemas.microsoft.com/office/drawing/2015/06/chart">
            <c:ext xmlns:c16="http://schemas.microsoft.com/office/drawing/2014/chart" uri="{C3380CC4-5D6E-409C-BE32-E72D297353CC}">
              <c16:uniqueId val="{00000001-435B-44A3-91CB-799F3EF34F7E}"/>
            </c:ext>
          </c:extLst>
        </c:ser>
        <c:dLbls>
          <c:showLegendKey val="0"/>
          <c:showVal val="0"/>
          <c:showCatName val="0"/>
          <c:showSerName val="0"/>
          <c:showPercent val="0"/>
          <c:showBubbleSize val="0"/>
        </c:dLbls>
        <c:marker val="1"/>
        <c:smooth val="0"/>
        <c:axId val="85878656"/>
        <c:axId val="85893120"/>
      </c:lineChart>
      <c:dateAx>
        <c:axId val="85878656"/>
        <c:scaling>
          <c:orientation val="minMax"/>
        </c:scaling>
        <c:delete val="1"/>
        <c:axPos val="b"/>
        <c:numFmt formatCode="ge" sourceLinked="1"/>
        <c:majorTickMark val="none"/>
        <c:minorTickMark val="none"/>
        <c:tickLblPos val="none"/>
        <c:crossAx val="85893120"/>
        <c:crosses val="autoZero"/>
        <c:auto val="1"/>
        <c:lblOffset val="100"/>
        <c:baseTimeUnit val="years"/>
      </c:dateAx>
      <c:valAx>
        <c:axId val="85893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878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230.15</c:v>
                </c:pt>
                <c:pt idx="1">
                  <c:v>230.73</c:v>
                </c:pt>
                <c:pt idx="2">
                  <c:v>268.37</c:v>
                </c:pt>
                <c:pt idx="3">
                  <c:v>228.09</c:v>
                </c:pt>
                <c:pt idx="4">
                  <c:v>242.62</c:v>
                </c:pt>
              </c:numCache>
            </c:numRef>
          </c:val>
          <c:extLst xmlns:c16r2="http://schemas.microsoft.com/office/drawing/2015/06/chart">
            <c:ext xmlns:c16="http://schemas.microsoft.com/office/drawing/2014/chart" uri="{C3380CC4-5D6E-409C-BE32-E72D297353CC}">
              <c16:uniqueId val="{00000000-90A4-4256-AE08-7A70716BB5CA}"/>
            </c:ext>
          </c:extLst>
        </c:ser>
        <c:dLbls>
          <c:showLegendKey val="0"/>
          <c:showVal val="0"/>
          <c:showCatName val="0"/>
          <c:showSerName val="0"/>
          <c:showPercent val="0"/>
          <c:showBubbleSize val="0"/>
        </c:dLbls>
        <c:gapWidth val="150"/>
        <c:axId val="86249856"/>
        <c:axId val="86251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530.83000000000004</c:v>
                </c:pt>
                <c:pt idx="1">
                  <c:v>734.18</c:v>
                </c:pt>
                <c:pt idx="2">
                  <c:v>789.62</c:v>
                </c:pt>
                <c:pt idx="3">
                  <c:v>423.18</c:v>
                </c:pt>
                <c:pt idx="4">
                  <c:v>383.2</c:v>
                </c:pt>
              </c:numCache>
            </c:numRef>
          </c:val>
          <c:smooth val="0"/>
          <c:extLst xmlns:c16r2="http://schemas.microsoft.com/office/drawing/2015/06/chart">
            <c:ext xmlns:c16="http://schemas.microsoft.com/office/drawing/2014/chart" uri="{C3380CC4-5D6E-409C-BE32-E72D297353CC}">
              <c16:uniqueId val="{00000001-90A4-4256-AE08-7A70716BB5CA}"/>
            </c:ext>
          </c:extLst>
        </c:ser>
        <c:dLbls>
          <c:showLegendKey val="0"/>
          <c:showVal val="0"/>
          <c:showCatName val="0"/>
          <c:showSerName val="0"/>
          <c:showPercent val="0"/>
          <c:showBubbleSize val="0"/>
        </c:dLbls>
        <c:marker val="1"/>
        <c:smooth val="0"/>
        <c:axId val="86249856"/>
        <c:axId val="86251776"/>
      </c:lineChart>
      <c:dateAx>
        <c:axId val="86249856"/>
        <c:scaling>
          <c:orientation val="minMax"/>
        </c:scaling>
        <c:delete val="1"/>
        <c:axPos val="b"/>
        <c:numFmt formatCode="ge" sourceLinked="1"/>
        <c:majorTickMark val="none"/>
        <c:minorTickMark val="none"/>
        <c:tickLblPos val="none"/>
        <c:crossAx val="86251776"/>
        <c:crosses val="autoZero"/>
        <c:auto val="1"/>
        <c:lblOffset val="100"/>
        <c:baseTimeUnit val="years"/>
      </c:dateAx>
      <c:valAx>
        <c:axId val="86251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24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【1,141.75】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【292.18】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16"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3" t="str">
        <f>データ!H6</f>
        <v>静岡県　藤枝市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43"/>
      <c r="AE6" s="43"/>
      <c r="AF6" s="43"/>
      <c r="AG6" s="4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2"/>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c r="A8" s="2"/>
      <c r="B8" s="48" t="str">
        <f>データ!$I$6</f>
        <v>法非適用</v>
      </c>
      <c r="C8" s="48"/>
      <c r="D8" s="48"/>
      <c r="E8" s="48"/>
      <c r="F8" s="48"/>
      <c r="G8" s="48"/>
      <c r="H8" s="48"/>
      <c r="I8" s="48" t="str">
        <f>データ!$J$6</f>
        <v>水道事業</v>
      </c>
      <c r="J8" s="48"/>
      <c r="K8" s="48"/>
      <c r="L8" s="48"/>
      <c r="M8" s="48"/>
      <c r="N8" s="48"/>
      <c r="O8" s="48"/>
      <c r="P8" s="48" t="str">
        <f>データ!$K$6</f>
        <v>簡易水道事業</v>
      </c>
      <c r="Q8" s="48"/>
      <c r="R8" s="48"/>
      <c r="S8" s="48"/>
      <c r="T8" s="48"/>
      <c r="U8" s="48"/>
      <c r="V8" s="48"/>
      <c r="W8" s="48" t="str">
        <f>データ!$L$6</f>
        <v>D4</v>
      </c>
      <c r="X8" s="48"/>
      <c r="Y8" s="48"/>
      <c r="Z8" s="48"/>
      <c r="AA8" s="48"/>
      <c r="AB8" s="48"/>
      <c r="AC8" s="48"/>
      <c r="AD8" s="48" t="str">
        <f>データ!$M$6</f>
        <v>非設置</v>
      </c>
      <c r="AE8" s="48"/>
      <c r="AF8" s="48"/>
      <c r="AG8" s="48"/>
      <c r="AH8" s="48"/>
      <c r="AI8" s="48"/>
      <c r="AJ8" s="48"/>
      <c r="AK8" s="2"/>
      <c r="AL8" s="49">
        <f>データ!$R$6</f>
        <v>146173</v>
      </c>
      <c r="AM8" s="49"/>
      <c r="AN8" s="49"/>
      <c r="AO8" s="49"/>
      <c r="AP8" s="49"/>
      <c r="AQ8" s="49"/>
      <c r="AR8" s="49"/>
      <c r="AS8" s="49"/>
      <c r="AT8" s="45">
        <f>データ!$S$6</f>
        <v>194.06</v>
      </c>
      <c r="AU8" s="45"/>
      <c r="AV8" s="45"/>
      <c r="AW8" s="45"/>
      <c r="AX8" s="45"/>
      <c r="AY8" s="45"/>
      <c r="AZ8" s="45"/>
      <c r="BA8" s="45"/>
      <c r="BB8" s="45">
        <f>データ!$T$6</f>
        <v>753.24</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2"/>
      <c r="AE9" s="2"/>
      <c r="AF9" s="2"/>
      <c r="AG9" s="2"/>
      <c r="AH9" s="3"/>
      <c r="AI9" s="2"/>
      <c r="AJ9" s="2"/>
      <c r="AK9" s="2"/>
      <c r="AL9" s="44" t="s">
        <v>16</v>
      </c>
      <c r="AM9" s="44"/>
      <c r="AN9" s="44"/>
      <c r="AO9" s="44"/>
      <c r="AP9" s="44"/>
      <c r="AQ9" s="44"/>
      <c r="AR9" s="44"/>
      <c r="AS9" s="44"/>
      <c r="AT9" s="44" t="s">
        <v>17</v>
      </c>
      <c r="AU9" s="44"/>
      <c r="AV9" s="44"/>
      <c r="AW9" s="44"/>
      <c r="AX9" s="44"/>
      <c r="AY9" s="44"/>
      <c r="AZ9" s="44"/>
      <c r="BA9" s="44"/>
      <c r="BB9" s="44" t="s">
        <v>18</v>
      </c>
      <c r="BC9" s="44"/>
      <c r="BD9" s="44"/>
      <c r="BE9" s="44"/>
      <c r="BF9" s="44"/>
      <c r="BG9" s="44"/>
      <c r="BH9" s="44"/>
      <c r="BI9" s="44"/>
      <c r="BJ9" s="3"/>
      <c r="BK9" s="3"/>
      <c r="BL9" s="50" t="s">
        <v>19</v>
      </c>
      <c r="BM9" s="51"/>
      <c r="BN9" s="10" t="s">
        <v>20</v>
      </c>
      <c r="BO9" s="11"/>
      <c r="BP9" s="11"/>
      <c r="BQ9" s="11"/>
      <c r="BR9" s="11"/>
      <c r="BS9" s="11"/>
      <c r="BT9" s="11"/>
      <c r="BU9" s="11"/>
      <c r="BV9" s="11"/>
      <c r="BW9" s="11"/>
      <c r="BX9" s="11"/>
      <c r="BY9" s="12"/>
    </row>
    <row r="10" spans="1:78" ht="18.75" customHeight="1">
      <c r="A10" s="2"/>
      <c r="B10" s="45" t="str">
        <f>データ!$N$6</f>
        <v>-</v>
      </c>
      <c r="C10" s="45"/>
      <c r="D10" s="45"/>
      <c r="E10" s="45"/>
      <c r="F10" s="45"/>
      <c r="G10" s="45"/>
      <c r="H10" s="45"/>
      <c r="I10" s="45" t="str">
        <f>データ!$O$6</f>
        <v>該当数値なし</v>
      </c>
      <c r="J10" s="45"/>
      <c r="K10" s="45"/>
      <c r="L10" s="45"/>
      <c r="M10" s="45"/>
      <c r="N10" s="45"/>
      <c r="O10" s="45"/>
      <c r="P10" s="45">
        <f>データ!$P$6</f>
        <v>0.63</v>
      </c>
      <c r="Q10" s="45"/>
      <c r="R10" s="45"/>
      <c r="S10" s="45"/>
      <c r="T10" s="45"/>
      <c r="U10" s="45"/>
      <c r="V10" s="45"/>
      <c r="W10" s="49">
        <f>データ!$Q$6</f>
        <v>1830</v>
      </c>
      <c r="X10" s="49"/>
      <c r="Y10" s="49"/>
      <c r="Z10" s="49"/>
      <c r="AA10" s="49"/>
      <c r="AB10" s="49"/>
      <c r="AC10" s="49"/>
      <c r="AD10" s="2"/>
      <c r="AE10" s="2"/>
      <c r="AF10" s="2"/>
      <c r="AG10" s="2"/>
      <c r="AH10" s="2"/>
      <c r="AI10" s="2"/>
      <c r="AJ10" s="2"/>
      <c r="AK10" s="2"/>
      <c r="AL10" s="49">
        <f>データ!$U$6</f>
        <v>913</v>
      </c>
      <c r="AM10" s="49"/>
      <c r="AN10" s="49"/>
      <c r="AO10" s="49"/>
      <c r="AP10" s="49"/>
      <c r="AQ10" s="49"/>
      <c r="AR10" s="49"/>
      <c r="AS10" s="49"/>
      <c r="AT10" s="45">
        <f>データ!$V$6</f>
        <v>7.6</v>
      </c>
      <c r="AU10" s="45"/>
      <c r="AV10" s="45"/>
      <c r="AW10" s="45"/>
      <c r="AX10" s="45"/>
      <c r="AY10" s="45"/>
      <c r="AZ10" s="45"/>
      <c r="BA10" s="45"/>
      <c r="BB10" s="45">
        <f>データ!$W$6</f>
        <v>120.13</v>
      </c>
      <c r="BC10" s="45"/>
      <c r="BD10" s="45"/>
      <c r="BE10" s="45"/>
      <c r="BF10" s="45"/>
      <c r="BG10" s="45"/>
      <c r="BH10" s="45"/>
      <c r="BI10" s="45"/>
      <c r="BJ10" s="2"/>
      <c r="BK10" s="2"/>
      <c r="BL10" s="52" t="s">
        <v>21</v>
      </c>
      <c r="BM10" s="53"/>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23</v>
      </c>
      <c r="BM11" s="54"/>
      <c r="BN11" s="54"/>
      <c r="BO11" s="54"/>
      <c r="BP11" s="54"/>
      <c r="BQ11" s="54"/>
      <c r="BR11" s="54"/>
      <c r="BS11" s="54"/>
      <c r="BT11" s="54"/>
      <c r="BU11" s="54"/>
      <c r="BV11" s="54"/>
      <c r="BW11" s="54"/>
      <c r="BX11" s="54"/>
      <c r="BY11" s="54"/>
      <c r="BZ11" s="5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c r="A14" s="2"/>
      <c r="B14" s="56" t="s">
        <v>24</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25</v>
      </c>
      <c r="BM14" s="63"/>
      <c r="BN14" s="63"/>
      <c r="BO14" s="63"/>
      <c r="BP14" s="63"/>
      <c r="BQ14" s="63"/>
      <c r="BR14" s="63"/>
      <c r="BS14" s="63"/>
      <c r="BT14" s="63"/>
      <c r="BU14" s="63"/>
      <c r="BV14" s="63"/>
      <c r="BW14" s="63"/>
      <c r="BX14" s="63"/>
      <c r="BY14" s="63"/>
      <c r="BZ14" s="64"/>
    </row>
    <row r="15" spans="1:78" ht="13.5" customHeight="1">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123</v>
      </c>
      <c r="BM16" s="69"/>
      <c r="BN16" s="69"/>
      <c r="BO16" s="69"/>
      <c r="BP16" s="69"/>
      <c r="BQ16" s="69"/>
      <c r="BR16" s="69"/>
      <c r="BS16" s="69"/>
      <c r="BT16" s="69"/>
      <c r="BU16" s="69"/>
      <c r="BV16" s="69"/>
      <c r="BW16" s="69"/>
      <c r="BX16" s="69"/>
      <c r="BY16" s="69"/>
      <c r="BZ16" s="7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c r="A34" s="2"/>
      <c r="B34" s="16"/>
      <c r="C34" s="74" t="s">
        <v>26</v>
      </c>
      <c r="D34" s="74"/>
      <c r="E34" s="74"/>
      <c r="F34" s="74"/>
      <c r="G34" s="74"/>
      <c r="H34" s="74"/>
      <c r="I34" s="74"/>
      <c r="J34" s="74"/>
      <c r="K34" s="74"/>
      <c r="L34" s="74"/>
      <c r="M34" s="74"/>
      <c r="N34" s="74"/>
      <c r="O34" s="74"/>
      <c r="P34" s="74"/>
      <c r="Q34" s="19"/>
      <c r="R34" s="74" t="s">
        <v>27</v>
      </c>
      <c r="S34" s="74"/>
      <c r="T34" s="74"/>
      <c r="U34" s="74"/>
      <c r="V34" s="74"/>
      <c r="W34" s="74"/>
      <c r="X34" s="74"/>
      <c r="Y34" s="74"/>
      <c r="Z34" s="74"/>
      <c r="AA34" s="74"/>
      <c r="AB34" s="74"/>
      <c r="AC34" s="74"/>
      <c r="AD34" s="74"/>
      <c r="AE34" s="74"/>
      <c r="AF34" s="19"/>
      <c r="AG34" s="74" t="s">
        <v>28</v>
      </c>
      <c r="AH34" s="74"/>
      <c r="AI34" s="74"/>
      <c r="AJ34" s="74"/>
      <c r="AK34" s="74"/>
      <c r="AL34" s="74"/>
      <c r="AM34" s="74"/>
      <c r="AN34" s="74"/>
      <c r="AO34" s="74"/>
      <c r="AP34" s="74"/>
      <c r="AQ34" s="74"/>
      <c r="AR34" s="74"/>
      <c r="AS34" s="74"/>
      <c r="AT34" s="74"/>
      <c r="AU34" s="19"/>
      <c r="AV34" s="74" t="s">
        <v>29</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30</v>
      </c>
      <c r="BM45" s="63"/>
      <c r="BN45" s="63"/>
      <c r="BO45" s="63"/>
      <c r="BP45" s="63"/>
      <c r="BQ45" s="63"/>
      <c r="BR45" s="63"/>
      <c r="BS45" s="63"/>
      <c r="BT45" s="63"/>
      <c r="BU45" s="63"/>
      <c r="BV45" s="63"/>
      <c r="BW45" s="63"/>
      <c r="BX45" s="63"/>
      <c r="BY45" s="63"/>
      <c r="BZ45" s="6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5" t="s">
        <v>121</v>
      </c>
      <c r="BM47" s="76"/>
      <c r="BN47" s="76"/>
      <c r="BO47" s="76"/>
      <c r="BP47" s="76"/>
      <c r="BQ47" s="76"/>
      <c r="BR47" s="76"/>
      <c r="BS47" s="76"/>
      <c r="BT47" s="76"/>
      <c r="BU47" s="76"/>
      <c r="BV47" s="76"/>
      <c r="BW47" s="76"/>
      <c r="BX47" s="76"/>
      <c r="BY47" s="76"/>
      <c r="BZ47" s="77"/>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5"/>
      <c r="BM48" s="76"/>
      <c r="BN48" s="76"/>
      <c r="BO48" s="76"/>
      <c r="BP48" s="76"/>
      <c r="BQ48" s="76"/>
      <c r="BR48" s="76"/>
      <c r="BS48" s="76"/>
      <c r="BT48" s="76"/>
      <c r="BU48" s="76"/>
      <c r="BV48" s="76"/>
      <c r="BW48" s="76"/>
      <c r="BX48" s="76"/>
      <c r="BY48" s="76"/>
      <c r="BZ48" s="77"/>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5"/>
      <c r="BM49" s="76"/>
      <c r="BN49" s="76"/>
      <c r="BO49" s="76"/>
      <c r="BP49" s="76"/>
      <c r="BQ49" s="76"/>
      <c r="BR49" s="76"/>
      <c r="BS49" s="76"/>
      <c r="BT49" s="76"/>
      <c r="BU49" s="76"/>
      <c r="BV49" s="76"/>
      <c r="BW49" s="76"/>
      <c r="BX49" s="76"/>
      <c r="BY49" s="76"/>
      <c r="BZ49" s="77"/>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5"/>
      <c r="BM50" s="76"/>
      <c r="BN50" s="76"/>
      <c r="BO50" s="76"/>
      <c r="BP50" s="76"/>
      <c r="BQ50" s="76"/>
      <c r="BR50" s="76"/>
      <c r="BS50" s="76"/>
      <c r="BT50" s="76"/>
      <c r="BU50" s="76"/>
      <c r="BV50" s="76"/>
      <c r="BW50" s="76"/>
      <c r="BX50" s="76"/>
      <c r="BY50" s="76"/>
      <c r="BZ50" s="77"/>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5"/>
      <c r="BM51" s="76"/>
      <c r="BN51" s="76"/>
      <c r="BO51" s="76"/>
      <c r="BP51" s="76"/>
      <c r="BQ51" s="76"/>
      <c r="BR51" s="76"/>
      <c r="BS51" s="76"/>
      <c r="BT51" s="76"/>
      <c r="BU51" s="76"/>
      <c r="BV51" s="76"/>
      <c r="BW51" s="76"/>
      <c r="BX51" s="76"/>
      <c r="BY51" s="76"/>
      <c r="BZ51" s="77"/>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5"/>
      <c r="BM52" s="76"/>
      <c r="BN52" s="76"/>
      <c r="BO52" s="76"/>
      <c r="BP52" s="76"/>
      <c r="BQ52" s="76"/>
      <c r="BR52" s="76"/>
      <c r="BS52" s="76"/>
      <c r="BT52" s="76"/>
      <c r="BU52" s="76"/>
      <c r="BV52" s="76"/>
      <c r="BW52" s="76"/>
      <c r="BX52" s="76"/>
      <c r="BY52" s="76"/>
      <c r="BZ52" s="77"/>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5"/>
      <c r="BM53" s="76"/>
      <c r="BN53" s="76"/>
      <c r="BO53" s="76"/>
      <c r="BP53" s="76"/>
      <c r="BQ53" s="76"/>
      <c r="BR53" s="76"/>
      <c r="BS53" s="76"/>
      <c r="BT53" s="76"/>
      <c r="BU53" s="76"/>
      <c r="BV53" s="76"/>
      <c r="BW53" s="76"/>
      <c r="BX53" s="76"/>
      <c r="BY53" s="76"/>
      <c r="BZ53" s="77"/>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5"/>
      <c r="BM54" s="76"/>
      <c r="BN54" s="76"/>
      <c r="BO54" s="76"/>
      <c r="BP54" s="76"/>
      <c r="BQ54" s="76"/>
      <c r="BR54" s="76"/>
      <c r="BS54" s="76"/>
      <c r="BT54" s="76"/>
      <c r="BU54" s="76"/>
      <c r="BV54" s="76"/>
      <c r="BW54" s="76"/>
      <c r="BX54" s="76"/>
      <c r="BY54" s="76"/>
      <c r="BZ54" s="77"/>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5"/>
      <c r="BM55" s="76"/>
      <c r="BN55" s="76"/>
      <c r="BO55" s="76"/>
      <c r="BP55" s="76"/>
      <c r="BQ55" s="76"/>
      <c r="BR55" s="76"/>
      <c r="BS55" s="76"/>
      <c r="BT55" s="76"/>
      <c r="BU55" s="76"/>
      <c r="BV55" s="76"/>
      <c r="BW55" s="76"/>
      <c r="BX55" s="76"/>
      <c r="BY55" s="76"/>
      <c r="BZ55" s="77"/>
    </row>
    <row r="56" spans="1:78" ht="13.5" customHeight="1">
      <c r="A56" s="2"/>
      <c r="B56" s="16"/>
      <c r="C56" s="74" t="s">
        <v>31</v>
      </c>
      <c r="D56" s="74"/>
      <c r="E56" s="74"/>
      <c r="F56" s="74"/>
      <c r="G56" s="74"/>
      <c r="H56" s="74"/>
      <c r="I56" s="74"/>
      <c r="J56" s="74"/>
      <c r="K56" s="74"/>
      <c r="L56" s="74"/>
      <c r="M56" s="74"/>
      <c r="N56" s="74"/>
      <c r="O56" s="74"/>
      <c r="P56" s="74"/>
      <c r="Q56" s="19"/>
      <c r="R56" s="74" t="s">
        <v>32</v>
      </c>
      <c r="S56" s="74"/>
      <c r="T56" s="74"/>
      <c r="U56" s="74"/>
      <c r="V56" s="74"/>
      <c r="W56" s="74"/>
      <c r="X56" s="74"/>
      <c r="Y56" s="74"/>
      <c r="Z56" s="74"/>
      <c r="AA56" s="74"/>
      <c r="AB56" s="74"/>
      <c r="AC56" s="74"/>
      <c r="AD56" s="74"/>
      <c r="AE56" s="74"/>
      <c r="AF56" s="19"/>
      <c r="AG56" s="74" t="s">
        <v>33</v>
      </c>
      <c r="AH56" s="74"/>
      <c r="AI56" s="74"/>
      <c r="AJ56" s="74"/>
      <c r="AK56" s="74"/>
      <c r="AL56" s="74"/>
      <c r="AM56" s="74"/>
      <c r="AN56" s="74"/>
      <c r="AO56" s="74"/>
      <c r="AP56" s="74"/>
      <c r="AQ56" s="74"/>
      <c r="AR56" s="74"/>
      <c r="AS56" s="74"/>
      <c r="AT56" s="74"/>
      <c r="AU56" s="19"/>
      <c r="AV56" s="74" t="s">
        <v>34</v>
      </c>
      <c r="AW56" s="74"/>
      <c r="AX56" s="74"/>
      <c r="AY56" s="74"/>
      <c r="AZ56" s="74"/>
      <c r="BA56" s="74"/>
      <c r="BB56" s="74"/>
      <c r="BC56" s="74"/>
      <c r="BD56" s="74"/>
      <c r="BE56" s="74"/>
      <c r="BF56" s="74"/>
      <c r="BG56" s="74"/>
      <c r="BH56" s="74"/>
      <c r="BI56" s="74"/>
      <c r="BJ56" s="18"/>
      <c r="BK56" s="2"/>
      <c r="BL56" s="75"/>
      <c r="BM56" s="76"/>
      <c r="BN56" s="76"/>
      <c r="BO56" s="76"/>
      <c r="BP56" s="76"/>
      <c r="BQ56" s="76"/>
      <c r="BR56" s="76"/>
      <c r="BS56" s="76"/>
      <c r="BT56" s="76"/>
      <c r="BU56" s="76"/>
      <c r="BV56" s="76"/>
      <c r="BW56" s="76"/>
      <c r="BX56" s="76"/>
      <c r="BY56" s="76"/>
      <c r="BZ56" s="77"/>
    </row>
    <row r="57" spans="1:78" ht="13.5" customHeight="1">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75"/>
      <c r="BM57" s="76"/>
      <c r="BN57" s="76"/>
      <c r="BO57" s="76"/>
      <c r="BP57" s="76"/>
      <c r="BQ57" s="76"/>
      <c r="BR57" s="76"/>
      <c r="BS57" s="76"/>
      <c r="BT57" s="76"/>
      <c r="BU57" s="76"/>
      <c r="BV57" s="76"/>
      <c r="BW57" s="76"/>
      <c r="BX57" s="76"/>
      <c r="BY57" s="76"/>
      <c r="BZ57" s="77"/>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5"/>
      <c r="BM58" s="76"/>
      <c r="BN58" s="76"/>
      <c r="BO58" s="76"/>
      <c r="BP58" s="76"/>
      <c r="BQ58" s="76"/>
      <c r="BR58" s="76"/>
      <c r="BS58" s="76"/>
      <c r="BT58" s="76"/>
      <c r="BU58" s="76"/>
      <c r="BV58" s="76"/>
      <c r="BW58" s="76"/>
      <c r="BX58" s="76"/>
      <c r="BY58" s="76"/>
      <c r="BZ58" s="77"/>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5"/>
      <c r="BM59" s="76"/>
      <c r="BN59" s="76"/>
      <c r="BO59" s="76"/>
      <c r="BP59" s="76"/>
      <c r="BQ59" s="76"/>
      <c r="BR59" s="76"/>
      <c r="BS59" s="76"/>
      <c r="BT59" s="76"/>
      <c r="BU59" s="76"/>
      <c r="BV59" s="76"/>
      <c r="BW59" s="76"/>
      <c r="BX59" s="76"/>
      <c r="BY59" s="76"/>
      <c r="BZ59" s="77"/>
    </row>
    <row r="60" spans="1:78" ht="13.5" customHeight="1">
      <c r="A60" s="2"/>
      <c r="B60" s="59" t="s">
        <v>35</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75"/>
      <c r="BM60" s="76"/>
      <c r="BN60" s="76"/>
      <c r="BO60" s="76"/>
      <c r="BP60" s="76"/>
      <c r="BQ60" s="76"/>
      <c r="BR60" s="76"/>
      <c r="BS60" s="76"/>
      <c r="BT60" s="76"/>
      <c r="BU60" s="76"/>
      <c r="BV60" s="76"/>
      <c r="BW60" s="76"/>
      <c r="BX60" s="76"/>
      <c r="BY60" s="76"/>
      <c r="BZ60" s="77"/>
    </row>
    <row r="61" spans="1:78" ht="13.5" customHeight="1">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75"/>
      <c r="BM61" s="76"/>
      <c r="BN61" s="76"/>
      <c r="BO61" s="76"/>
      <c r="BP61" s="76"/>
      <c r="BQ61" s="76"/>
      <c r="BR61" s="76"/>
      <c r="BS61" s="76"/>
      <c r="BT61" s="76"/>
      <c r="BU61" s="76"/>
      <c r="BV61" s="76"/>
      <c r="BW61" s="76"/>
      <c r="BX61" s="76"/>
      <c r="BY61" s="76"/>
      <c r="BZ61" s="77"/>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5"/>
      <c r="BM62" s="76"/>
      <c r="BN62" s="76"/>
      <c r="BO62" s="76"/>
      <c r="BP62" s="76"/>
      <c r="BQ62" s="76"/>
      <c r="BR62" s="76"/>
      <c r="BS62" s="76"/>
      <c r="BT62" s="76"/>
      <c r="BU62" s="76"/>
      <c r="BV62" s="76"/>
      <c r="BW62" s="76"/>
      <c r="BX62" s="76"/>
      <c r="BY62" s="76"/>
      <c r="BZ62" s="77"/>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8"/>
      <c r="BM63" s="79"/>
      <c r="BN63" s="79"/>
      <c r="BO63" s="79"/>
      <c r="BP63" s="79"/>
      <c r="BQ63" s="79"/>
      <c r="BR63" s="79"/>
      <c r="BS63" s="79"/>
      <c r="BT63" s="79"/>
      <c r="BU63" s="79"/>
      <c r="BV63" s="79"/>
      <c r="BW63" s="79"/>
      <c r="BX63" s="79"/>
      <c r="BY63" s="79"/>
      <c r="BZ63" s="8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36</v>
      </c>
      <c r="BM64" s="63"/>
      <c r="BN64" s="63"/>
      <c r="BO64" s="63"/>
      <c r="BP64" s="63"/>
      <c r="BQ64" s="63"/>
      <c r="BR64" s="63"/>
      <c r="BS64" s="63"/>
      <c r="BT64" s="63"/>
      <c r="BU64" s="63"/>
      <c r="BV64" s="63"/>
      <c r="BW64" s="63"/>
      <c r="BX64" s="63"/>
      <c r="BY64" s="63"/>
      <c r="BZ64" s="6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5" t="s">
        <v>122</v>
      </c>
      <c r="BM66" s="76"/>
      <c r="BN66" s="76"/>
      <c r="BO66" s="76"/>
      <c r="BP66" s="76"/>
      <c r="BQ66" s="76"/>
      <c r="BR66" s="76"/>
      <c r="BS66" s="76"/>
      <c r="BT66" s="76"/>
      <c r="BU66" s="76"/>
      <c r="BV66" s="76"/>
      <c r="BW66" s="76"/>
      <c r="BX66" s="76"/>
      <c r="BY66" s="76"/>
      <c r="BZ66" s="77"/>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5"/>
      <c r="BM67" s="76"/>
      <c r="BN67" s="76"/>
      <c r="BO67" s="76"/>
      <c r="BP67" s="76"/>
      <c r="BQ67" s="76"/>
      <c r="BR67" s="76"/>
      <c r="BS67" s="76"/>
      <c r="BT67" s="76"/>
      <c r="BU67" s="76"/>
      <c r="BV67" s="76"/>
      <c r="BW67" s="76"/>
      <c r="BX67" s="76"/>
      <c r="BY67" s="76"/>
      <c r="BZ67" s="77"/>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5"/>
      <c r="BM68" s="76"/>
      <c r="BN68" s="76"/>
      <c r="BO68" s="76"/>
      <c r="BP68" s="76"/>
      <c r="BQ68" s="76"/>
      <c r="BR68" s="76"/>
      <c r="BS68" s="76"/>
      <c r="BT68" s="76"/>
      <c r="BU68" s="76"/>
      <c r="BV68" s="76"/>
      <c r="BW68" s="76"/>
      <c r="BX68" s="76"/>
      <c r="BY68" s="76"/>
      <c r="BZ68" s="77"/>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5"/>
      <c r="BM69" s="76"/>
      <c r="BN69" s="76"/>
      <c r="BO69" s="76"/>
      <c r="BP69" s="76"/>
      <c r="BQ69" s="76"/>
      <c r="BR69" s="76"/>
      <c r="BS69" s="76"/>
      <c r="BT69" s="76"/>
      <c r="BU69" s="76"/>
      <c r="BV69" s="76"/>
      <c r="BW69" s="76"/>
      <c r="BX69" s="76"/>
      <c r="BY69" s="76"/>
      <c r="BZ69" s="77"/>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5"/>
      <c r="BM70" s="76"/>
      <c r="BN70" s="76"/>
      <c r="BO70" s="76"/>
      <c r="BP70" s="76"/>
      <c r="BQ70" s="76"/>
      <c r="BR70" s="76"/>
      <c r="BS70" s="76"/>
      <c r="BT70" s="76"/>
      <c r="BU70" s="76"/>
      <c r="BV70" s="76"/>
      <c r="BW70" s="76"/>
      <c r="BX70" s="76"/>
      <c r="BY70" s="76"/>
      <c r="BZ70" s="77"/>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5"/>
      <c r="BM71" s="76"/>
      <c r="BN71" s="76"/>
      <c r="BO71" s="76"/>
      <c r="BP71" s="76"/>
      <c r="BQ71" s="76"/>
      <c r="BR71" s="76"/>
      <c r="BS71" s="76"/>
      <c r="BT71" s="76"/>
      <c r="BU71" s="76"/>
      <c r="BV71" s="76"/>
      <c r="BW71" s="76"/>
      <c r="BX71" s="76"/>
      <c r="BY71" s="76"/>
      <c r="BZ71" s="77"/>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5"/>
      <c r="BM72" s="76"/>
      <c r="BN72" s="76"/>
      <c r="BO72" s="76"/>
      <c r="BP72" s="76"/>
      <c r="BQ72" s="76"/>
      <c r="BR72" s="76"/>
      <c r="BS72" s="76"/>
      <c r="BT72" s="76"/>
      <c r="BU72" s="76"/>
      <c r="BV72" s="76"/>
      <c r="BW72" s="76"/>
      <c r="BX72" s="76"/>
      <c r="BY72" s="76"/>
      <c r="BZ72" s="77"/>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5"/>
      <c r="BM73" s="76"/>
      <c r="BN73" s="76"/>
      <c r="BO73" s="76"/>
      <c r="BP73" s="76"/>
      <c r="BQ73" s="76"/>
      <c r="BR73" s="76"/>
      <c r="BS73" s="76"/>
      <c r="BT73" s="76"/>
      <c r="BU73" s="76"/>
      <c r="BV73" s="76"/>
      <c r="BW73" s="76"/>
      <c r="BX73" s="76"/>
      <c r="BY73" s="76"/>
      <c r="BZ73" s="77"/>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5"/>
      <c r="BM74" s="76"/>
      <c r="BN74" s="76"/>
      <c r="BO74" s="76"/>
      <c r="BP74" s="76"/>
      <c r="BQ74" s="76"/>
      <c r="BR74" s="76"/>
      <c r="BS74" s="76"/>
      <c r="BT74" s="76"/>
      <c r="BU74" s="76"/>
      <c r="BV74" s="76"/>
      <c r="BW74" s="76"/>
      <c r="BX74" s="76"/>
      <c r="BY74" s="76"/>
      <c r="BZ74" s="77"/>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5"/>
      <c r="BM75" s="76"/>
      <c r="BN75" s="76"/>
      <c r="BO75" s="76"/>
      <c r="BP75" s="76"/>
      <c r="BQ75" s="76"/>
      <c r="BR75" s="76"/>
      <c r="BS75" s="76"/>
      <c r="BT75" s="76"/>
      <c r="BU75" s="76"/>
      <c r="BV75" s="76"/>
      <c r="BW75" s="76"/>
      <c r="BX75" s="76"/>
      <c r="BY75" s="76"/>
      <c r="BZ75" s="77"/>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5"/>
      <c r="BM76" s="76"/>
      <c r="BN76" s="76"/>
      <c r="BO76" s="76"/>
      <c r="BP76" s="76"/>
      <c r="BQ76" s="76"/>
      <c r="BR76" s="76"/>
      <c r="BS76" s="76"/>
      <c r="BT76" s="76"/>
      <c r="BU76" s="76"/>
      <c r="BV76" s="76"/>
      <c r="BW76" s="76"/>
      <c r="BX76" s="76"/>
      <c r="BY76" s="76"/>
      <c r="BZ76" s="77"/>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5"/>
      <c r="BM77" s="76"/>
      <c r="BN77" s="76"/>
      <c r="BO77" s="76"/>
      <c r="BP77" s="76"/>
      <c r="BQ77" s="76"/>
      <c r="BR77" s="76"/>
      <c r="BS77" s="76"/>
      <c r="BT77" s="76"/>
      <c r="BU77" s="76"/>
      <c r="BV77" s="76"/>
      <c r="BW77" s="76"/>
      <c r="BX77" s="76"/>
      <c r="BY77" s="76"/>
      <c r="BZ77" s="77"/>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5"/>
      <c r="BM78" s="76"/>
      <c r="BN78" s="76"/>
      <c r="BO78" s="76"/>
      <c r="BP78" s="76"/>
      <c r="BQ78" s="76"/>
      <c r="BR78" s="76"/>
      <c r="BS78" s="76"/>
      <c r="BT78" s="76"/>
      <c r="BU78" s="76"/>
      <c r="BV78" s="76"/>
      <c r="BW78" s="76"/>
      <c r="BX78" s="76"/>
      <c r="BY78" s="76"/>
      <c r="BZ78" s="77"/>
    </row>
    <row r="79" spans="1:78" ht="13.5" customHeight="1">
      <c r="A79" s="2"/>
      <c r="B79" s="16"/>
      <c r="C79" s="74" t="s">
        <v>37</v>
      </c>
      <c r="D79" s="74"/>
      <c r="E79" s="74"/>
      <c r="F79" s="74"/>
      <c r="G79" s="74"/>
      <c r="H79" s="74"/>
      <c r="I79" s="74"/>
      <c r="J79" s="74"/>
      <c r="K79" s="74"/>
      <c r="L79" s="74"/>
      <c r="M79" s="74"/>
      <c r="N79" s="74"/>
      <c r="O79" s="74"/>
      <c r="P79" s="74"/>
      <c r="Q79" s="74"/>
      <c r="R79" s="74"/>
      <c r="S79" s="74"/>
      <c r="T79" s="74"/>
      <c r="U79" s="19"/>
      <c r="V79" s="19"/>
      <c r="W79" s="74" t="s">
        <v>38</v>
      </c>
      <c r="X79" s="74"/>
      <c r="Y79" s="74"/>
      <c r="Z79" s="74"/>
      <c r="AA79" s="74"/>
      <c r="AB79" s="74"/>
      <c r="AC79" s="74"/>
      <c r="AD79" s="74"/>
      <c r="AE79" s="74"/>
      <c r="AF79" s="74"/>
      <c r="AG79" s="74"/>
      <c r="AH79" s="74"/>
      <c r="AI79" s="74"/>
      <c r="AJ79" s="74"/>
      <c r="AK79" s="74"/>
      <c r="AL79" s="74"/>
      <c r="AM79" s="74"/>
      <c r="AN79" s="74"/>
      <c r="AO79" s="19"/>
      <c r="AP79" s="19"/>
      <c r="AQ79" s="74" t="s">
        <v>39</v>
      </c>
      <c r="AR79" s="74"/>
      <c r="AS79" s="74"/>
      <c r="AT79" s="74"/>
      <c r="AU79" s="74"/>
      <c r="AV79" s="74"/>
      <c r="AW79" s="74"/>
      <c r="AX79" s="74"/>
      <c r="AY79" s="74"/>
      <c r="AZ79" s="74"/>
      <c r="BA79" s="74"/>
      <c r="BB79" s="74"/>
      <c r="BC79" s="74"/>
      <c r="BD79" s="74"/>
      <c r="BE79" s="74"/>
      <c r="BF79" s="74"/>
      <c r="BG79" s="74"/>
      <c r="BH79" s="74"/>
      <c r="BI79" s="17"/>
      <c r="BJ79" s="18"/>
      <c r="BK79" s="2"/>
      <c r="BL79" s="75"/>
      <c r="BM79" s="76"/>
      <c r="BN79" s="76"/>
      <c r="BO79" s="76"/>
      <c r="BP79" s="76"/>
      <c r="BQ79" s="76"/>
      <c r="BR79" s="76"/>
      <c r="BS79" s="76"/>
      <c r="BT79" s="76"/>
      <c r="BU79" s="76"/>
      <c r="BV79" s="76"/>
      <c r="BW79" s="76"/>
      <c r="BX79" s="76"/>
      <c r="BY79" s="76"/>
      <c r="BZ79" s="77"/>
    </row>
    <row r="80" spans="1:78" ht="13.5" customHeight="1">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75"/>
      <c r="BM80" s="76"/>
      <c r="BN80" s="76"/>
      <c r="BO80" s="76"/>
      <c r="BP80" s="76"/>
      <c r="BQ80" s="76"/>
      <c r="BR80" s="76"/>
      <c r="BS80" s="76"/>
      <c r="BT80" s="76"/>
      <c r="BU80" s="76"/>
      <c r="BV80" s="76"/>
      <c r="BW80" s="76"/>
      <c r="BX80" s="76"/>
      <c r="BY80" s="76"/>
      <c r="BZ80" s="77"/>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75"/>
      <c r="BM81" s="76"/>
      <c r="BN81" s="76"/>
      <c r="BO81" s="76"/>
      <c r="BP81" s="76"/>
      <c r="BQ81" s="76"/>
      <c r="BR81" s="76"/>
      <c r="BS81" s="76"/>
      <c r="BT81" s="76"/>
      <c r="BU81" s="76"/>
      <c r="BV81" s="76"/>
      <c r="BW81" s="76"/>
      <c r="BX81" s="76"/>
      <c r="BY81" s="76"/>
      <c r="BZ81" s="77"/>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8"/>
      <c r="BM82" s="79"/>
      <c r="BN82" s="79"/>
      <c r="BO82" s="79"/>
      <c r="BP82" s="79"/>
      <c r="BQ82" s="79"/>
      <c r="BR82" s="79"/>
      <c r="BS82" s="79"/>
      <c r="BT82" s="79"/>
      <c r="BU82" s="79"/>
      <c r="BV82" s="79"/>
      <c r="BW82" s="79"/>
      <c r="BX82" s="79"/>
      <c r="BY82" s="79"/>
      <c r="BZ82" s="80"/>
    </row>
    <row r="83" spans="1:78">
      <c r="C83" s="25" t="s">
        <v>40</v>
      </c>
    </row>
    <row r="84" spans="1:78" hidden="1">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c r="B85" s="26"/>
      <c r="C85" s="26"/>
      <c r="D85" s="26"/>
      <c r="E85" s="26" t="str">
        <f>データ!AH6</f>
        <v>【75.76】</v>
      </c>
      <c r="F85" s="26" t="s">
        <v>53</v>
      </c>
      <c r="G85" s="26" t="s">
        <v>53</v>
      </c>
      <c r="H85" s="26" t="str">
        <f>データ!BO6</f>
        <v>【1,141.75】</v>
      </c>
      <c r="I85" s="26" t="str">
        <f>データ!BZ6</f>
        <v>【54.93】</v>
      </c>
      <c r="J85" s="26" t="str">
        <f>データ!CK6</f>
        <v>【292.18】</v>
      </c>
      <c r="K85" s="26" t="str">
        <f>データ!CV6</f>
        <v>【56.91】</v>
      </c>
      <c r="L85" s="26" t="str">
        <f>データ!DG6</f>
        <v>【74.25】</v>
      </c>
      <c r="M85" s="26" t="s">
        <v>54</v>
      </c>
      <c r="N85" s="26" t="s">
        <v>54</v>
      </c>
      <c r="O85" s="26" t="str">
        <f>データ!EN6</f>
        <v>【0.72】</v>
      </c>
    </row>
  </sheetData>
  <sheetProtection algorithmName="SHA-512" hashValue="3Klg6YRGzcg9TH077YD/Ut6GeVY2YomnviW4je5E+Ux4IXn+dpzkDaei31wDGj5BfGA5U4Avl8gPPJIBoZXcUg==" saltValue="BQmVhuVMeK01AoM/9PG1tA==" spinCount="100000" sheet="1" objects="1" scenarios="1" formatCells="0" formatColumns="0" formatRows="0"/>
  <mergeCells count="55">
    <mergeCell ref="B60:BJ61"/>
    <mergeCell ref="BL47:BZ63"/>
    <mergeCell ref="BL64:BZ65"/>
    <mergeCell ref="C79:T80"/>
    <mergeCell ref="W79:AN80"/>
    <mergeCell ref="AQ79:BH80"/>
    <mergeCell ref="BL66:BZ82"/>
    <mergeCell ref="BL45:BZ46"/>
    <mergeCell ref="C56:P57"/>
    <mergeCell ref="R56:AE57"/>
    <mergeCell ref="AG56:AT57"/>
    <mergeCell ref="AV56:BI57"/>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5"/>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4" width="11.875" customWidth="1"/>
  </cols>
  <sheetData>
    <row r="1" spans="1:144">
      <c r="A1" t="s">
        <v>55</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c r="A2" s="28" t="s">
        <v>56</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c r="A3" s="28" t="s">
        <v>57</v>
      </c>
      <c r="B3" s="29" t="s">
        <v>58</v>
      </c>
      <c r="C3" s="29" t="s">
        <v>59</v>
      </c>
      <c r="D3" s="29" t="s">
        <v>60</v>
      </c>
      <c r="E3" s="29" t="s">
        <v>61</v>
      </c>
      <c r="F3" s="29" t="s">
        <v>62</v>
      </c>
      <c r="G3" s="29" t="s">
        <v>63</v>
      </c>
      <c r="H3" s="82" t="s">
        <v>64</v>
      </c>
      <c r="I3" s="83"/>
      <c r="J3" s="83"/>
      <c r="K3" s="83"/>
      <c r="L3" s="83"/>
      <c r="M3" s="83"/>
      <c r="N3" s="83"/>
      <c r="O3" s="83"/>
      <c r="P3" s="83"/>
      <c r="Q3" s="83"/>
      <c r="R3" s="83"/>
      <c r="S3" s="83"/>
      <c r="T3" s="83"/>
      <c r="U3" s="83"/>
      <c r="V3" s="83"/>
      <c r="W3" s="84"/>
      <c r="X3" s="88" t="s">
        <v>65</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66</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c r="A4" s="28" t="s">
        <v>67</v>
      </c>
      <c r="B4" s="30"/>
      <c r="C4" s="30"/>
      <c r="D4" s="30"/>
      <c r="E4" s="30"/>
      <c r="F4" s="30"/>
      <c r="G4" s="30"/>
      <c r="H4" s="85"/>
      <c r="I4" s="86"/>
      <c r="J4" s="86"/>
      <c r="K4" s="86"/>
      <c r="L4" s="86"/>
      <c r="M4" s="86"/>
      <c r="N4" s="86"/>
      <c r="O4" s="86"/>
      <c r="P4" s="86"/>
      <c r="Q4" s="86"/>
      <c r="R4" s="86"/>
      <c r="S4" s="86"/>
      <c r="T4" s="86"/>
      <c r="U4" s="86"/>
      <c r="V4" s="86"/>
      <c r="W4" s="87"/>
      <c r="X4" s="81" t="s">
        <v>68</v>
      </c>
      <c r="Y4" s="81"/>
      <c r="Z4" s="81"/>
      <c r="AA4" s="81"/>
      <c r="AB4" s="81"/>
      <c r="AC4" s="81"/>
      <c r="AD4" s="81"/>
      <c r="AE4" s="81"/>
      <c r="AF4" s="81"/>
      <c r="AG4" s="81"/>
      <c r="AH4" s="81"/>
      <c r="AI4" s="81" t="s">
        <v>69</v>
      </c>
      <c r="AJ4" s="81"/>
      <c r="AK4" s="81"/>
      <c r="AL4" s="81"/>
      <c r="AM4" s="81"/>
      <c r="AN4" s="81"/>
      <c r="AO4" s="81"/>
      <c r="AP4" s="81"/>
      <c r="AQ4" s="81"/>
      <c r="AR4" s="81"/>
      <c r="AS4" s="81"/>
      <c r="AT4" s="81" t="s">
        <v>70</v>
      </c>
      <c r="AU4" s="81"/>
      <c r="AV4" s="81"/>
      <c r="AW4" s="81"/>
      <c r="AX4" s="81"/>
      <c r="AY4" s="81"/>
      <c r="AZ4" s="81"/>
      <c r="BA4" s="81"/>
      <c r="BB4" s="81"/>
      <c r="BC4" s="81"/>
      <c r="BD4" s="81"/>
      <c r="BE4" s="81" t="s">
        <v>71</v>
      </c>
      <c r="BF4" s="81"/>
      <c r="BG4" s="81"/>
      <c r="BH4" s="81"/>
      <c r="BI4" s="81"/>
      <c r="BJ4" s="81"/>
      <c r="BK4" s="81"/>
      <c r="BL4" s="81"/>
      <c r="BM4" s="81"/>
      <c r="BN4" s="81"/>
      <c r="BO4" s="81"/>
      <c r="BP4" s="81" t="s">
        <v>72</v>
      </c>
      <c r="BQ4" s="81"/>
      <c r="BR4" s="81"/>
      <c r="BS4" s="81"/>
      <c r="BT4" s="81"/>
      <c r="BU4" s="81"/>
      <c r="BV4" s="81"/>
      <c r="BW4" s="81"/>
      <c r="BX4" s="81"/>
      <c r="BY4" s="81"/>
      <c r="BZ4" s="81"/>
      <c r="CA4" s="81" t="s">
        <v>73</v>
      </c>
      <c r="CB4" s="81"/>
      <c r="CC4" s="81"/>
      <c r="CD4" s="81"/>
      <c r="CE4" s="81"/>
      <c r="CF4" s="81"/>
      <c r="CG4" s="81"/>
      <c r="CH4" s="81"/>
      <c r="CI4" s="81"/>
      <c r="CJ4" s="81"/>
      <c r="CK4" s="81"/>
      <c r="CL4" s="81" t="s">
        <v>74</v>
      </c>
      <c r="CM4" s="81"/>
      <c r="CN4" s="81"/>
      <c r="CO4" s="81"/>
      <c r="CP4" s="81"/>
      <c r="CQ4" s="81"/>
      <c r="CR4" s="81"/>
      <c r="CS4" s="81"/>
      <c r="CT4" s="81"/>
      <c r="CU4" s="81"/>
      <c r="CV4" s="81"/>
      <c r="CW4" s="81" t="s">
        <v>75</v>
      </c>
      <c r="CX4" s="81"/>
      <c r="CY4" s="81"/>
      <c r="CZ4" s="81"/>
      <c r="DA4" s="81"/>
      <c r="DB4" s="81"/>
      <c r="DC4" s="81"/>
      <c r="DD4" s="81"/>
      <c r="DE4" s="81"/>
      <c r="DF4" s="81"/>
      <c r="DG4" s="81"/>
      <c r="DH4" s="81" t="s">
        <v>76</v>
      </c>
      <c r="DI4" s="81"/>
      <c r="DJ4" s="81"/>
      <c r="DK4" s="81"/>
      <c r="DL4" s="81"/>
      <c r="DM4" s="81"/>
      <c r="DN4" s="81"/>
      <c r="DO4" s="81"/>
      <c r="DP4" s="81"/>
      <c r="DQ4" s="81"/>
      <c r="DR4" s="81"/>
      <c r="DS4" s="81" t="s">
        <v>77</v>
      </c>
      <c r="DT4" s="81"/>
      <c r="DU4" s="81"/>
      <c r="DV4" s="81"/>
      <c r="DW4" s="81"/>
      <c r="DX4" s="81"/>
      <c r="DY4" s="81"/>
      <c r="DZ4" s="81"/>
      <c r="EA4" s="81"/>
      <c r="EB4" s="81"/>
      <c r="EC4" s="81"/>
      <c r="ED4" s="81" t="s">
        <v>78</v>
      </c>
      <c r="EE4" s="81"/>
      <c r="EF4" s="81"/>
      <c r="EG4" s="81"/>
      <c r="EH4" s="81"/>
      <c r="EI4" s="81"/>
      <c r="EJ4" s="81"/>
      <c r="EK4" s="81"/>
      <c r="EL4" s="81"/>
      <c r="EM4" s="81"/>
      <c r="EN4" s="81"/>
    </row>
    <row r="5" spans="1:144">
      <c r="A5" s="28" t="s">
        <v>79</v>
      </c>
      <c r="B5" s="31"/>
      <c r="C5" s="31"/>
      <c r="D5" s="31"/>
      <c r="E5" s="31"/>
      <c r="F5" s="31"/>
      <c r="G5" s="31"/>
      <c r="H5" s="32" t="s">
        <v>80</v>
      </c>
      <c r="I5" s="32" t="s">
        <v>81</v>
      </c>
      <c r="J5" s="32" t="s">
        <v>82</v>
      </c>
      <c r="K5" s="32" t="s">
        <v>83</v>
      </c>
      <c r="L5" s="32" t="s">
        <v>84</v>
      </c>
      <c r="M5" s="32" t="s">
        <v>85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41</v>
      </c>
      <c r="AI5" s="32" t="s">
        <v>96</v>
      </c>
      <c r="AJ5" s="32" t="s">
        <v>97</v>
      </c>
      <c r="AK5" s="32" t="s">
        <v>98</v>
      </c>
      <c r="AL5" s="32" t="s">
        <v>99</v>
      </c>
      <c r="AM5" s="32" t="s">
        <v>100</v>
      </c>
      <c r="AN5" s="32" t="s">
        <v>101</v>
      </c>
      <c r="AO5" s="32" t="s">
        <v>102</v>
      </c>
      <c r="AP5" s="32" t="s">
        <v>103</v>
      </c>
      <c r="AQ5" s="32" t="s">
        <v>104</v>
      </c>
      <c r="AR5" s="32" t="s">
        <v>105</v>
      </c>
      <c r="AS5" s="32" t="s">
        <v>106</v>
      </c>
      <c r="AT5" s="32" t="s">
        <v>96</v>
      </c>
      <c r="AU5" s="32" t="s">
        <v>97</v>
      </c>
      <c r="AV5" s="32" t="s">
        <v>98</v>
      </c>
      <c r="AW5" s="32" t="s">
        <v>99</v>
      </c>
      <c r="AX5" s="32" t="s">
        <v>100</v>
      </c>
      <c r="AY5" s="32" t="s">
        <v>101</v>
      </c>
      <c r="AZ5" s="32" t="s">
        <v>102</v>
      </c>
      <c r="BA5" s="32" t="s">
        <v>103</v>
      </c>
      <c r="BB5" s="32" t="s">
        <v>104</v>
      </c>
      <c r="BC5" s="32" t="s">
        <v>105</v>
      </c>
      <c r="BD5" s="32" t="s">
        <v>106</v>
      </c>
      <c r="BE5" s="32" t="s">
        <v>96</v>
      </c>
      <c r="BF5" s="32" t="s">
        <v>97</v>
      </c>
      <c r="BG5" s="32" t="s">
        <v>98</v>
      </c>
      <c r="BH5" s="32" t="s">
        <v>99</v>
      </c>
      <c r="BI5" s="32" t="s">
        <v>100</v>
      </c>
      <c r="BJ5" s="32" t="s">
        <v>101</v>
      </c>
      <c r="BK5" s="32" t="s">
        <v>102</v>
      </c>
      <c r="BL5" s="32" t="s">
        <v>103</v>
      </c>
      <c r="BM5" s="32" t="s">
        <v>104</v>
      </c>
      <c r="BN5" s="32" t="s">
        <v>105</v>
      </c>
      <c r="BO5" s="32" t="s">
        <v>106</v>
      </c>
      <c r="BP5" s="32" t="s">
        <v>96</v>
      </c>
      <c r="BQ5" s="32" t="s">
        <v>97</v>
      </c>
      <c r="BR5" s="32" t="s">
        <v>98</v>
      </c>
      <c r="BS5" s="32" t="s">
        <v>99</v>
      </c>
      <c r="BT5" s="32" t="s">
        <v>100</v>
      </c>
      <c r="BU5" s="32" t="s">
        <v>101</v>
      </c>
      <c r="BV5" s="32" t="s">
        <v>102</v>
      </c>
      <c r="BW5" s="32" t="s">
        <v>103</v>
      </c>
      <c r="BX5" s="32" t="s">
        <v>104</v>
      </c>
      <c r="BY5" s="32" t="s">
        <v>105</v>
      </c>
      <c r="BZ5" s="32" t="s">
        <v>106</v>
      </c>
      <c r="CA5" s="32" t="s">
        <v>96</v>
      </c>
      <c r="CB5" s="32" t="s">
        <v>97</v>
      </c>
      <c r="CC5" s="32" t="s">
        <v>98</v>
      </c>
      <c r="CD5" s="32" t="s">
        <v>99</v>
      </c>
      <c r="CE5" s="32" t="s">
        <v>100</v>
      </c>
      <c r="CF5" s="32" t="s">
        <v>101</v>
      </c>
      <c r="CG5" s="32" t="s">
        <v>102</v>
      </c>
      <c r="CH5" s="32" t="s">
        <v>103</v>
      </c>
      <c r="CI5" s="32" t="s">
        <v>104</v>
      </c>
      <c r="CJ5" s="32" t="s">
        <v>105</v>
      </c>
      <c r="CK5" s="32" t="s">
        <v>106</v>
      </c>
      <c r="CL5" s="32" t="s">
        <v>96</v>
      </c>
      <c r="CM5" s="32" t="s">
        <v>97</v>
      </c>
      <c r="CN5" s="32" t="s">
        <v>98</v>
      </c>
      <c r="CO5" s="32" t="s">
        <v>99</v>
      </c>
      <c r="CP5" s="32" t="s">
        <v>100</v>
      </c>
      <c r="CQ5" s="32" t="s">
        <v>101</v>
      </c>
      <c r="CR5" s="32" t="s">
        <v>102</v>
      </c>
      <c r="CS5" s="32" t="s">
        <v>103</v>
      </c>
      <c r="CT5" s="32" t="s">
        <v>104</v>
      </c>
      <c r="CU5" s="32" t="s">
        <v>105</v>
      </c>
      <c r="CV5" s="32" t="s">
        <v>106</v>
      </c>
      <c r="CW5" s="32" t="s">
        <v>96</v>
      </c>
      <c r="CX5" s="32" t="s">
        <v>97</v>
      </c>
      <c r="CY5" s="32" t="s">
        <v>98</v>
      </c>
      <c r="CZ5" s="32" t="s">
        <v>99</v>
      </c>
      <c r="DA5" s="32" t="s">
        <v>100</v>
      </c>
      <c r="DB5" s="32" t="s">
        <v>101</v>
      </c>
      <c r="DC5" s="32" t="s">
        <v>102</v>
      </c>
      <c r="DD5" s="32" t="s">
        <v>103</v>
      </c>
      <c r="DE5" s="32" t="s">
        <v>104</v>
      </c>
      <c r="DF5" s="32" t="s">
        <v>105</v>
      </c>
      <c r="DG5" s="32" t="s">
        <v>106</v>
      </c>
      <c r="DH5" s="32" t="s">
        <v>96</v>
      </c>
      <c r="DI5" s="32" t="s">
        <v>97</v>
      </c>
      <c r="DJ5" s="32" t="s">
        <v>98</v>
      </c>
      <c r="DK5" s="32" t="s">
        <v>99</v>
      </c>
      <c r="DL5" s="32" t="s">
        <v>100</v>
      </c>
      <c r="DM5" s="32" t="s">
        <v>101</v>
      </c>
      <c r="DN5" s="32" t="s">
        <v>102</v>
      </c>
      <c r="DO5" s="32" t="s">
        <v>103</v>
      </c>
      <c r="DP5" s="32" t="s">
        <v>104</v>
      </c>
      <c r="DQ5" s="32" t="s">
        <v>105</v>
      </c>
      <c r="DR5" s="32" t="s">
        <v>106</v>
      </c>
      <c r="DS5" s="32" t="s">
        <v>96</v>
      </c>
      <c r="DT5" s="32" t="s">
        <v>97</v>
      </c>
      <c r="DU5" s="32" t="s">
        <v>98</v>
      </c>
      <c r="DV5" s="32" t="s">
        <v>99</v>
      </c>
      <c r="DW5" s="32" t="s">
        <v>100</v>
      </c>
      <c r="DX5" s="32" t="s">
        <v>101</v>
      </c>
      <c r="DY5" s="32" t="s">
        <v>102</v>
      </c>
      <c r="DZ5" s="32" t="s">
        <v>103</v>
      </c>
      <c r="EA5" s="32" t="s">
        <v>104</v>
      </c>
      <c r="EB5" s="32" t="s">
        <v>105</v>
      </c>
      <c r="EC5" s="32" t="s">
        <v>106</v>
      </c>
      <c r="ED5" s="32" t="s">
        <v>96</v>
      </c>
      <c r="EE5" s="32" t="s">
        <v>97</v>
      </c>
      <c r="EF5" s="32" t="s">
        <v>98</v>
      </c>
      <c r="EG5" s="32" t="s">
        <v>99</v>
      </c>
      <c r="EH5" s="32" t="s">
        <v>100</v>
      </c>
      <c r="EI5" s="32" t="s">
        <v>101</v>
      </c>
      <c r="EJ5" s="32" t="s">
        <v>102</v>
      </c>
      <c r="EK5" s="32" t="s">
        <v>103</v>
      </c>
      <c r="EL5" s="32" t="s">
        <v>104</v>
      </c>
      <c r="EM5" s="32" t="s">
        <v>105</v>
      </c>
      <c r="EN5" s="32" t="s">
        <v>106</v>
      </c>
    </row>
    <row r="6" spans="1:144" s="36" customFormat="1">
      <c r="A6" s="28" t="s">
        <v>107</v>
      </c>
      <c r="B6" s="33">
        <f>B7</f>
        <v>2017</v>
      </c>
      <c r="C6" s="33">
        <f t="shared" ref="C6:W6" si="3">C7</f>
        <v>222143</v>
      </c>
      <c r="D6" s="33">
        <f t="shared" si="3"/>
        <v>47</v>
      </c>
      <c r="E6" s="33">
        <f t="shared" si="3"/>
        <v>1</v>
      </c>
      <c r="F6" s="33">
        <f t="shared" si="3"/>
        <v>0</v>
      </c>
      <c r="G6" s="33">
        <f t="shared" si="3"/>
        <v>0</v>
      </c>
      <c r="H6" s="33" t="str">
        <f t="shared" si="3"/>
        <v>静岡県　藤枝市</v>
      </c>
      <c r="I6" s="33" t="str">
        <f t="shared" si="3"/>
        <v>法非適用</v>
      </c>
      <c r="J6" s="33" t="str">
        <f t="shared" si="3"/>
        <v>水道事業</v>
      </c>
      <c r="K6" s="33" t="str">
        <f t="shared" si="3"/>
        <v>簡易水道事業</v>
      </c>
      <c r="L6" s="33" t="str">
        <f t="shared" si="3"/>
        <v>D4</v>
      </c>
      <c r="M6" s="33" t="str">
        <f t="shared" si="3"/>
        <v>非設置</v>
      </c>
      <c r="N6" s="34" t="str">
        <f t="shared" si="3"/>
        <v>-</v>
      </c>
      <c r="O6" s="34" t="str">
        <f t="shared" si="3"/>
        <v>該当数値なし</v>
      </c>
      <c r="P6" s="34">
        <f t="shared" si="3"/>
        <v>0.63</v>
      </c>
      <c r="Q6" s="34">
        <f t="shared" si="3"/>
        <v>1830</v>
      </c>
      <c r="R6" s="34">
        <f t="shared" si="3"/>
        <v>146173</v>
      </c>
      <c r="S6" s="34">
        <f t="shared" si="3"/>
        <v>194.06</v>
      </c>
      <c r="T6" s="34">
        <f t="shared" si="3"/>
        <v>753.24</v>
      </c>
      <c r="U6" s="34">
        <f t="shared" si="3"/>
        <v>913</v>
      </c>
      <c r="V6" s="34">
        <f t="shared" si="3"/>
        <v>7.6</v>
      </c>
      <c r="W6" s="34">
        <f t="shared" si="3"/>
        <v>120.13</v>
      </c>
      <c r="X6" s="35">
        <f>IF(X7="",NA(),X7)</f>
        <v>84.62</v>
      </c>
      <c r="Y6" s="35">
        <f t="shared" ref="Y6:AG6" si="4">IF(Y7="",NA(),Y7)</f>
        <v>84.71</v>
      </c>
      <c r="Z6" s="35">
        <f t="shared" si="4"/>
        <v>86.5</v>
      </c>
      <c r="AA6" s="35">
        <f t="shared" si="4"/>
        <v>87.03</v>
      </c>
      <c r="AB6" s="35">
        <f t="shared" si="4"/>
        <v>86.53</v>
      </c>
      <c r="AC6" s="35">
        <f t="shared" si="4"/>
        <v>71.66</v>
      </c>
      <c r="AD6" s="35">
        <f t="shared" si="4"/>
        <v>73.06</v>
      </c>
      <c r="AE6" s="35">
        <f t="shared" si="4"/>
        <v>72.03</v>
      </c>
      <c r="AF6" s="35">
        <f t="shared" si="4"/>
        <v>72.11</v>
      </c>
      <c r="AG6" s="35">
        <f t="shared" si="4"/>
        <v>74.05</v>
      </c>
      <c r="AH6" s="34" t="str">
        <f>IF(AH7="","",IF(AH7="-","【-】","【"&amp;SUBSTITUTE(TEXT(AH7,"#,##0.00"),"-","△")&amp;"】"))</f>
        <v>【75.76】</v>
      </c>
      <c r="AI6" s="34" t="e">
        <f>IF(AI7="",NA(),AI7)</f>
        <v>#N/A</v>
      </c>
      <c r="AJ6" s="34" t="e">
        <f t="shared" ref="AJ6:AR6" si="5">IF(AJ7="",NA(),AJ7)</f>
        <v>#N/A</v>
      </c>
      <c r="AK6" s="34" t="e">
        <f t="shared" si="5"/>
        <v>#N/A</v>
      </c>
      <c r="AL6" s="34" t="e">
        <f t="shared" si="5"/>
        <v>#N/A</v>
      </c>
      <c r="AM6" s="34" t="e">
        <f t="shared" si="5"/>
        <v>#N/A</v>
      </c>
      <c r="AN6" s="34" t="e">
        <f t="shared" si="5"/>
        <v>#N/A</v>
      </c>
      <c r="AO6" s="34" t="e">
        <f t="shared" si="5"/>
        <v>#N/A</v>
      </c>
      <c r="AP6" s="34" t="e">
        <f t="shared" si="5"/>
        <v>#N/A</v>
      </c>
      <c r="AQ6" s="34" t="e">
        <f t="shared" si="5"/>
        <v>#N/A</v>
      </c>
      <c r="AR6" s="34" t="e">
        <f t="shared" si="5"/>
        <v>#N/A</v>
      </c>
      <c r="AS6" s="34" t="str">
        <f>IF(AS7="","",IF(AS7="-","【-】","【"&amp;SUBSTITUTE(TEXT(AS7,"#,##0.00"),"-","△")&amp;"】"))</f>
        <v/>
      </c>
      <c r="AT6" s="34" t="e">
        <f>IF(AT7="",NA(),AT7)</f>
        <v>#N/A</v>
      </c>
      <c r="AU6" s="34" t="e">
        <f t="shared" ref="AU6:BC6" si="6">IF(AU7="",NA(),AU7)</f>
        <v>#N/A</v>
      </c>
      <c r="AV6" s="34" t="e">
        <f t="shared" si="6"/>
        <v>#N/A</v>
      </c>
      <c r="AW6" s="34" t="e">
        <f t="shared" si="6"/>
        <v>#N/A</v>
      </c>
      <c r="AX6" s="34" t="e">
        <f t="shared" si="6"/>
        <v>#N/A</v>
      </c>
      <c r="AY6" s="34" t="e">
        <f t="shared" si="6"/>
        <v>#N/A</v>
      </c>
      <c r="AZ6" s="34" t="e">
        <f t="shared" si="6"/>
        <v>#N/A</v>
      </c>
      <c r="BA6" s="34" t="e">
        <f t="shared" si="6"/>
        <v>#N/A</v>
      </c>
      <c r="BB6" s="34" t="e">
        <f t="shared" si="6"/>
        <v>#N/A</v>
      </c>
      <c r="BC6" s="34" t="e">
        <f t="shared" si="6"/>
        <v>#N/A</v>
      </c>
      <c r="BD6" s="34" t="str">
        <f>IF(BD7="","",IF(BD7="-","【-】","【"&amp;SUBSTITUTE(TEXT(BD7,"#,##0.00"),"-","△")&amp;"】"))</f>
        <v/>
      </c>
      <c r="BE6" s="35">
        <f>IF(BE7="",NA(),BE7)</f>
        <v>437.07</v>
      </c>
      <c r="BF6" s="35">
        <f t="shared" ref="BF6:BN6" si="7">IF(BF7="",NA(),BF7)</f>
        <v>385.29</v>
      </c>
      <c r="BG6" s="35">
        <f t="shared" si="7"/>
        <v>352.43</v>
      </c>
      <c r="BH6" s="35">
        <f t="shared" si="7"/>
        <v>307.23</v>
      </c>
      <c r="BI6" s="35">
        <f t="shared" si="7"/>
        <v>300.42</v>
      </c>
      <c r="BJ6" s="35">
        <f t="shared" si="7"/>
        <v>1462.56</v>
      </c>
      <c r="BK6" s="35">
        <f t="shared" si="7"/>
        <v>1486.62</v>
      </c>
      <c r="BL6" s="35">
        <f t="shared" si="7"/>
        <v>1510.14</v>
      </c>
      <c r="BM6" s="35">
        <f t="shared" si="7"/>
        <v>1595.62</v>
      </c>
      <c r="BN6" s="35">
        <f t="shared" si="7"/>
        <v>1302.33</v>
      </c>
      <c r="BO6" s="34" t="str">
        <f>IF(BO7="","",IF(BO7="-","【-】","【"&amp;SUBSTITUTE(TEXT(BO7,"#,##0.00"),"-","△")&amp;"】"))</f>
        <v>【1,141.75】</v>
      </c>
      <c r="BP6" s="35">
        <f>IF(BP7="",NA(),BP7)</f>
        <v>41.64</v>
      </c>
      <c r="BQ6" s="35">
        <f t="shared" ref="BQ6:BY6" si="8">IF(BQ7="",NA(),BQ7)</f>
        <v>42.47</v>
      </c>
      <c r="BR6" s="35">
        <f t="shared" si="8"/>
        <v>36.69</v>
      </c>
      <c r="BS6" s="35">
        <f t="shared" si="8"/>
        <v>43.19</v>
      </c>
      <c r="BT6" s="35">
        <f t="shared" si="8"/>
        <v>40.729999999999997</v>
      </c>
      <c r="BU6" s="35">
        <f t="shared" si="8"/>
        <v>32.39</v>
      </c>
      <c r="BV6" s="35">
        <f t="shared" si="8"/>
        <v>24.39</v>
      </c>
      <c r="BW6" s="35">
        <f t="shared" si="8"/>
        <v>22.67</v>
      </c>
      <c r="BX6" s="35">
        <f t="shared" si="8"/>
        <v>37.92</v>
      </c>
      <c r="BY6" s="35">
        <f t="shared" si="8"/>
        <v>40.89</v>
      </c>
      <c r="BZ6" s="34" t="str">
        <f>IF(BZ7="","",IF(BZ7="-","【-】","【"&amp;SUBSTITUTE(TEXT(BZ7,"#,##0.00"),"-","△")&amp;"】"))</f>
        <v>【54.93】</v>
      </c>
      <c r="CA6" s="35">
        <f>IF(CA7="",NA(),CA7)</f>
        <v>230.15</v>
      </c>
      <c r="CB6" s="35">
        <f t="shared" ref="CB6:CJ6" si="9">IF(CB7="",NA(),CB7)</f>
        <v>230.73</v>
      </c>
      <c r="CC6" s="35">
        <f t="shared" si="9"/>
        <v>268.37</v>
      </c>
      <c r="CD6" s="35">
        <f t="shared" si="9"/>
        <v>228.09</v>
      </c>
      <c r="CE6" s="35">
        <f t="shared" si="9"/>
        <v>242.62</v>
      </c>
      <c r="CF6" s="35">
        <f t="shared" si="9"/>
        <v>530.83000000000004</v>
      </c>
      <c r="CG6" s="35">
        <f t="shared" si="9"/>
        <v>734.18</v>
      </c>
      <c r="CH6" s="35">
        <f t="shared" si="9"/>
        <v>789.62</v>
      </c>
      <c r="CI6" s="35">
        <f t="shared" si="9"/>
        <v>423.18</v>
      </c>
      <c r="CJ6" s="35">
        <f t="shared" si="9"/>
        <v>383.2</v>
      </c>
      <c r="CK6" s="34" t="str">
        <f>IF(CK7="","",IF(CK7="-","【-】","【"&amp;SUBSTITUTE(TEXT(CK7,"#,##0.00"),"-","△")&amp;"】"))</f>
        <v>【292.18】</v>
      </c>
      <c r="CL6" s="35">
        <f>IF(CL7="",NA(),CL7)</f>
        <v>63.95</v>
      </c>
      <c r="CM6" s="35">
        <f t="shared" ref="CM6:CU6" si="10">IF(CM7="",NA(),CM7)</f>
        <v>69.040000000000006</v>
      </c>
      <c r="CN6" s="35">
        <f t="shared" si="10"/>
        <v>69.55</v>
      </c>
      <c r="CO6" s="35">
        <f t="shared" si="10"/>
        <v>68.23</v>
      </c>
      <c r="CP6" s="35">
        <f t="shared" si="10"/>
        <v>68.260000000000005</v>
      </c>
      <c r="CQ6" s="35">
        <f t="shared" si="10"/>
        <v>50.49</v>
      </c>
      <c r="CR6" s="35">
        <f t="shared" si="10"/>
        <v>48.36</v>
      </c>
      <c r="CS6" s="35">
        <f t="shared" si="10"/>
        <v>48.7</v>
      </c>
      <c r="CT6" s="35">
        <f t="shared" si="10"/>
        <v>46.9</v>
      </c>
      <c r="CU6" s="35">
        <f t="shared" si="10"/>
        <v>47.95</v>
      </c>
      <c r="CV6" s="34" t="str">
        <f>IF(CV7="","",IF(CV7="-","【-】","【"&amp;SUBSTITUTE(TEXT(CV7,"#,##0.00"),"-","△")&amp;"】"))</f>
        <v>【56.91】</v>
      </c>
      <c r="CW6" s="35">
        <f>IF(CW7="",NA(),CW7)</f>
        <v>87.11</v>
      </c>
      <c r="CX6" s="35">
        <f t="shared" ref="CX6:DF6" si="11">IF(CX7="",NA(),CX7)</f>
        <v>81.86</v>
      </c>
      <c r="CY6" s="35">
        <f t="shared" si="11"/>
        <v>79.84</v>
      </c>
      <c r="CZ6" s="35">
        <f t="shared" si="11"/>
        <v>85.23</v>
      </c>
      <c r="DA6" s="35">
        <f t="shared" si="11"/>
        <v>78.25</v>
      </c>
      <c r="DB6" s="35">
        <f t="shared" si="11"/>
        <v>74.209999999999994</v>
      </c>
      <c r="DC6" s="35">
        <f t="shared" si="11"/>
        <v>75.239999999999995</v>
      </c>
      <c r="DD6" s="35">
        <f t="shared" si="11"/>
        <v>74.959999999999994</v>
      </c>
      <c r="DE6" s="35">
        <f t="shared" si="11"/>
        <v>74.63</v>
      </c>
      <c r="DF6" s="35">
        <f t="shared" si="11"/>
        <v>74.900000000000006</v>
      </c>
      <c r="DG6" s="34" t="str">
        <f>IF(DG7="","",IF(DG7="-","【-】","【"&amp;SUBSTITUTE(TEXT(DG7,"#,##0.00"),"-","△")&amp;"】"))</f>
        <v>【74.25】</v>
      </c>
      <c r="DH6" s="34" t="e">
        <f>IF(DH7="",NA(),DH7)</f>
        <v>#N/A</v>
      </c>
      <c r="DI6" s="34" t="e">
        <f t="shared" ref="DI6:DQ6" si="12">IF(DI7="",NA(),DI7)</f>
        <v>#N/A</v>
      </c>
      <c r="DJ6" s="34" t="e">
        <f t="shared" si="12"/>
        <v>#N/A</v>
      </c>
      <c r="DK6" s="34" t="e">
        <f t="shared" si="12"/>
        <v>#N/A</v>
      </c>
      <c r="DL6" s="34" t="e">
        <f t="shared" si="12"/>
        <v>#N/A</v>
      </c>
      <c r="DM6" s="34" t="e">
        <f t="shared" si="12"/>
        <v>#N/A</v>
      </c>
      <c r="DN6" s="34" t="e">
        <f t="shared" si="12"/>
        <v>#N/A</v>
      </c>
      <c r="DO6" s="34" t="e">
        <f t="shared" si="12"/>
        <v>#N/A</v>
      </c>
      <c r="DP6" s="34" t="e">
        <f t="shared" si="12"/>
        <v>#N/A</v>
      </c>
      <c r="DQ6" s="34" t="e">
        <f t="shared" si="12"/>
        <v>#N/A</v>
      </c>
      <c r="DR6" s="34" t="str">
        <f>IF(DR7="","",IF(DR7="-","【-】","【"&amp;SUBSTITUTE(TEXT(DR7,"#,##0.00"),"-","△")&amp;"】"))</f>
        <v/>
      </c>
      <c r="DS6" s="34" t="e">
        <f>IF(DS7="",NA(),DS7)</f>
        <v>#N/A</v>
      </c>
      <c r="DT6" s="34" t="e">
        <f t="shared" ref="DT6:EB6" si="13">IF(DT7="",NA(),DT7)</f>
        <v>#N/A</v>
      </c>
      <c r="DU6" s="34" t="e">
        <f t="shared" si="13"/>
        <v>#N/A</v>
      </c>
      <c r="DV6" s="34" t="e">
        <f t="shared" si="13"/>
        <v>#N/A</v>
      </c>
      <c r="DW6" s="34" t="e">
        <f t="shared" si="13"/>
        <v>#N/A</v>
      </c>
      <c r="DX6" s="34" t="e">
        <f t="shared" si="13"/>
        <v>#N/A</v>
      </c>
      <c r="DY6" s="34" t="e">
        <f t="shared" si="13"/>
        <v>#N/A</v>
      </c>
      <c r="DZ6" s="34" t="e">
        <f t="shared" si="13"/>
        <v>#N/A</v>
      </c>
      <c r="EA6" s="34" t="e">
        <f t="shared" si="13"/>
        <v>#N/A</v>
      </c>
      <c r="EB6" s="34" t="e">
        <f t="shared" si="13"/>
        <v>#N/A</v>
      </c>
      <c r="EC6" s="34" t="str">
        <f>IF(EC7="","",IF(EC7="-","【-】","【"&amp;SUBSTITUTE(TEXT(EC7,"#,##0.00"),"-","△")&amp;"】"))</f>
        <v/>
      </c>
      <c r="ED6" s="34">
        <f>IF(ED7="",NA(),ED7)</f>
        <v>0</v>
      </c>
      <c r="EE6" s="34">
        <f t="shared" ref="EE6:EM6" si="14">IF(EE7="",NA(),EE7)</f>
        <v>0</v>
      </c>
      <c r="EF6" s="34">
        <f t="shared" si="14"/>
        <v>0</v>
      </c>
      <c r="EG6" s="34">
        <f t="shared" si="14"/>
        <v>0</v>
      </c>
      <c r="EH6" s="34">
        <f t="shared" si="14"/>
        <v>0</v>
      </c>
      <c r="EI6" s="35">
        <f t="shared" si="14"/>
        <v>0.7</v>
      </c>
      <c r="EJ6" s="35">
        <f t="shared" si="14"/>
        <v>0.91</v>
      </c>
      <c r="EK6" s="35">
        <f t="shared" si="14"/>
        <v>1.26</v>
      </c>
      <c r="EL6" s="35">
        <f t="shared" si="14"/>
        <v>0.78</v>
      </c>
      <c r="EM6" s="35">
        <f t="shared" si="14"/>
        <v>0.56999999999999995</v>
      </c>
      <c r="EN6" s="34" t="str">
        <f>IF(EN7="","",IF(EN7="-","【-】","【"&amp;SUBSTITUTE(TEXT(EN7,"#,##0.00"),"-","△")&amp;"】"))</f>
        <v>【0.72】</v>
      </c>
    </row>
    <row r="7" spans="1:144" s="36" customFormat="1">
      <c r="A7" s="28"/>
      <c r="B7" s="37">
        <v>2017</v>
      </c>
      <c r="C7" s="37">
        <v>222143</v>
      </c>
      <c r="D7" s="37">
        <v>47</v>
      </c>
      <c r="E7" s="37">
        <v>1</v>
      </c>
      <c r="F7" s="37">
        <v>0</v>
      </c>
      <c r="G7" s="37">
        <v>0</v>
      </c>
      <c r="H7" s="37" t="s">
        <v>108</v>
      </c>
      <c r="I7" s="37" t="s">
        <v>109</v>
      </c>
      <c r="J7" s="37" t="s">
        <v>110</v>
      </c>
      <c r="K7" s="37" t="s">
        <v>111</v>
      </c>
      <c r="L7" s="37" t="s">
        <v>112</v>
      </c>
      <c r="M7" s="37" t="s">
        <v>113</v>
      </c>
      <c r="N7" s="38" t="s">
        <v>114</v>
      </c>
      <c r="O7" s="38" t="s">
        <v>115</v>
      </c>
      <c r="P7" s="38">
        <v>0.63</v>
      </c>
      <c r="Q7" s="38">
        <v>1830</v>
      </c>
      <c r="R7" s="38">
        <v>146173</v>
      </c>
      <c r="S7" s="38">
        <v>194.06</v>
      </c>
      <c r="T7" s="38">
        <v>753.24</v>
      </c>
      <c r="U7" s="38">
        <v>913</v>
      </c>
      <c r="V7" s="38">
        <v>7.6</v>
      </c>
      <c r="W7" s="38">
        <v>120.13</v>
      </c>
      <c r="X7" s="38">
        <v>84.62</v>
      </c>
      <c r="Y7" s="38">
        <v>84.71</v>
      </c>
      <c r="Z7" s="38">
        <v>86.5</v>
      </c>
      <c r="AA7" s="38">
        <v>87.03</v>
      </c>
      <c r="AB7" s="38">
        <v>86.53</v>
      </c>
      <c r="AC7" s="38">
        <v>71.66</v>
      </c>
      <c r="AD7" s="38">
        <v>73.06</v>
      </c>
      <c r="AE7" s="38">
        <v>72.03</v>
      </c>
      <c r="AF7" s="38">
        <v>72.11</v>
      </c>
      <c r="AG7" s="38">
        <v>74.05</v>
      </c>
      <c r="AH7" s="38">
        <v>75.760000000000005</v>
      </c>
      <c r="AI7" s="38"/>
      <c r="AJ7" s="38"/>
      <c r="AK7" s="38"/>
      <c r="AL7" s="38"/>
      <c r="AM7" s="38"/>
      <c r="AN7" s="38"/>
      <c r="AO7" s="38"/>
      <c r="AP7" s="38"/>
      <c r="AQ7" s="38"/>
      <c r="AR7" s="38"/>
      <c r="AS7" s="38"/>
      <c r="AT7" s="38"/>
      <c r="AU7" s="38"/>
      <c r="AV7" s="38"/>
      <c r="AW7" s="38"/>
      <c r="AX7" s="38"/>
      <c r="AY7" s="38"/>
      <c r="AZ7" s="38"/>
      <c r="BA7" s="38"/>
      <c r="BB7" s="38"/>
      <c r="BC7" s="38"/>
      <c r="BD7" s="38"/>
      <c r="BE7" s="38">
        <v>437.07</v>
      </c>
      <c r="BF7" s="38">
        <v>385.29</v>
      </c>
      <c r="BG7" s="38">
        <v>352.43</v>
      </c>
      <c r="BH7" s="38">
        <v>307.23</v>
      </c>
      <c r="BI7" s="38">
        <v>300.42</v>
      </c>
      <c r="BJ7" s="38">
        <v>1462.56</v>
      </c>
      <c r="BK7" s="38">
        <v>1486.62</v>
      </c>
      <c r="BL7" s="38">
        <v>1510.14</v>
      </c>
      <c r="BM7" s="38">
        <v>1595.62</v>
      </c>
      <c r="BN7" s="38">
        <v>1302.33</v>
      </c>
      <c r="BO7" s="38">
        <v>1141.75</v>
      </c>
      <c r="BP7" s="38">
        <v>41.64</v>
      </c>
      <c r="BQ7" s="38">
        <v>42.47</v>
      </c>
      <c r="BR7" s="38">
        <v>36.69</v>
      </c>
      <c r="BS7" s="38">
        <v>43.19</v>
      </c>
      <c r="BT7" s="38">
        <v>40.729999999999997</v>
      </c>
      <c r="BU7" s="38">
        <v>32.39</v>
      </c>
      <c r="BV7" s="38">
        <v>24.39</v>
      </c>
      <c r="BW7" s="38">
        <v>22.67</v>
      </c>
      <c r="BX7" s="38">
        <v>37.92</v>
      </c>
      <c r="BY7" s="38">
        <v>40.89</v>
      </c>
      <c r="BZ7" s="38">
        <v>54.93</v>
      </c>
      <c r="CA7" s="38">
        <v>230.15</v>
      </c>
      <c r="CB7" s="38">
        <v>230.73</v>
      </c>
      <c r="CC7" s="38">
        <v>268.37</v>
      </c>
      <c r="CD7" s="38">
        <v>228.09</v>
      </c>
      <c r="CE7" s="38">
        <v>242.62</v>
      </c>
      <c r="CF7" s="38">
        <v>530.83000000000004</v>
      </c>
      <c r="CG7" s="38">
        <v>734.18</v>
      </c>
      <c r="CH7" s="38">
        <v>789.62</v>
      </c>
      <c r="CI7" s="38">
        <v>423.18</v>
      </c>
      <c r="CJ7" s="38">
        <v>383.2</v>
      </c>
      <c r="CK7" s="38">
        <v>292.18</v>
      </c>
      <c r="CL7" s="38">
        <v>63.95</v>
      </c>
      <c r="CM7" s="38">
        <v>69.040000000000006</v>
      </c>
      <c r="CN7" s="38">
        <v>69.55</v>
      </c>
      <c r="CO7" s="38">
        <v>68.23</v>
      </c>
      <c r="CP7" s="38">
        <v>68.260000000000005</v>
      </c>
      <c r="CQ7" s="38">
        <v>50.49</v>
      </c>
      <c r="CR7" s="38">
        <v>48.36</v>
      </c>
      <c r="CS7" s="38">
        <v>48.7</v>
      </c>
      <c r="CT7" s="38">
        <v>46.9</v>
      </c>
      <c r="CU7" s="38">
        <v>47.95</v>
      </c>
      <c r="CV7" s="38">
        <v>56.91</v>
      </c>
      <c r="CW7" s="38">
        <v>87.11</v>
      </c>
      <c r="CX7" s="38">
        <v>81.86</v>
      </c>
      <c r="CY7" s="38">
        <v>79.84</v>
      </c>
      <c r="CZ7" s="38">
        <v>85.23</v>
      </c>
      <c r="DA7" s="38">
        <v>78.25</v>
      </c>
      <c r="DB7" s="38">
        <v>74.209999999999994</v>
      </c>
      <c r="DC7" s="38">
        <v>75.239999999999995</v>
      </c>
      <c r="DD7" s="38">
        <v>74.959999999999994</v>
      </c>
      <c r="DE7" s="38">
        <v>74.63</v>
      </c>
      <c r="DF7" s="38">
        <v>74.900000000000006</v>
      </c>
      <c r="DG7" s="38">
        <v>74.25</v>
      </c>
      <c r="DH7" s="38"/>
      <c r="DI7" s="38"/>
      <c r="DJ7" s="38"/>
      <c r="DK7" s="38"/>
      <c r="DL7" s="38"/>
      <c r="DM7" s="38"/>
      <c r="DN7" s="38"/>
      <c r="DO7" s="38"/>
      <c r="DP7" s="38"/>
      <c r="DQ7" s="38"/>
      <c r="DR7" s="38"/>
      <c r="DS7" s="38"/>
      <c r="DT7" s="38"/>
      <c r="DU7" s="38"/>
      <c r="DV7" s="38"/>
      <c r="DW7" s="38"/>
      <c r="DX7" s="38"/>
      <c r="DY7" s="38"/>
      <c r="DZ7" s="38"/>
      <c r="EA7" s="38"/>
      <c r="EB7" s="38"/>
      <c r="EC7" s="38"/>
      <c r="ED7" s="38">
        <v>0</v>
      </c>
      <c r="EE7" s="38">
        <v>0</v>
      </c>
      <c r="EF7" s="38">
        <v>0</v>
      </c>
      <c r="EG7" s="38">
        <v>0</v>
      </c>
      <c r="EH7" s="38">
        <v>0</v>
      </c>
      <c r="EI7" s="38">
        <v>0.7</v>
      </c>
      <c r="EJ7" s="38">
        <v>0.91</v>
      </c>
      <c r="EK7" s="38">
        <v>1.26</v>
      </c>
      <c r="EL7" s="38">
        <v>0.78</v>
      </c>
      <c r="EM7" s="38">
        <v>0.56999999999999995</v>
      </c>
      <c r="EN7" s="38">
        <v>0.72</v>
      </c>
    </row>
    <row r="8" spans="1:144">
      <c r="X8" s="39"/>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row>
    <row r="9" spans="1:144">
      <c r="A9" s="40"/>
      <c r="B9" s="40" t="s">
        <v>116</v>
      </c>
      <c r="C9" s="40" t="s">
        <v>117</v>
      </c>
      <c r="D9" s="40" t="s">
        <v>118</v>
      </c>
      <c r="E9" s="40" t="s">
        <v>119</v>
      </c>
      <c r="F9" s="40" t="s">
        <v>120</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5"/>
  <pageMargins left="0.7" right="0.7" top="0.75" bottom="0.75" header="0.3" footer="0.3"/>
  <pageSetup paperSize="9" orientation="portrait" r:id="rId1"/>
</worksheet>
</file>