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5TK4+UvaLa7Fnsf3FIczjA4IIUBBg3bWlEbKtQlmDzeEaa4XRNUlJL3FYV1/fokqvx3GjflzaJgcpeArdqd1A==" workbookSaltValue="IWWPKs0ojNnhDqbPJw5U8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<sst xmlns="http://schemas.openxmlformats.org/spreadsheetml/2006/main" count="240" uniqueCount="126">
  <si>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</si>
  <si>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</si>
  <si>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</si>
  <si>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</si>
  <si>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</si>
  <si>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</si>
  <si>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</si>
  <si>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</si>
  <si>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</si>
  <si>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</si>
  <si>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</si>
  <si>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</si>
  <si>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</si>
  <si>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</si>
  <si>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</si>
  <si>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</si>
  <si>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</si>
  <si>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</si>
  <si>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</si>
  <si>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</si>
  <si>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</si>
  <si>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</si>
  <si>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</si>
  <si>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</si>
  <si>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</si>
  <si>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</si>
  <si>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</si>
  <si>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</si>
  <si>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</si>
  <si>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</si>
  <si>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</si>
  <si>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</si>
  <si>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</si>
  <si>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</si>
  <si>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</si>
  <si>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</si>
  <si>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</si>
  <si>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</si>
  <si>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</si>
  <si>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</si>
  <si>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</si>
  <si>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</si>
  <si>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</si>
  <si>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</si>
  <si>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</si>
  <si>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</si>
  <si>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</si>
  <si>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</si>
  <si>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</si>
  <si>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</si>
  <si>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</si>
  <si>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</si>
  <si>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</si>
  <si>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</si>
  <si>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</si>
  <si>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</si>
  <si>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</si>
  <si>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</si>
  <si>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</si>
  <si>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</si>
  <si>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</si>
  <si>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</si>
  <si>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</si>
  <si>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</si>
  <si>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</si>
  <si>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</si>
  <si>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</si>
  <si>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</si>
  <si>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</si>
  <si>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</si>
  <si>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</si>
  <si>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</si>
  <si>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</si>
  <si>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</si>
  <si>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</si>
  <si>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</si>
  <si>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</si>
  <si>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</si>
  <si>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</si>
  <si>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</si>
  <si>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</si>
  <si>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</si>
  <si>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</si>
  <si>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</si>
  <si>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</si>
  <si>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</si>
  <si>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</si>
  <si>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</si>
  <si>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</si>
  <si>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</si>
  <si>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</si>
  <si>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</si>
  <si>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</si>
  <si>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</si>
  <si>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</si>
  <si>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</si>
  <si>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</si>
  <si>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</si>
  <si>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</si>
  <si>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</si>
  <si>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</si>
  <si>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</si>
  <si>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</si>
  <si>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</si>
  <si>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</si>
  <si>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</si>
  <si>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</si>
  <si>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</si>
  <si>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</si>
  <si>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</si>
  <si>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</si>
  <si>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</si>
  <si>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</si>
  <si>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</si>
  <si>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</si>
  <si>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</si>
  <si>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</si>
  <si>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</si>
  <si>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</si>
  <si>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</si>
  <si>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</si>
  <si>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</si>
  <si>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</si>
  <si>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御殿場市農業集落排水事業は、平成12年度より整備を開始し、平成17年度に供用を開始した。このため、管渠施設及び処理場設備が比較的新しく、老朽化は維持管理上の大きな問題とはなっていない。</t>
    <rPh sb="2" eb="6">
      <t>ゴテンバシ</t>
    </rPh>
    <rPh sb="6" eb="10">
      <t>ノウギョウシュウラク</t>
    </rPh>
    <rPh sb="10" eb="12">
      <t>ハイスイ</t>
    </rPh>
    <rPh sb="12" eb="14">
      <t>ジギョウ</t>
    </rPh>
    <rPh sb="16" eb="18">
      <t>ヘイセイ</t>
    </rPh>
    <rPh sb="20" eb="22">
      <t>ネンド</t>
    </rPh>
    <rPh sb="24" eb="26">
      <t>セイビ</t>
    </rPh>
    <rPh sb="27" eb="29">
      <t>カイシ</t>
    </rPh>
    <rPh sb="31" eb="33">
      <t>ヘイセイ</t>
    </rPh>
    <rPh sb="35" eb="37">
      <t>ネンド</t>
    </rPh>
    <rPh sb="38" eb="40">
      <t>キョウヨウ</t>
    </rPh>
    <rPh sb="41" eb="43">
      <t>カイシ</t>
    </rPh>
    <rPh sb="51" eb="53">
      <t>クダ</t>
    </rPh>
    <rPh sb="53" eb="55">
      <t>シセツ</t>
    </rPh>
    <rPh sb="55" eb="56">
      <t>オヨ</t>
    </rPh>
    <rPh sb="57" eb="60">
      <t>ショリジョウ</t>
    </rPh>
    <rPh sb="60" eb="62">
      <t>セツビ</t>
    </rPh>
    <rPh sb="63" eb="66">
      <t>ヒカクテキ</t>
    </rPh>
    <rPh sb="66" eb="67">
      <t>アタラ</t>
    </rPh>
    <rPh sb="70" eb="73">
      <t>ロウキュウカ</t>
    </rPh>
    <rPh sb="74" eb="76">
      <t>イジ</t>
    </rPh>
    <rPh sb="76" eb="79">
      <t>カンリジョウ</t>
    </rPh>
    <rPh sb="80" eb="81">
      <t>オオ</t>
    </rPh>
    <rPh sb="83" eb="85">
      <t>モンダイ</t>
    </rPh>
    <phoneticPr fontId="4"/>
  </si>
  <si>
    <t xml:space="preserve">  現時点で新規の投資は予定されておらず、大規模な修繕・改築についても喫緊の課題とはいえない状況である。このため、当面は維持管理費と使用料収入との乖離を是正することを目標として、経営を進める必要がある。
  一方で長期的な観点からは、修繕・改築等にともなう費用の増加が見込まれることから、公共下水道事業との統合を含めた事業運営の検討が必要になると考えている。</t>
    <rPh sb="2" eb="5">
      <t>ゲンジテン</t>
    </rPh>
    <rPh sb="6" eb="8">
      <t>シンキ</t>
    </rPh>
    <rPh sb="9" eb="11">
      <t>トウシ</t>
    </rPh>
    <rPh sb="12" eb="14">
      <t>ヨテイ</t>
    </rPh>
    <rPh sb="21" eb="24">
      <t>ダイキボ</t>
    </rPh>
    <rPh sb="25" eb="27">
      <t>シュウゼン</t>
    </rPh>
    <rPh sb="28" eb="30">
      <t>カイチク</t>
    </rPh>
    <rPh sb="35" eb="37">
      <t>キッキン</t>
    </rPh>
    <rPh sb="38" eb="40">
      <t>カダイ</t>
    </rPh>
    <rPh sb="46" eb="48">
      <t>ジョウキョウ</t>
    </rPh>
    <rPh sb="57" eb="59">
      <t>トウメン</t>
    </rPh>
    <rPh sb="60" eb="62">
      <t>イジ</t>
    </rPh>
    <rPh sb="62" eb="65">
      <t>カンリヒ</t>
    </rPh>
    <rPh sb="66" eb="69">
      <t>シヨウリョウ</t>
    </rPh>
    <rPh sb="69" eb="71">
      <t>シュウニュウ</t>
    </rPh>
    <rPh sb="73" eb="75">
      <t>カイリ</t>
    </rPh>
    <rPh sb="76" eb="78">
      <t>ゼセイ</t>
    </rPh>
    <rPh sb="83" eb="85">
      <t>モクヒョウ</t>
    </rPh>
    <rPh sb="89" eb="91">
      <t>ケイエイ</t>
    </rPh>
    <rPh sb="92" eb="93">
      <t>スス</t>
    </rPh>
    <rPh sb="95" eb="97">
      <t>ヒツヨウ</t>
    </rPh>
    <rPh sb="104" eb="106">
      <t>イッポウ</t>
    </rPh>
    <rPh sb="107" eb="110">
      <t>チョウキ</t>
    </rPh>
    <rPh sb="111" eb="113">
      <t>カンテン</t>
    </rPh>
    <rPh sb="117" eb="119">
      <t>シュウゼン</t>
    </rPh>
    <rPh sb="120" eb="122">
      <t>カイチク</t>
    </rPh>
    <rPh sb="122" eb="123">
      <t>トウ</t>
    </rPh>
    <rPh sb="128" eb="130">
      <t>ヒヨウ</t>
    </rPh>
    <rPh sb="131" eb="133">
      <t>ゾウカ</t>
    </rPh>
    <rPh sb="134" eb="136">
      <t>ミコ</t>
    </rPh>
    <rPh sb="144" eb="149">
      <t>コウキョウゲスイドウ</t>
    </rPh>
    <rPh sb="149" eb="151">
      <t>ジギョウ</t>
    </rPh>
    <rPh sb="153" eb="155">
      <t>トウゴウ</t>
    </rPh>
    <rPh sb="156" eb="157">
      <t>フク</t>
    </rPh>
    <rPh sb="159" eb="161">
      <t>ジギョウ</t>
    </rPh>
    <rPh sb="161" eb="163">
      <t>ウンエイ</t>
    </rPh>
    <rPh sb="164" eb="166">
      <t>ケントウ</t>
    </rPh>
    <rPh sb="167" eb="169">
      <t>ヒツヨウ</t>
    </rPh>
    <rPh sb="173" eb="174">
      <t>カンガ</t>
    </rPh>
    <phoneticPr fontId="4"/>
  </si>
  <si>
    <t xml:space="preserve">  当事業区域はすでに整備が完了しており、新規接続者の大幅な増加は見込めないため、⑦施設利用率及び⑧水洗化率は現状のように横ばいで推移していくと考えられる。
  平成29年度に関しては、前年度よりも処理水量が減少しており、①収益的収支比率及び⑤経費回収率は低下、⑥汚水処理原価は上昇している。
  これらを考慮すると、経営状態の改善には使用料単価の見直しが必要となるため、平成31年度に使用料の改定を行うこととなった。
  なお、④企業債残高対事業規模比率は、1,625.26ではなく0.00が正しい。</t>
    <rPh sb="2" eb="3">
      <t>トウ</t>
    </rPh>
    <rPh sb="3" eb="5">
      <t>ジギョウ</t>
    </rPh>
    <rPh sb="5" eb="7">
      <t>クイキ</t>
    </rPh>
    <rPh sb="11" eb="13">
      <t>セイビ</t>
    </rPh>
    <rPh sb="14" eb="16">
      <t>カンリョウ</t>
    </rPh>
    <rPh sb="21" eb="23">
      <t>シンキ</t>
    </rPh>
    <rPh sb="23" eb="25">
      <t>セツゾク</t>
    </rPh>
    <rPh sb="25" eb="26">
      <t>シャ</t>
    </rPh>
    <rPh sb="27" eb="29">
      <t>オオハバ</t>
    </rPh>
    <rPh sb="30" eb="32">
      <t>ゾウカ</t>
    </rPh>
    <rPh sb="33" eb="35">
      <t>ミコ</t>
    </rPh>
    <rPh sb="42" eb="44">
      <t>シセツ</t>
    </rPh>
    <rPh sb="44" eb="47">
      <t>リヨウリツ</t>
    </rPh>
    <rPh sb="47" eb="48">
      <t>オヨ</t>
    </rPh>
    <rPh sb="50" eb="52">
      <t>スイセン</t>
    </rPh>
    <rPh sb="52" eb="53">
      <t>カ</t>
    </rPh>
    <rPh sb="53" eb="54">
      <t>リツ</t>
    </rPh>
    <rPh sb="55" eb="57">
      <t>ゲンジョウ</t>
    </rPh>
    <rPh sb="61" eb="62">
      <t>ヨコ</t>
    </rPh>
    <rPh sb="65" eb="67">
      <t>スイイ</t>
    </rPh>
    <rPh sb="72" eb="73">
      <t>カンガ</t>
    </rPh>
    <rPh sb="81" eb="83">
      <t>ヘイセイ</t>
    </rPh>
    <rPh sb="85" eb="87">
      <t>ネンド</t>
    </rPh>
    <rPh sb="88" eb="89">
      <t>カン</t>
    </rPh>
    <rPh sb="93" eb="96">
      <t>ゼンネンド</t>
    </rPh>
    <rPh sb="99" eb="102">
      <t>ショリスイ</t>
    </rPh>
    <rPh sb="102" eb="103">
      <t>リョウ</t>
    </rPh>
    <rPh sb="104" eb="106">
      <t>ゲンショウ</t>
    </rPh>
    <rPh sb="112" eb="115">
      <t>シュウエキテキ</t>
    </rPh>
    <rPh sb="115" eb="117">
      <t>シュウシ</t>
    </rPh>
    <rPh sb="117" eb="119">
      <t>ヒリツ</t>
    </rPh>
    <rPh sb="119" eb="120">
      <t>オヨ</t>
    </rPh>
    <rPh sb="122" eb="124">
      <t>ケイヒ</t>
    </rPh>
    <rPh sb="124" eb="126">
      <t>カイシュウ</t>
    </rPh>
    <rPh sb="126" eb="127">
      <t>リツ</t>
    </rPh>
    <rPh sb="128" eb="130">
      <t>テイカ</t>
    </rPh>
    <rPh sb="132" eb="134">
      <t>オスイ</t>
    </rPh>
    <rPh sb="134" eb="136">
      <t>ショリ</t>
    </rPh>
    <rPh sb="136" eb="138">
      <t>ゲンカ</t>
    </rPh>
    <rPh sb="139" eb="141">
      <t>ジョウショウ</t>
    </rPh>
    <rPh sb="153" eb="155">
      <t>コウリョ</t>
    </rPh>
    <rPh sb="159" eb="161">
      <t>ケイエイ</t>
    </rPh>
    <rPh sb="161" eb="163">
      <t>ジョウタイ</t>
    </rPh>
    <rPh sb="164" eb="166">
      <t>カイゼン</t>
    </rPh>
    <rPh sb="168" eb="171">
      <t>シヨウリョウ</t>
    </rPh>
    <rPh sb="171" eb="173">
      <t>タンカ</t>
    </rPh>
    <rPh sb="174" eb="176">
      <t>ミナオ</t>
    </rPh>
    <rPh sb="178" eb="180">
      <t>ヒツヨウ</t>
    </rPh>
    <rPh sb="186" eb="188">
      <t>ヘイセイ</t>
    </rPh>
    <rPh sb="190" eb="192">
      <t>ネンド</t>
    </rPh>
    <rPh sb="193" eb="196">
      <t>シヨウリョウ</t>
    </rPh>
    <rPh sb="197" eb="199">
      <t>カイテイ</t>
    </rPh>
    <rPh sb="200" eb="20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</si>
</sst>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41-4EC1-B219-7C9AD60FCBCB}"/>
            </c:ext>
          </c:extLst>
        </c:ser>
        <c:dLbls>
          <c:showLegendKey val="0"/>
          <c:showVal val="0"/>
          <c:showCatName val="0"/>
          <c:showSerName val="0"/>
          <c:showPercent val="0"/>
          <c:showBubbleSize val="0"/>
        </c:dLbls>
        <c:gapWidth val="150"/>
        <c:axId val="114400640"/>
        <c:axId val="1144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1F41-4EC1-B219-7C9AD60FCBCB}"/>
            </c:ext>
          </c:extLst>
        </c:ser>
        <c:dLbls>
          <c:showLegendKey val="0"/>
          <c:showVal val="0"/>
          <c:showCatName val="0"/>
          <c:showSerName val="0"/>
          <c:showPercent val="0"/>
          <c:showBubbleSize val="0"/>
        </c:dLbls>
        <c:marker val="1"/>
        <c:smooth val="0"/>
        <c:axId val="114400640"/>
        <c:axId val="114406912"/>
      </c:lineChart>
      <c:dateAx>
        <c:axId val="114400640"/>
        <c:scaling>
          <c:orientation val="minMax"/>
        </c:scaling>
        <c:delete val="1"/>
        <c:axPos val="b"/>
        <c:numFmt formatCode="ge" sourceLinked="1"/>
        <c:majorTickMark val="none"/>
        <c:minorTickMark val="none"/>
        <c:tickLblPos val="none"/>
        <c:crossAx val="114406912"/>
        <c:crosses val="autoZero"/>
        <c:auto val="1"/>
        <c:lblOffset val="100"/>
        <c:baseTimeUnit val="years"/>
      </c:dateAx>
      <c:valAx>
        <c:axId val="1144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72.790000000000006</c:v>
                </c:pt>
                <c:pt idx="1">
                  <c:v>71.599999999999994</c:v>
                </c:pt>
                <c:pt idx="2">
                  <c:v>73.989999999999995</c:v>
                </c:pt>
                <c:pt idx="3">
                  <c:v>72.790000000000006</c:v>
                </c:pt>
                <c:pt idx="4">
                  <c:v>72.790000000000006</c:v>
                </c:pt>
              </c:numCache>
            </c:numRef>
          </c:val>
          <c:extLst xmlns:c16r2="http://schemas.microsoft.com/office/drawing/2015/06/chart">
            <c:ext xmlns:c16="http://schemas.microsoft.com/office/drawing/2014/chart" uri="{C3380CC4-5D6E-409C-BE32-E72D297353CC}">
              <c16:uniqueId val="{00000000-65E1-4E35-951A-460D54872500}"/>
            </c:ext>
          </c:extLst>
        </c:ser>
        <c:dLbls>
          <c:showLegendKey val="0"/>
          <c:showVal val="0"/>
          <c:showCatName val="0"/>
          <c:showSerName val="0"/>
          <c:showPercent val="0"/>
          <c:showBubbleSize val="0"/>
        </c:dLbls>
        <c:gapWidth val="150"/>
        <c:axId val="121916416"/>
        <c:axId val="1219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65E1-4E35-951A-460D54872500}"/>
            </c:ext>
          </c:extLst>
        </c:ser>
        <c:dLbls>
          <c:showLegendKey val="0"/>
          <c:showVal val="0"/>
          <c:showCatName val="0"/>
          <c:showSerName val="0"/>
          <c:showPercent val="0"/>
          <c:showBubbleSize val="0"/>
        </c:dLbls>
        <c:marker val="1"/>
        <c:smooth val="0"/>
        <c:axId val="121916416"/>
        <c:axId val="121922688"/>
      </c:lineChart>
      <c:dateAx>
        <c:axId val="121916416"/>
        <c:scaling>
          <c:orientation val="minMax"/>
        </c:scaling>
        <c:delete val="1"/>
        <c:axPos val="b"/>
        <c:numFmt formatCode="ge" sourceLinked="1"/>
        <c:majorTickMark val="none"/>
        <c:minorTickMark val="none"/>
        <c:tickLblPos val="none"/>
        <c:crossAx val="121922688"/>
        <c:crosses val="autoZero"/>
        <c:auto val="1"/>
        <c:lblOffset val="100"/>
        <c:baseTimeUnit val="years"/>
      </c:dateAx>
      <c:valAx>
        <c:axId val="121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94.8</c:v>
                </c:pt>
                <c:pt idx="1">
                  <c:v>94.81</c:v>
                </c:pt>
                <c:pt idx="2">
                  <c:v>94.99</c:v>
                </c:pt>
                <c:pt idx="3">
                  <c:v>80.73</c:v>
                </c:pt>
                <c:pt idx="4">
                  <c:v>81.95</c:v>
                </c:pt>
              </c:numCache>
            </c:numRef>
          </c:val>
          <c:extLst xmlns:c16r2="http://schemas.microsoft.com/office/drawing/2015/06/chart">
            <c:ext xmlns:c16="http://schemas.microsoft.com/office/drawing/2014/chart" uri="{C3380CC4-5D6E-409C-BE32-E72D297353CC}">
              <c16:uniqueId val="{00000000-5369-47EC-BD04-88551AC48364}"/>
            </c:ext>
          </c:extLst>
        </c:ser>
        <c:dLbls>
          <c:showLegendKey val="0"/>
          <c:showVal val="0"/>
          <c:showCatName val="0"/>
          <c:showSerName val="0"/>
          <c:showPercent val="0"/>
          <c:showBubbleSize val="0"/>
        </c:dLbls>
        <c:gapWidth val="150"/>
        <c:axId val="121970048"/>
        <c:axId val="12197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5369-47EC-BD04-88551AC48364}"/>
            </c:ext>
          </c:extLst>
        </c:ser>
        <c:dLbls>
          <c:showLegendKey val="0"/>
          <c:showVal val="0"/>
          <c:showCatName val="0"/>
          <c:showSerName val="0"/>
          <c:showPercent val="0"/>
          <c:showBubbleSize val="0"/>
        </c:dLbls>
        <c:marker val="1"/>
        <c:smooth val="0"/>
        <c:axId val="121970048"/>
        <c:axId val="121976320"/>
      </c:lineChart>
      <c:dateAx>
        <c:axId val="121970048"/>
        <c:scaling>
          <c:orientation val="minMax"/>
        </c:scaling>
        <c:delete val="1"/>
        <c:axPos val="b"/>
        <c:numFmt formatCode="ge" sourceLinked="1"/>
        <c:majorTickMark val="none"/>
        <c:minorTickMark val="none"/>
        <c:tickLblPos val="none"/>
        <c:crossAx val="121976320"/>
        <c:crosses val="autoZero"/>
        <c:auto val="1"/>
        <c:lblOffset val="100"/>
        <c:baseTimeUnit val="years"/>
      </c:dateAx>
      <c:valAx>
        <c:axId val="1219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76.38</c:v>
                </c:pt>
                <c:pt idx="1">
                  <c:v>74.760000000000005</c:v>
                </c:pt>
                <c:pt idx="2">
                  <c:v>79.319999999999993</c:v>
                </c:pt>
                <c:pt idx="3">
                  <c:v>77.58</c:v>
                </c:pt>
                <c:pt idx="4">
                  <c:v>75.38</c:v>
                </c:pt>
              </c:numCache>
            </c:numRef>
          </c:val>
          <c:extLst xmlns:c16r2="http://schemas.microsoft.com/office/drawing/2015/06/chart">
            <c:ext xmlns:c16="http://schemas.microsoft.com/office/drawing/2014/chart" uri="{C3380CC4-5D6E-409C-BE32-E72D297353CC}">
              <c16:uniqueId val="{00000000-8562-47E2-A830-D1914E680214}"/>
            </c:ext>
          </c:extLst>
        </c:ser>
        <c:dLbls>
          <c:showLegendKey val="0"/>
          <c:showVal val="0"/>
          <c:showCatName val="0"/>
          <c:showSerName val="0"/>
          <c:showPercent val="0"/>
          <c:showBubbleSize val="0"/>
        </c:dLbls>
        <c:gapWidth val="150"/>
        <c:axId val="114446336"/>
        <c:axId val="11444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62-47E2-A830-D1914E680214}"/>
            </c:ext>
          </c:extLst>
        </c:ser>
        <c:dLbls>
          <c:showLegendKey val="0"/>
          <c:showVal val="0"/>
          <c:showCatName val="0"/>
          <c:showSerName val="0"/>
          <c:showPercent val="0"/>
          <c:showBubbleSize val="0"/>
        </c:dLbls>
        <c:marker val="1"/>
        <c:smooth val="0"/>
        <c:axId val="114446336"/>
        <c:axId val="114448256"/>
      </c:lineChart>
      <c:dateAx>
        <c:axId val="114446336"/>
        <c:scaling>
          <c:orientation val="minMax"/>
        </c:scaling>
        <c:delete val="1"/>
        <c:axPos val="b"/>
        <c:numFmt formatCode="ge" sourceLinked="1"/>
        <c:majorTickMark val="none"/>
        <c:minorTickMark val="none"/>
        <c:tickLblPos val="none"/>
        <c:crossAx val="114448256"/>
        <c:crosses val="autoZero"/>
        <c:auto val="1"/>
        <c:lblOffset val="100"/>
        <c:baseTimeUnit val="years"/>
      </c:dateAx>
      <c:valAx>
        <c:axId val="1144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04-454D-82F8-58291813DA38}"/>
            </c:ext>
          </c:extLst>
        </c:ser>
        <c:dLbls>
          <c:showLegendKey val="0"/>
          <c:showVal val="0"/>
          <c:showCatName val="0"/>
          <c:showSerName val="0"/>
          <c:showPercent val="0"/>
          <c:showBubbleSize val="0"/>
        </c:dLbls>
        <c:gapWidth val="150"/>
        <c:axId val="114487680"/>
        <c:axId val="1144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04-454D-82F8-58291813DA38}"/>
            </c:ext>
          </c:extLst>
        </c:ser>
        <c:dLbls>
          <c:showLegendKey val="0"/>
          <c:showVal val="0"/>
          <c:showCatName val="0"/>
          <c:showSerName val="0"/>
          <c:showPercent val="0"/>
          <c:showBubbleSize val="0"/>
        </c:dLbls>
        <c:marker val="1"/>
        <c:smooth val="0"/>
        <c:axId val="114487680"/>
        <c:axId val="114489600"/>
      </c:lineChart>
      <c:dateAx>
        <c:axId val="114487680"/>
        <c:scaling>
          <c:orientation val="minMax"/>
        </c:scaling>
        <c:delete val="1"/>
        <c:axPos val="b"/>
        <c:numFmt formatCode="ge" sourceLinked="1"/>
        <c:majorTickMark val="none"/>
        <c:minorTickMark val="none"/>
        <c:tickLblPos val="none"/>
        <c:crossAx val="114489600"/>
        <c:crosses val="autoZero"/>
        <c:auto val="1"/>
        <c:lblOffset val="100"/>
        <c:baseTimeUnit val="years"/>
      </c:dateAx>
      <c:valAx>
        <c:axId val="1144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57-49A9-857C-7638C185745E}"/>
            </c:ext>
          </c:extLst>
        </c:ser>
        <c:dLbls>
          <c:showLegendKey val="0"/>
          <c:showVal val="0"/>
          <c:showCatName val="0"/>
          <c:showSerName val="0"/>
          <c:showPercent val="0"/>
          <c:showBubbleSize val="0"/>
        </c:dLbls>
        <c:gapWidth val="150"/>
        <c:axId val="116238592"/>
        <c:axId val="1162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57-49A9-857C-7638C185745E}"/>
            </c:ext>
          </c:extLst>
        </c:ser>
        <c:dLbls>
          <c:showLegendKey val="0"/>
          <c:showVal val="0"/>
          <c:showCatName val="0"/>
          <c:showSerName val="0"/>
          <c:showPercent val="0"/>
          <c:showBubbleSize val="0"/>
        </c:dLbls>
        <c:marker val="1"/>
        <c:smooth val="0"/>
        <c:axId val="116238592"/>
        <c:axId val="116253056"/>
      </c:lineChart>
      <c:dateAx>
        <c:axId val="116238592"/>
        <c:scaling>
          <c:orientation val="minMax"/>
        </c:scaling>
        <c:delete val="1"/>
        <c:axPos val="b"/>
        <c:numFmt formatCode="ge" sourceLinked="1"/>
        <c:majorTickMark val="none"/>
        <c:minorTickMark val="none"/>
        <c:tickLblPos val="none"/>
        <c:crossAx val="116253056"/>
        <c:crosses val="autoZero"/>
        <c:auto val="1"/>
        <c:lblOffset val="100"/>
        <c:baseTimeUnit val="years"/>
      </c:dateAx>
      <c:valAx>
        <c:axId val="116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60-43FF-B51F-9CB530D84488}"/>
            </c:ext>
          </c:extLst>
        </c:ser>
        <c:dLbls>
          <c:showLegendKey val="0"/>
          <c:showVal val="0"/>
          <c:showCatName val="0"/>
          <c:showSerName val="0"/>
          <c:showPercent val="0"/>
          <c:showBubbleSize val="0"/>
        </c:dLbls>
        <c:gapWidth val="150"/>
        <c:axId val="116346240"/>
        <c:axId val="1163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60-43FF-B51F-9CB530D84488}"/>
            </c:ext>
          </c:extLst>
        </c:ser>
        <c:dLbls>
          <c:showLegendKey val="0"/>
          <c:showVal val="0"/>
          <c:showCatName val="0"/>
          <c:showSerName val="0"/>
          <c:showPercent val="0"/>
          <c:showBubbleSize val="0"/>
        </c:dLbls>
        <c:marker val="1"/>
        <c:smooth val="0"/>
        <c:axId val="116346240"/>
        <c:axId val="116356608"/>
      </c:lineChart>
      <c:dateAx>
        <c:axId val="116346240"/>
        <c:scaling>
          <c:orientation val="minMax"/>
        </c:scaling>
        <c:delete val="1"/>
        <c:axPos val="b"/>
        <c:numFmt formatCode="ge" sourceLinked="1"/>
        <c:majorTickMark val="none"/>
        <c:minorTickMark val="none"/>
        <c:tickLblPos val="none"/>
        <c:crossAx val="116356608"/>
        <c:crosses val="autoZero"/>
        <c:auto val="1"/>
        <c:lblOffset val="100"/>
        <c:baseTimeUnit val="years"/>
      </c:dateAx>
      <c:valAx>
        <c:axId val="116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99-48FD-8210-4FAEBBE09FE9}"/>
            </c:ext>
          </c:extLst>
        </c:ser>
        <c:dLbls>
          <c:showLegendKey val="0"/>
          <c:showVal val="0"/>
          <c:showCatName val="0"/>
          <c:showSerName val="0"/>
          <c:showPercent val="0"/>
          <c:showBubbleSize val="0"/>
        </c:dLbls>
        <c:gapWidth val="150"/>
        <c:axId val="121774080"/>
        <c:axId val="1217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99-48FD-8210-4FAEBBE09FE9}"/>
            </c:ext>
          </c:extLst>
        </c:ser>
        <c:dLbls>
          <c:showLegendKey val="0"/>
          <c:showVal val="0"/>
          <c:showCatName val="0"/>
          <c:showSerName val="0"/>
          <c:showPercent val="0"/>
          <c:showBubbleSize val="0"/>
        </c:dLbls>
        <c:marker val="1"/>
        <c:smooth val="0"/>
        <c:axId val="121774080"/>
        <c:axId val="121776000"/>
      </c:lineChart>
      <c:dateAx>
        <c:axId val="121774080"/>
        <c:scaling>
          <c:orientation val="minMax"/>
        </c:scaling>
        <c:delete val="1"/>
        <c:axPos val="b"/>
        <c:numFmt formatCode="ge" sourceLinked="1"/>
        <c:majorTickMark val="none"/>
        <c:minorTickMark val="none"/>
        <c:tickLblPos val="none"/>
        <c:crossAx val="121776000"/>
        <c:crosses val="autoZero"/>
        <c:auto val="1"/>
        <c:lblOffset val="100"/>
        <c:baseTimeUnit val="years"/>
      </c:dateAx>
      <c:valAx>
        <c:axId val="1217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796.78</c:v>
                </c:pt>
                <c:pt idx="1">
                  <c:v>749.3</c:v>
                </c:pt>
                <c:pt idx="2">
                  <c:v>678.01</c:v>
                </c:pt>
                <c:pt idx="3" formatCode="#,##0.00;&quot;△&quot;#,##0.00">
                  <c:v>0</c:v>
                </c:pt>
                <c:pt idx="4">
                  <c:v>1625.26</c:v>
                </c:pt>
              </c:numCache>
            </c:numRef>
          </c:val>
          <c:extLst xmlns:c16r2="http://schemas.microsoft.com/office/drawing/2015/06/chart">
            <c:ext xmlns:c16="http://schemas.microsoft.com/office/drawing/2014/chart" uri="{C3380CC4-5D6E-409C-BE32-E72D297353CC}">
              <c16:uniqueId val="{00000000-B66E-48C9-AE02-C983798C1D3F}"/>
            </c:ext>
          </c:extLst>
        </c:ser>
        <c:dLbls>
          <c:showLegendKey val="0"/>
          <c:showVal val="0"/>
          <c:showCatName val="0"/>
          <c:showSerName val="0"/>
          <c:showPercent val="0"/>
          <c:showBubbleSize val="0"/>
        </c:dLbls>
        <c:gapWidth val="150"/>
        <c:axId val="121803136"/>
        <c:axId val="12180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B66E-48C9-AE02-C983798C1D3F}"/>
            </c:ext>
          </c:extLst>
        </c:ser>
        <c:dLbls>
          <c:showLegendKey val="0"/>
          <c:showVal val="0"/>
          <c:showCatName val="0"/>
          <c:showSerName val="0"/>
          <c:showPercent val="0"/>
          <c:showBubbleSize val="0"/>
        </c:dLbls>
        <c:marker val="1"/>
        <c:smooth val="0"/>
        <c:axId val="121803136"/>
        <c:axId val="121805056"/>
      </c:lineChart>
      <c:dateAx>
        <c:axId val="121803136"/>
        <c:scaling>
          <c:orientation val="minMax"/>
        </c:scaling>
        <c:delete val="1"/>
        <c:axPos val="b"/>
        <c:numFmt formatCode="ge" sourceLinked="1"/>
        <c:majorTickMark val="none"/>
        <c:minorTickMark val="none"/>
        <c:tickLblPos val="none"/>
        <c:crossAx val="121805056"/>
        <c:crosses val="autoZero"/>
        <c:auto val="1"/>
        <c:lblOffset val="100"/>
        <c:baseTimeUnit val="years"/>
      </c:dateAx>
      <c:valAx>
        <c:axId val="1218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34.340000000000003</c:v>
                </c:pt>
                <c:pt idx="1">
                  <c:v>34.340000000000003</c:v>
                </c:pt>
                <c:pt idx="2">
                  <c:v>37.380000000000003</c:v>
                </c:pt>
                <c:pt idx="3">
                  <c:v>46.11</c:v>
                </c:pt>
                <c:pt idx="4">
                  <c:v>41.92</c:v>
                </c:pt>
              </c:numCache>
            </c:numRef>
          </c:val>
          <c:extLst xmlns:c16r2="http://schemas.microsoft.com/office/drawing/2015/06/chart">
            <c:ext xmlns:c16="http://schemas.microsoft.com/office/drawing/2014/chart" uri="{C3380CC4-5D6E-409C-BE32-E72D297353CC}">
              <c16:uniqueId val="{00000000-1B55-41E1-B91F-90F381B8BE4D}"/>
            </c:ext>
          </c:extLst>
        </c:ser>
        <c:dLbls>
          <c:showLegendKey val="0"/>
          <c:showVal val="0"/>
          <c:showCatName val="0"/>
          <c:showSerName val="0"/>
          <c:showPercent val="0"/>
          <c:showBubbleSize val="0"/>
        </c:dLbls>
        <c:gapWidth val="150"/>
        <c:axId val="121818112"/>
        <c:axId val="12185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1B55-41E1-B91F-90F381B8BE4D}"/>
            </c:ext>
          </c:extLst>
        </c:ser>
        <c:dLbls>
          <c:showLegendKey val="0"/>
          <c:showVal val="0"/>
          <c:showCatName val="0"/>
          <c:showSerName val="0"/>
          <c:showPercent val="0"/>
          <c:showBubbleSize val="0"/>
        </c:dLbls>
        <c:marker val="1"/>
        <c:smooth val="0"/>
        <c:axId val="121818112"/>
        <c:axId val="121853056"/>
      </c:lineChart>
      <c:dateAx>
        <c:axId val="121818112"/>
        <c:scaling>
          <c:orientation val="minMax"/>
        </c:scaling>
        <c:delete val="1"/>
        <c:axPos val="b"/>
        <c:numFmt formatCode="ge" sourceLinked="1"/>
        <c:majorTickMark val="none"/>
        <c:minorTickMark val="none"/>
        <c:tickLblPos val="none"/>
        <c:crossAx val="121853056"/>
        <c:crosses val="autoZero"/>
        <c:auto val="1"/>
        <c:lblOffset val="100"/>
        <c:baseTimeUnit val="years"/>
      </c:dateAx>
      <c:valAx>
        <c:axId val="1218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325.95</c:v>
                </c:pt>
                <c:pt idx="1">
                  <c:v>334.22</c:v>
                </c:pt>
                <c:pt idx="2">
                  <c:v>308.72000000000003</c:v>
                </c:pt>
                <c:pt idx="3">
                  <c:v>251.61</c:v>
                </c:pt>
                <c:pt idx="4">
                  <c:v>272.11</c:v>
                </c:pt>
              </c:numCache>
            </c:numRef>
          </c:val>
          <c:extLst xmlns:c16r2="http://schemas.microsoft.com/office/drawing/2015/06/chart">
            <c:ext xmlns:c16="http://schemas.microsoft.com/office/drawing/2014/chart" uri="{C3380CC4-5D6E-409C-BE32-E72D297353CC}">
              <c16:uniqueId val="{00000000-54DC-4FBC-9577-598A2D6FDA05}"/>
            </c:ext>
          </c:extLst>
        </c:ser>
        <c:dLbls>
          <c:showLegendKey val="0"/>
          <c:showVal val="0"/>
          <c:showCatName val="0"/>
          <c:showSerName val="0"/>
          <c:showPercent val="0"/>
          <c:showBubbleSize val="0"/>
        </c:dLbls>
        <c:gapWidth val="150"/>
        <c:axId val="121866880"/>
        <c:axId val="1218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54DC-4FBC-9577-598A2D6FDA05}"/>
            </c:ext>
          </c:extLst>
        </c:ser>
        <c:dLbls>
          <c:showLegendKey val="0"/>
          <c:showVal val="0"/>
          <c:showCatName val="0"/>
          <c:showSerName val="0"/>
          <c:showPercent val="0"/>
          <c:showBubbleSize val="0"/>
        </c:dLbls>
        <c:marker val="1"/>
        <c:smooth val="0"/>
        <c:axId val="121866880"/>
        <c:axId val="121877248"/>
      </c:lineChart>
      <c:dateAx>
        <c:axId val="121866880"/>
        <c:scaling>
          <c:orientation val="minMax"/>
        </c:scaling>
        <c:delete val="1"/>
        <c:axPos val="b"/>
        <c:numFmt formatCode="ge" sourceLinked="1"/>
        <c:majorTickMark val="none"/>
        <c:minorTickMark val="none"/>
        <c:tickLblPos val="none"/>
        <c:crossAx val="121877248"/>
        <c:crosses val="autoZero"/>
        <c:auto val="1"/>
        <c:lblOffset val="100"/>
        <c:baseTimeUnit val="years"/>
      </c:dateAx>
      <c:valAx>
        <c:axId val="121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7" zoomScale="85" zoomScaleNormal="85" workbookViewId="0">
      <selection activeCell="CG26" sqref="CG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御殿場市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6">
        <f>データ!S6</f>
        <v>89073</v>
      </c>
      <c r="AM8" s="66"/>
      <c r="AN8" s="66"/>
      <c r="AO8" s="66"/>
      <c r="AP8" s="66"/>
      <c r="AQ8" s="66"/>
      <c r="AR8" s="66"/>
      <c r="AS8" s="66"/>
      <c r="AT8" s="65">
        <f>データ!T6</f>
        <v>194.9</v>
      </c>
      <c r="AU8" s="65"/>
      <c r="AV8" s="65"/>
      <c r="AW8" s="65"/>
      <c r="AX8" s="65"/>
      <c r="AY8" s="65"/>
      <c r="AZ8" s="65"/>
      <c r="BA8" s="65"/>
      <c r="BB8" s="65">
        <f>データ!U6</f>
        <v>457.02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1.37</v>
      </c>
      <c r="Q10" s="65"/>
      <c r="R10" s="65"/>
      <c r="S10" s="65"/>
      <c r="T10" s="65"/>
      <c r="U10" s="65"/>
      <c r="V10" s="65"/>
      <c r="W10" s="65">
        <f>データ!Q6</f>
        <v>96.78</v>
      </c>
      <c r="X10" s="65"/>
      <c r="Y10" s="65"/>
      <c r="Z10" s="65"/>
      <c r="AA10" s="65"/>
      <c r="AB10" s="65"/>
      <c r="AC10" s="65"/>
      <c r="AD10" s="66">
        <f>データ!R6</f>
        <v>2160</v>
      </c>
      <c r="AE10" s="66"/>
      <c r="AF10" s="66"/>
      <c r="AG10" s="66"/>
      <c r="AH10" s="66"/>
      <c r="AI10" s="66"/>
      <c r="AJ10" s="66"/>
      <c r="AK10" s="2"/>
      <c r="AL10" s="66">
        <f>データ!V6</f>
        <v>1208</v>
      </c>
      <c r="AM10" s="66"/>
      <c r="AN10" s="66"/>
      <c r="AO10" s="66"/>
      <c r="AP10" s="66"/>
      <c r="AQ10" s="66"/>
      <c r="AR10" s="66"/>
      <c r="AS10" s="66"/>
      <c r="AT10" s="65">
        <f>データ!W6</f>
        <v>0.3</v>
      </c>
      <c r="AU10" s="65"/>
      <c r="AV10" s="65"/>
      <c r="AW10" s="65"/>
      <c r="AX10" s="65"/>
      <c r="AY10" s="65"/>
      <c r="AZ10" s="65"/>
      <c r="BA10" s="65"/>
      <c r="BB10" s="65">
        <f>データ!X6</f>
        <v>4026.67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u78XFmo2I1i+XXNnxQrz9wtb4I2Z2asCnuGVUuEv9lnlDJRul1Cp8a9VBtdcTMSlAx9wIgHQTV8s1WY6oyyJ4A==" saltValue="lM8iw+B/dw6f6/HaVhsS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222151</v>
      </c>
      <c r="D6" s="32">
        <f t="shared" si="3"/>
        <v>47</v>
      </c>
      <c r="E6" s="32">
        <f t="shared" si="3"/>
        <v>17</v>
      </c>
      <c r="F6" s="32">
        <f t="shared" si="3"/>
        <v>5</v>
      </c>
      <c r="G6" s="32">
        <f t="shared" si="3"/>
        <v>0</v>
      </c>
      <c r="H6" s="32" t="str">
        <f t="shared" si="3"/>
        <v>静岡県　御殿場市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1.37</v>
      </c>
      <c r="Q6" s="33">
        <f t="shared" si="3"/>
        <v>96.78</v>
      </c>
      <c r="R6" s="33">
        <f t="shared" si="3"/>
        <v>2160</v>
      </c>
      <c r="S6" s="33">
        <f t="shared" si="3"/>
        <v>89073</v>
      </c>
      <c r="T6" s="33">
        <f t="shared" si="3"/>
        <v>194.9</v>
      </c>
      <c r="U6" s="33">
        <f t="shared" si="3"/>
        <v>457.02</v>
      </c>
      <c r="V6" s="33">
        <f t="shared" si="3"/>
        <v>1208</v>
      </c>
      <c r="W6" s="33">
        <f t="shared" si="3"/>
        <v>0.3</v>
      </c>
      <c r="X6" s="33">
        <f t="shared" si="3"/>
        <v>4026.67</v>
      </c>
      <c r="Y6" s="34">
        <f>IF(Y7="",NA(),Y7)</f>
        <v>76.38</v>
      </c>
      <c r="Z6" s="34">
        <f t="shared" ref="Z6:AH6" si="4">IF(Z7="",NA(),Z7)</f>
        <v>74.760000000000005</v>
      </c>
      <c r="AA6" s="34">
        <f t="shared" si="4"/>
        <v>79.319999999999993</v>
      </c>
      <c r="AB6" s="34">
        <f t="shared" si="4"/>
        <v>77.58</v>
      </c>
      <c r="AC6" s="34">
        <f t="shared" si="4"/>
        <v>75.38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796.78</v>
      </c>
      <c r="BG6" s="34">
        <f t="shared" ref="BG6:BO6" si="7">IF(BG7="",NA(),BG7)</f>
        <v>749.3</v>
      </c>
      <c r="BH6" s="34">
        <f t="shared" si="7"/>
        <v>678.01</v>
      </c>
      <c r="BI6" s="33">
        <f t="shared" si="7"/>
        <v>0</v>
      </c>
      <c r="BJ6" s="34">
        <f t="shared" si="7"/>
        <v>1625.26</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34.340000000000003</v>
      </c>
      <c r="BR6" s="34">
        <f t="shared" ref="BR6:BZ6" si="8">IF(BR7="",NA(),BR7)</f>
        <v>34.340000000000003</v>
      </c>
      <c r="BS6" s="34">
        <f t="shared" si="8"/>
        <v>37.380000000000003</v>
      </c>
      <c r="BT6" s="34">
        <f t="shared" si="8"/>
        <v>46.11</v>
      </c>
      <c r="BU6" s="34">
        <f t="shared" si="8"/>
        <v>41.92</v>
      </c>
      <c r="BV6" s="34">
        <f t="shared" si="8"/>
        <v>41.04</v>
      </c>
      <c r="BW6" s="34">
        <f t="shared" si="8"/>
        <v>41.08</v>
      </c>
      <c r="BX6" s="34">
        <f t="shared" si="8"/>
        <v>41.34</v>
      </c>
      <c r="BY6" s="34">
        <f t="shared" si="8"/>
        <v>40.06</v>
      </c>
      <c r="BZ6" s="34">
        <f t="shared" si="8"/>
        <v>41.25</v>
      </c>
      <c r="CA6" s="33" t="str">
        <f>IF(CA7="","",IF(CA7="-","【-】","【"&amp;SUBSTITUTE(TEXT(CA7,"#,##0.00"),"-","△")&amp;"】"))</f>
        <v>【60.64】</v>
      </c>
      <c r="CB6" s="34">
        <f>IF(CB7="",NA(),CB7)</f>
        <v>325.95</v>
      </c>
      <c r="CC6" s="34">
        <f t="shared" ref="CC6:CK6" si="9">IF(CC7="",NA(),CC7)</f>
        <v>334.22</v>
      </c>
      <c r="CD6" s="34">
        <f t="shared" si="9"/>
        <v>308.72000000000003</v>
      </c>
      <c r="CE6" s="34">
        <f t="shared" si="9"/>
        <v>251.61</v>
      </c>
      <c r="CF6" s="34">
        <f t="shared" si="9"/>
        <v>272.11</v>
      </c>
      <c r="CG6" s="34">
        <f t="shared" si="9"/>
        <v>357.08</v>
      </c>
      <c r="CH6" s="34">
        <f t="shared" si="9"/>
        <v>378.08</v>
      </c>
      <c r="CI6" s="34">
        <f t="shared" si="9"/>
        <v>357.49</v>
      </c>
      <c r="CJ6" s="34">
        <f t="shared" si="9"/>
        <v>355.22</v>
      </c>
      <c r="CK6" s="34">
        <f t="shared" si="9"/>
        <v>334.48</v>
      </c>
      <c r="CL6" s="33" t="str">
        <f>IF(CL7="","",IF(CL7="-","【-】","【"&amp;SUBSTITUTE(TEXT(CL7,"#,##0.00"),"-","△")&amp;"】"))</f>
        <v>【255.52】</v>
      </c>
      <c r="CM6" s="34">
        <f>IF(CM7="",NA(),CM7)</f>
        <v>72.790000000000006</v>
      </c>
      <c r="CN6" s="34">
        <f t="shared" ref="CN6:CV6" si="10">IF(CN7="",NA(),CN7)</f>
        <v>71.599999999999994</v>
      </c>
      <c r="CO6" s="34">
        <f t="shared" si="10"/>
        <v>73.989999999999995</v>
      </c>
      <c r="CP6" s="34">
        <f t="shared" si="10"/>
        <v>72.790000000000006</v>
      </c>
      <c r="CQ6" s="34">
        <f t="shared" si="10"/>
        <v>72.790000000000006</v>
      </c>
      <c r="CR6" s="34">
        <f t="shared" si="10"/>
        <v>45.95</v>
      </c>
      <c r="CS6" s="34">
        <f t="shared" si="10"/>
        <v>44.69</v>
      </c>
      <c r="CT6" s="34">
        <f t="shared" si="10"/>
        <v>44.69</v>
      </c>
      <c r="CU6" s="34">
        <f t="shared" si="10"/>
        <v>42.84</v>
      </c>
      <c r="CV6" s="34">
        <f t="shared" si="10"/>
        <v>40.93</v>
      </c>
      <c r="CW6" s="33" t="str">
        <f>IF(CW7="","",IF(CW7="-","【-】","【"&amp;SUBSTITUTE(TEXT(CW7,"#,##0.00"),"-","△")&amp;"】"))</f>
        <v>【52.49】</v>
      </c>
      <c r="CX6" s="34">
        <f>IF(CX7="",NA(),CX7)</f>
        <v>94.8</v>
      </c>
      <c r="CY6" s="34">
        <f t="shared" ref="CY6:DG6" si="11">IF(CY7="",NA(),CY7)</f>
        <v>94.81</v>
      </c>
      <c r="CZ6" s="34">
        <f t="shared" si="11"/>
        <v>94.99</v>
      </c>
      <c r="DA6" s="34">
        <f t="shared" si="11"/>
        <v>80.73</v>
      </c>
      <c r="DB6" s="34">
        <f t="shared" si="11"/>
        <v>81.95</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222151</v>
      </c>
      <c r="D7" s="36">
        <v>47</v>
      </c>
      <c r="E7" s="36">
        <v>17</v>
      </c>
      <c r="F7" s="36">
        <v>5</v>
      </c>
      <c r="G7" s="36">
        <v>0</v>
      </c>
      <c r="H7" s="36" t="s">
        <v>110</v>
      </c>
      <c r="I7" s="36" t="s">
        <v>111</v>
      </c>
      <c r="J7" s="36" t="s">
        <v>112</v>
      </c>
      <c r="K7" s="36" t="s">
        <v>113</v>
      </c>
      <c r="L7" s="36" t="s">
        <v>114</v>
      </c>
      <c r="M7" s="36" t="s">
        <v>115</v>
      </c>
      <c r="N7" s="37" t="s">
        <v>116</v>
      </c>
      <c r="O7" s="37" t="s">
        <v>117</v>
      </c>
      <c r="P7" s="37">
        <v>1.37</v>
      </c>
      <c r="Q7" s="37">
        <v>96.78</v>
      </c>
      <c r="R7" s="37">
        <v>2160</v>
      </c>
      <c r="S7" s="37">
        <v>89073</v>
      </c>
      <c r="T7" s="37">
        <v>194.9</v>
      </c>
      <c r="U7" s="37">
        <v>457.02</v>
      </c>
      <c r="V7" s="37">
        <v>1208</v>
      </c>
      <c r="W7" s="37">
        <v>0.3</v>
      </c>
      <c r="X7" s="37">
        <v>4026.67</v>
      </c>
      <c r="Y7" s="37">
        <v>76.38</v>
      </c>
      <c r="Z7" s="37">
        <v>74.760000000000005</v>
      </c>
      <c r="AA7" s="37">
        <v>79.319999999999993</v>
      </c>
      <c r="AB7" s="37">
        <v>77.58</v>
      </c>
      <c r="AC7" s="37">
        <v>75.38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796.78</v>
      </c>
      <c r="BG7" s="37">
        <v>749.3</v>
      </c>
      <c r="BH7" s="37">
        <v>678.01</v>
      </c>
      <c r="BI7" s="37">
        <v>0</v>
      </c>
      <c r="BJ7" s="37">
        <v>1625.26</v>
      </c>
      <c r="BK7" s="37">
        <v>1117.1099999999999</v>
      </c>
      <c r="BL7" s="37">
        <v>1161.05</v>
      </c>
      <c r="BM7" s="37">
        <v>979.89</v>
      </c>
      <c r="BN7" s="37">
        <v>1051.43</v>
      </c>
      <c r="BO7" s="37">
        <v>982.29</v>
      </c>
      <c r="BP7" s="37">
        <v>814.89</v>
      </c>
      <c r="BQ7" s="37">
        <v>34.340000000000003</v>
      </c>
      <c r="BR7" s="37">
        <v>34.340000000000003</v>
      </c>
      <c r="BS7" s="37">
        <v>37.380000000000003</v>
      </c>
      <c r="BT7" s="37">
        <v>46.11</v>
      </c>
      <c r="BU7" s="37">
        <v>41.92</v>
      </c>
      <c r="BV7" s="37">
        <v>41.04</v>
      </c>
      <c r="BW7" s="37">
        <v>41.08</v>
      </c>
      <c r="BX7" s="37">
        <v>41.34</v>
      </c>
      <c r="BY7" s="37">
        <v>40.06</v>
      </c>
      <c r="BZ7" s="37">
        <v>41.25</v>
      </c>
      <c r="CA7" s="37">
        <v>60.64</v>
      </c>
      <c r="CB7" s="37">
        <v>325.95</v>
      </c>
      <c r="CC7" s="37">
        <v>334.22</v>
      </c>
      <c r="CD7" s="37">
        <v>308.72000000000003</v>
      </c>
      <c r="CE7" s="37">
        <v>251.61</v>
      </c>
      <c r="CF7" s="37">
        <v>272.11</v>
      </c>
      <c r="CG7" s="37">
        <v>357.08</v>
      </c>
      <c r="CH7" s="37">
        <v>378.08</v>
      </c>
      <c r="CI7" s="37">
        <v>357.49</v>
      </c>
      <c r="CJ7" s="37">
        <v>355.22</v>
      </c>
      <c r="CK7" s="37">
        <v>334.48</v>
      </c>
      <c r="CL7" s="37">
        <v>255.52</v>
      </c>
      <c r="CM7" s="37">
        <v>72.790000000000006</v>
      </c>
      <c r="CN7" s="37">
        <v>71.599999999999994</v>
      </c>
      <c r="CO7" s="37">
        <v>73.989999999999995</v>
      </c>
      <c r="CP7" s="37">
        <v>72.790000000000006</v>
      </c>
      <c r="CQ7" s="37">
        <v>72.790000000000006</v>
      </c>
      <c r="CR7" s="37">
        <v>45.95</v>
      </c>
      <c r="CS7" s="37">
        <v>44.69</v>
      </c>
      <c r="CT7" s="37">
        <v>44.69</v>
      </c>
      <c r="CU7" s="37">
        <v>42.84</v>
      </c>
      <c r="CV7" s="37">
        <v>40.93</v>
      </c>
      <c r="CW7" s="37">
        <v>52.49</v>
      </c>
      <c r="CX7" s="37">
        <v>94.8</v>
      </c>
      <c r="CY7" s="37">
        <v>94.81</v>
      </c>
      <c r="CZ7" s="37">
        <v>94.99</v>
      </c>
      <c r="DA7" s="37">
        <v>80.73</v>
      </c>
      <c r="DB7" s="37">
        <v>81.95</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2019-02-21T00:39:18Z</cp:lastPrinted>
  <dcterms:created xsi:type="dcterms:W3CDTF">2018-12-03T09:25:40Z</dcterms:created>
  <dcterms:modified xsi:type="dcterms:W3CDTF">2019-02-21T00:39:40Z</dcterms:modified>
  <cp:category/>
</cp:coreProperties>
</file>