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2173\Desktop\"/>
    </mc:Choice>
  </mc:AlternateContent>
  <workbookProtection workbookAlgorithmName="SHA-512" workbookHashValue="TOzNqgvsOPqxhu9C0U+tIy1NKntVG0G7g/vSZ4NF3RHvrSFbvnQJKhU5ytcw5XKpgBiaTJu9Xq3/GXb+3Od+IQ==" workbookSaltValue="CqYNRlnwcwPnoPSO8Inakg==" workbookSpinCount="100000" lockStructure="1"/>
  <bookViews>
    <workbookView xWindow="0" yWindow="0" windowWidth="20490" windowHeight="724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<sst xmlns="http://schemas.openxmlformats.org/spreadsheetml/2006/main" count="234" uniqueCount="120">
  <si>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</si>
  <si>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</si>
  <si>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</si>
  <si>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</si>
  <si>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</si>
  <si>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</si>
  <si>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</si>
  <si>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</si>
  <si>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</si>
  <si>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</si>
  <si>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</si>
  <si>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</si>
  <si>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</si>
  <si>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</si>
  <si>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</si>
  <si>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</si>
  <si>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</si>
  <si>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</si>
  <si>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</si>
  <si>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</si>
  <si>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</si>
  <si>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</si>
  <si>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</si>
  <si>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</si>
  <si>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</si>
  <si>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</si>
  <si>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</si>
  <si>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</si>
  <si>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</si>
  <si>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</si>
  <si>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</si>
  <si>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</si>
  <si>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</si>
  <si>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</si>
  <si>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</si>
  <si>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</si>
  <si>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</si>
  <si>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</si>
  <si>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</si>
  <si>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</si>
  <si>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</si>
  <si>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</si>
  <si>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</si>
  <si>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</si>
  <si>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</si>
  <si>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</si>
  <si>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</si>
  <si>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</si>
  <si>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</si>
  <si>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</si>
  <si>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</si>
  <si>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</si>
  <si>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</si>
  <si>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</si>
  <si>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</si>
  <si>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</si>
  <si>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</si>
  <si>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</si>
  <si>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</si>
  <si>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</si>
  <si>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</si>
  <si>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</si>
  <si>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</si>
  <si>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</si>
  <si>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</si>
  <si>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</si>
  <si>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</si>
  <si>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</si>
  <si>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</si>
  <si>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</si>
  <si>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</si>
  <si>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</si>
  <si>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</si>
  <si>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</si>
  <si>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</si>
  <si>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</si>
  <si>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</si>
  <si>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</si>
  <si>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</si>
  <si>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</si>
  <si>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</si>
  <si>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</si>
  <si>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</si>
  <si>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</si>
  <si>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</si>
  <si>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</si>
  <si>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</si>
  <si>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</si>
  <si>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</si>
  <si>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</si>
  <si>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</si>
  <si>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</si>
  <si>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</si>
  <si>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</si>
  <si>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</si>
  <si>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</si>
  <si>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</si>
  <si>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</si>
  <si>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</si>
  <si>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</si>
  <si>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</si>
  <si>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</si>
  <si>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</si>
  <si>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</si>
  <si>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</si>
  <si>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御殿場市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</si>
  <si>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</si>
  <si>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</si>
  <si>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</si>
  <si>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</si>
  <si>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</si>
  <si>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</si>
  <si>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</si>
  <si>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</si>
  <si>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</si>
  <si>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</si>
  <si>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</si>
  <si>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①経営収支比率及び⑤料金回収率が、100％以上で、⑦施設利用率も高く、推移は横ばいである。これらは、健全で効率的な経営が行われていることを示しています。
②累積欠損金比率は、0％です。これは、営業活動による損失が発生しておらず、収支が健全であることを示しています。
③流動比率は、100％以上で全国平均・類似団体と比較してかなり高い数値であり、増加傾向である。これは、1年以内の支払債務に対して現金が十分にあることを示しています。
④企業債残高対給水収益比率は、全国平均・類似団体と比較してかなり低い数値であり、減少傾向である。これは、企業債残高の規模が小さいことを示しています。
⑥給水原価は、全国平均・類似団体と比較してやや安価であり、推移は横ばいである。これは、他団体より少ない費用で給水していることを示していますが、管路等が老朽化しているため、今後修繕費用等の維持管理費の増加が推測されます。
⑧有収率は、全国平均・類似団体と比較してやや低く、推移は横ばいである。漏水の原因としては、管路の老朽化や、冬季の凍結破損が考えられます。今後も漏水調査や凍結破損対策を継続して行い有収率の向上に努めていきます。
【数値の修正】
⑤料金回収率　誤）125.51→正）147.0
⑥給水原価　　誤）100.97→正）86.2
※費用から他会計負担金等を差し引くため
</t>
    <rPh sb="1" eb="3">
      <t>ケイエイ</t>
    </rPh>
    <rPh sb="3" eb="5">
      <t>シュウシ</t>
    </rPh>
    <rPh sb="5" eb="7">
      <t>ヒリツ</t>
    </rPh>
    <rPh sb="7" eb="8">
      <t>オヨ</t>
    </rPh>
    <rPh sb="10" eb="12">
      <t>リョウキン</t>
    </rPh>
    <rPh sb="12" eb="14">
      <t>カイシュウ</t>
    </rPh>
    <rPh sb="14" eb="15">
      <t>リツ</t>
    </rPh>
    <rPh sb="21" eb="23">
      <t>イジョウ</t>
    </rPh>
    <rPh sb="26" eb="28">
      <t>シセツ</t>
    </rPh>
    <rPh sb="28" eb="30">
      <t>リヨウ</t>
    </rPh>
    <rPh sb="30" eb="31">
      <t>リツ</t>
    </rPh>
    <rPh sb="32" eb="33">
      <t>タカ</t>
    </rPh>
    <rPh sb="35" eb="37">
      <t>スイイ</t>
    </rPh>
    <rPh sb="38" eb="39">
      <t>ヨコ</t>
    </rPh>
    <rPh sb="50" eb="52">
      <t>ケンゼン</t>
    </rPh>
    <rPh sb="53" eb="55">
      <t>コウリツ</t>
    </rPh>
    <rPh sb="55" eb="56">
      <t>テキ</t>
    </rPh>
    <rPh sb="57" eb="59">
      <t>ケイエイ</t>
    </rPh>
    <rPh sb="60" eb="61">
      <t>オコナ</t>
    </rPh>
    <rPh sb="69" eb="70">
      <t>シメ</t>
    </rPh>
    <rPh sb="78" eb="80">
      <t>ルイセキ</t>
    </rPh>
    <rPh sb="80" eb="83">
      <t>ケッソンキン</t>
    </rPh>
    <rPh sb="83" eb="85">
      <t>ヒリツ</t>
    </rPh>
    <rPh sb="96" eb="98">
      <t>エイギョウ</t>
    </rPh>
    <rPh sb="106" eb="108">
      <t>ハッセイ</t>
    </rPh>
    <rPh sb="134" eb="136">
      <t>リュウドウ</t>
    </rPh>
    <rPh sb="136" eb="138">
      <t>ヒリツ</t>
    </rPh>
    <rPh sb="144" eb="146">
      <t>イジョウ</t>
    </rPh>
    <rPh sb="147" eb="149">
      <t>ゼンコク</t>
    </rPh>
    <rPh sb="149" eb="151">
      <t>ヘイキン</t>
    </rPh>
    <rPh sb="152" eb="154">
      <t>ルイジ</t>
    </rPh>
    <rPh sb="154" eb="156">
      <t>ダンタイ</t>
    </rPh>
    <rPh sb="157" eb="159">
      <t>ヒカク</t>
    </rPh>
    <rPh sb="164" eb="165">
      <t>タカ</t>
    </rPh>
    <rPh sb="166" eb="168">
      <t>スウチ</t>
    </rPh>
    <rPh sb="172" eb="174">
      <t>ゾウカ</t>
    </rPh>
    <rPh sb="174" eb="176">
      <t>ケイコウ</t>
    </rPh>
    <rPh sb="185" eb="186">
      <t>ネン</t>
    </rPh>
    <rPh sb="186" eb="188">
      <t>イナイ</t>
    </rPh>
    <rPh sb="189" eb="191">
      <t>シハライ</t>
    </rPh>
    <rPh sb="191" eb="193">
      <t>サイム</t>
    </rPh>
    <rPh sb="194" eb="195">
      <t>タイ</t>
    </rPh>
    <rPh sb="197" eb="199">
      <t>ゲンキン</t>
    </rPh>
    <rPh sb="200" eb="202">
      <t>ジュウブン</t>
    </rPh>
    <rPh sb="208" eb="209">
      <t>シメ</t>
    </rPh>
    <rPh sb="217" eb="219">
      <t>キギョウ</t>
    </rPh>
    <rPh sb="219" eb="220">
      <t>サイ</t>
    </rPh>
    <rPh sb="220" eb="222">
      <t>ザンダカ</t>
    </rPh>
    <rPh sb="222" eb="223">
      <t>タイ</t>
    </rPh>
    <rPh sb="223" eb="225">
      <t>キュウスイ</t>
    </rPh>
    <rPh sb="225" eb="227">
      <t>シュウエキ</t>
    </rPh>
    <rPh sb="227" eb="229">
      <t>ヒリツ</t>
    </rPh>
    <rPh sb="231" eb="233">
      <t>ゼンコク</t>
    </rPh>
    <rPh sb="233" eb="235">
      <t>ヘイキン</t>
    </rPh>
    <rPh sb="236" eb="238">
      <t>ルイジ</t>
    </rPh>
    <rPh sb="238" eb="240">
      <t>ダンタイ</t>
    </rPh>
    <rPh sb="241" eb="243">
      <t>ヒカク</t>
    </rPh>
    <rPh sb="248" eb="249">
      <t>ヒク</t>
    </rPh>
    <rPh sb="250" eb="252">
      <t>スウチ</t>
    </rPh>
    <rPh sb="256" eb="258">
      <t>ゲンショウ</t>
    </rPh>
    <rPh sb="258" eb="260">
      <t>ケイコウ</t>
    </rPh>
    <rPh sb="268" eb="270">
      <t>キギョウ</t>
    </rPh>
    <rPh sb="270" eb="271">
      <t>サイ</t>
    </rPh>
    <rPh sb="271" eb="273">
      <t>ザンダカ</t>
    </rPh>
    <rPh sb="274" eb="276">
      <t>キボ</t>
    </rPh>
    <rPh sb="277" eb="278">
      <t>チイ</t>
    </rPh>
    <rPh sb="283" eb="284">
      <t>シメ</t>
    </rPh>
    <rPh sb="292" eb="294">
      <t>キュウスイ</t>
    </rPh>
    <rPh sb="294" eb="296">
      <t>ゲンカ</t>
    </rPh>
    <rPh sb="298" eb="300">
      <t>ゼンコク</t>
    </rPh>
    <rPh sb="300" eb="302">
      <t>ヘイキン</t>
    </rPh>
    <rPh sb="303" eb="305">
      <t>ルイジ</t>
    </rPh>
    <rPh sb="305" eb="307">
      <t>ダンタイ</t>
    </rPh>
    <rPh sb="308" eb="310">
      <t>ヒカク</t>
    </rPh>
    <rPh sb="314" eb="316">
      <t>アンカ</t>
    </rPh>
    <rPh sb="320" eb="322">
      <t>スイイ</t>
    </rPh>
    <rPh sb="323" eb="324">
      <t>ヨコ</t>
    </rPh>
    <rPh sb="334" eb="335">
      <t>タ</t>
    </rPh>
    <rPh sb="335" eb="337">
      <t>ダンタイ</t>
    </rPh>
    <rPh sb="339" eb="340">
      <t>スク</t>
    </rPh>
    <rPh sb="342" eb="344">
      <t>ヒヨウ</t>
    </rPh>
    <rPh sb="345" eb="347">
      <t>キュウスイ</t>
    </rPh>
    <rPh sb="354" eb="355">
      <t>シメ</t>
    </rPh>
    <rPh sb="362" eb="364">
      <t>カンロ</t>
    </rPh>
    <rPh sb="364" eb="365">
      <t>トウ</t>
    </rPh>
    <rPh sb="366" eb="369">
      <t>ロウキュウカ</t>
    </rPh>
    <rPh sb="376" eb="378">
      <t>コンゴ</t>
    </rPh>
    <rPh sb="378" eb="380">
      <t>シュウゼン</t>
    </rPh>
    <rPh sb="380" eb="382">
      <t>ヒヨウ</t>
    </rPh>
    <rPh sb="382" eb="383">
      <t>トウ</t>
    </rPh>
    <rPh sb="384" eb="386">
      <t>イジ</t>
    </rPh>
    <rPh sb="386" eb="389">
      <t>カンリヒ</t>
    </rPh>
    <rPh sb="390" eb="391">
      <t>ゾウ</t>
    </rPh>
    <rPh sb="391" eb="392">
      <t>カ</t>
    </rPh>
    <rPh sb="393" eb="395">
      <t>スイソク</t>
    </rPh>
    <rPh sb="402" eb="403">
      <t>ユウ</t>
    </rPh>
    <rPh sb="403" eb="405">
      <t>シュウリツ</t>
    </rPh>
    <rPh sb="407" eb="409">
      <t>ゼンコク</t>
    </rPh>
    <rPh sb="409" eb="411">
      <t>ヘイキン</t>
    </rPh>
    <rPh sb="412" eb="414">
      <t>ルイジ</t>
    </rPh>
    <rPh sb="414" eb="416">
      <t>ダンタイ</t>
    </rPh>
    <rPh sb="417" eb="419">
      <t>ヒカク</t>
    </rPh>
    <rPh sb="423" eb="424">
      <t>ヒク</t>
    </rPh>
    <rPh sb="426" eb="428">
      <t>スイイ</t>
    </rPh>
    <rPh sb="429" eb="430">
      <t>ヨコ</t>
    </rPh>
    <rPh sb="436" eb="438">
      <t>ロウスイ</t>
    </rPh>
    <rPh sb="439" eb="441">
      <t>ゲンイン</t>
    </rPh>
    <rPh sb="446" eb="448">
      <t>カンロ</t>
    </rPh>
    <rPh sb="449" eb="452">
      <t>ロウキュウカ</t>
    </rPh>
    <rPh sb="454" eb="456">
      <t>トウキ</t>
    </rPh>
    <rPh sb="457" eb="459">
      <t>トウケツ</t>
    </rPh>
    <rPh sb="459" eb="461">
      <t>ハソン</t>
    </rPh>
    <rPh sb="462" eb="463">
      <t>カンガ</t>
    </rPh>
    <rPh sb="469" eb="471">
      <t>コンゴ</t>
    </rPh>
    <rPh sb="472" eb="474">
      <t>ロウスイ</t>
    </rPh>
    <rPh sb="474" eb="476">
      <t>チョウサ</t>
    </rPh>
    <rPh sb="477" eb="479">
      <t>トウケツ</t>
    </rPh>
    <rPh sb="479" eb="481">
      <t>ハソン</t>
    </rPh>
    <rPh sb="481" eb="483">
      <t>タイサク</t>
    </rPh>
    <rPh sb="484" eb="486">
      <t>ケイゾク</t>
    </rPh>
    <rPh sb="488" eb="489">
      <t>オコナ</t>
    </rPh>
    <rPh sb="490" eb="491">
      <t>ユウ</t>
    </rPh>
    <rPh sb="491" eb="493">
      <t>シュウリツ</t>
    </rPh>
    <rPh sb="494" eb="496">
      <t>コウジョウ</t>
    </rPh>
    <rPh sb="497" eb="498">
      <t>ツト</t>
    </rPh>
    <rPh sb="507" eb="509">
      <t>スウチ</t>
    </rPh>
    <rPh sb="510" eb="512">
      <t>シュウセイ</t>
    </rPh>
    <rPh sb="515" eb="517">
      <t>リョウキン</t>
    </rPh>
    <rPh sb="517" eb="519">
      <t>カイシュウ</t>
    </rPh>
    <rPh sb="519" eb="520">
      <t>リツ</t>
    </rPh>
    <rPh sb="521" eb="522">
      <t>ゴ</t>
    </rPh>
    <rPh sb="530" eb="531">
      <t>セイ</t>
    </rPh>
    <rPh sb="539" eb="541">
      <t>キュウスイ</t>
    </rPh>
    <rPh sb="541" eb="543">
      <t>ゲンカ</t>
    </rPh>
    <rPh sb="545" eb="546">
      <t>ゴ</t>
    </rPh>
    <rPh sb="554" eb="555">
      <t>セイ</t>
    </rPh>
    <rPh sb="562" eb="564">
      <t>ヒヨウ</t>
    </rPh>
    <rPh sb="566" eb="567">
      <t>タ</t>
    </rPh>
    <rPh sb="567" eb="569">
      <t>カイケイ</t>
    </rPh>
    <rPh sb="569" eb="572">
      <t>フタンキン</t>
    </rPh>
    <rPh sb="572" eb="573">
      <t>トウ</t>
    </rPh>
    <rPh sb="574" eb="575">
      <t>サ</t>
    </rPh>
    <rPh sb="576" eb="577">
      <t>ヒ</t>
    </rPh>
    <phoneticPr fontId="17"/>
  </si>
  <si>
    <t>　経営の健全性・効率性においては良好と考えられるが、管路の更新時期を迎えたため老朽管の更新費用の大幅な増加が見込まれます。また、人口も減少傾向にあるため、給水収益の減少も見込まれます。平成28年3月に策定した御殿場市上水道事業アセットマネジメントに基づき、計画的に給水収益の確保と管路の更新に努めていきます。</t>
    <rPh sb="1" eb="3">
      <t>ケイエイ</t>
    </rPh>
    <rPh sb="4" eb="7">
      <t>ケンゼンセイ</t>
    </rPh>
    <rPh sb="8" eb="10">
      <t>コウリツ</t>
    </rPh>
    <rPh sb="10" eb="11">
      <t>セイ</t>
    </rPh>
    <rPh sb="16" eb="18">
      <t>リョウコウ</t>
    </rPh>
    <rPh sb="19" eb="20">
      <t>カンガ</t>
    </rPh>
    <rPh sb="26" eb="28">
      <t>カンロ</t>
    </rPh>
    <rPh sb="29" eb="31">
      <t>コウシン</t>
    </rPh>
    <rPh sb="31" eb="33">
      <t>ジキ</t>
    </rPh>
    <rPh sb="34" eb="35">
      <t>ムカ</t>
    </rPh>
    <rPh sb="39" eb="41">
      <t>ロウキュウ</t>
    </rPh>
    <rPh sb="41" eb="42">
      <t>カン</t>
    </rPh>
    <rPh sb="43" eb="45">
      <t>コウシン</t>
    </rPh>
    <rPh sb="45" eb="47">
      <t>ヒヨウ</t>
    </rPh>
    <rPh sb="48" eb="50">
      <t>オオハバ</t>
    </rPh>
    <rPh sb="51" eb="53">
      <t>ゾウカ</t>
    </rPh>
    <rPh sb="54" eb="56">
      <t>ミコ</t>
    </rPh>
    <rPh sb="64" eb="66">
      <t>ジンコウ</t>
    </rPh>
    <rPh sb="67" eb="69">
      <t>ゲンショウ</t>
    </rPh>
    <rPh sb="69" eb="71">
      <t>ケイコウ</t>
    </rPh>
    <rPh sb="77" eb="79">
      <t>キュウスイ</t>
    </rPh>
    <rPh sb="79" eb="81">
      <t>シュウエキ</t>
    </rPh>
    <rPh sb="82" eb="84">
      <t>ゲンショウ</t>
    </rPh>
    <rPh sb="85" eb="87">
      <t>ミコ</t>
    </rPh>
    <rPh sb="92" eb="94">
      <t>ヘイセイ</t>
    </rPh>
    <rPh sb="96" eb="97">
      <t>ネン</t>
    </rPh>
    <rPh sb="98" eb="99">
      <t>ガツ</t>
    </rPh>
    <rPh sb="100" eb="102">
      <t>サクテイ</t>
    </rPh>
    <rPh sb="104" eb="108">
      <t>ゴテンバシ</t>
    </rPh>
    <rPh sb="108" eb="111">
      <t>ジョウスイドウ</t>
    </rPh>
    <rPh sb="111" eb="113">
      <t>ジギョウ</t>
    </rPh>
    <rPh sb="124" eb="125">
      <t>モト</t>
    </rPh>
    <rPh sb="128" eb="131">
      <t>ケイカクテキ</t>
    </rPh>
    <rPh sb="132" eb="134">
      <t>キュウスイ</t>
    </rPh>
    <rPh sb="134" eb="136">
      <t>シュウエキ</t>
    </rPh>
    <rPh sb="137" eb="139">
      <t>カクホ</t>
    </rPh>
    <rPh sb="140" eb="142">
      <t>カンロ</t>
    </rPh>
    <rPh sb="143" eb="145">
      <t>コウシン</t>
    </rPh>
    <rPh sb="146" eb="147">
      <t>ツト</t>
    </rPh>
    <phoneticPr fontId="17"/>
  </si>
  <si>
    <t>①有形固定資産減価償却率は、全国平均・類似団体よりやや低いが、推移は微増である。これは、施設が老朽化していることを示しています。
②管路経年化率は、全国平均・類似団体より高く、推移は横ばいである。これは、老朽化が進んでいることを示しています。今後、計画的な管路の更新及び管路の耐震化に努めていきます。
③管路更新率は、全国平均・類似団体より低く、推移は増加している。これは、耐用年数を経過した管路に対して、管路の更新のペースが遅いことを示しています。今後、計画的な老朽管の更新に努めていきます。
（補足）
　②管路経年化率のＨ27年度の当該値が表示されていませんが、正しくは5.60％です。
　③管路更新率のＨ27年度の当該が表示されていませんが、正しくは1.23％です。</t>
    <rPh sb="1" eb="3">
      <t>ユウケイ</t>
    </rPh>
    <rPh sb="3" eb="5">
      <t>コテイ</t>
    </rPh>
    <rPh sb="5" eb="7">
      <t>シサン</t>
    </rPh>
    <rPh sb="7" eb="9">
      <t>ゲンカ</t>
    </rPh>
    <rPh sb="9" eb="11">
      <t>ショウキャク</t>
    </rPh>
    <rPh sb="11" eb="12">
      <t>リツ</t>
    </rPh>
    <rPh sb="14" eb="16">
      <t>ゼンコク</t>
    </rPh>
    <rPh sb="16" eb="18">
      <t>ヘイキン</t>
    </rPh>
    <rPh sb="19" eb="21">
      <t>ルイジ</t>
    </rPh>
    <rPh sb="21" eb="23">
      <t>ダンタイ</t>
    </rPh>
    <rPh sb="27" eb="28">
      <t>ヒク</t>
    </rPh>
    <rPh sb="31" eb="33">
      <t>スイイ</t>
    </rPh>
    <rPh sb="34" eb="36">
      <t>ビゾウ</t>
    </rPh>
    <rPh sb="44" eb="46">
      <t>シセツ</t>
    </rPh>
    <rPh sb="47" eb="50">
      <t>ロウキュウカ</t>
    </rPh>
    <rPh sb="57" eb="58">
      <t>シメ</t>
    </rPh>
    <rPh sb="66" eb="68">
      <t>カンロ</t>
    </rPh>
    <rPh sb="68" eb="71">
      <t>ケイネンカ</t>
    </rPh>
    <rPh sb="71" eb="72">
      <t>リツ</t>
    </rPh>
    <rPh sb="74" eb="76">
      <t>ゼンコク</t>
    </rPh>
    <rPh sb="76" eb="78">
      <t>ヘイキン</t>
    </rPh>
    <rPh sb="79" eb="81">
      <t>ルイジ</t>
    </rPh>
    <rPh sb="81" eb="83">
      <t>ダンタイ</t>
    </rPh>
    <rPh sb="85" eb="86">
      <t>タカ</t>
    </rPh>
    <rPh sb="88" eb="90">
      <t>スイイ</t>
    </rPh>
    <rPh sb="91" eb="92">
      <t>ヨコ</t>
    </rPh>
    <rPh sb="102" eb="105">
      <t>ロウキュウカ</t>
    </rPh>
    <rPh sb="106" eb="107">
      <t>スス</t>
    </rPh>
    <rPh sb="114" eb="115">
      <t>シメ</t>
    </rPh>
    <rPh sb="128" eb="130">
      <t>カンロ</t>
    </rPh>
    <rPh sb="131" eb="133">
      <t>コウシン</t>
    </rPh>
    <rPh sb="133" eb="134">
      <t>オヨ</t>
    </rPh>
    <rPh sb="135" eb="137">
      <t>カンロ</t>
    </rPh>
    <rPh sb="138" eb="141">
      <t>タイシンカ</t>
    </rPh>
    <rPh sb="142" eb="143">
      <t>ツト</t>
    </rPh>
    <rPh sb="152" eb="154">
      <t>カンロ</t>
    </rPh>
    <rPh sb="154" eb="156">
      <t>コウシン</t>
    </rPh>
    <rPh sb="156" eb="157">
      <t>リツ</t>
    </rPh>
    <rPh sb="159" eb="161">
      <t>ゼンコク</t>
    </rPh>
    <rPh sb="161" eb="163">
      <t>ヘイキン</t>
    </rPh>
    <rPh sb="164" eb="166">
      <t>ルイジ</t>
    </rPh>
    <rPh sb="166" eb="168">
      <t>ダンタイ</t>
    </rPh>
    <rPh sb="170" eb="171">
      <t>ヒク</t>
    </rPh>
    <rPh sb="173" eb="175">
      <t>スイイ</t>
    </rPh>
    <rPh sb="176" eb="178">
      <t>ゾウカ</t>
    </rPh>
    <rPh sb="187" eb="189">
      <t>タイヨウ</t>
    </rPh>
    <rPh sb="189" eb="191">
      <t>ネンスウ</t>
    </rPh>
    <rPh sb="192" eb="194">
      <t>ケイカ</t>
    </rPh>
    <rPh sb="196" eb="198">
      <t>カンロ</t>
    </rPh>
    <rPh sb="199" eb="200">
      <t>タイ</t>
    </rPh>
    <rPh sb="203" eb="205">
      <t>カンロ</t>
    </rPh>
    <rPh sb="206" eb="208">
      <t>コウシン</t>
    </rPh>
    <rPh sb="213" eb="214">
      <t>オソ</t>
    </rPh>
    <rPh sb="218" eb="219">
      <t>シメ</t>
    </rPh>
    <rPh sb="225" eb="227">
      <t>コンゴ</t>
    </rPh>
    <rPh sb="228" eb="231">
      <t>ケイカクテキ</t>
    </rPh>
    <rPh sb="232" eb="234">
      <t>ロウキュウ</t>
    </rPh>
    <rPh sb="234" eb="235">
      <t>カン</t>
    </rPh>
    <rPh sb="236" eb="238">
      <t>コウシン</t>
    </rPh>
    <rPh sb="239" eb="240">
      <t>ツト</t>
    </rPh>
    <rPh sb="249" eb="251">
      <t>ホソク</t>
    </rPh>
    <rPh sb="255" eb="257">
      <t>カンロ</t>
    </rPh>
    <rPh sb="257" eb="260">
      <t>ケイネンカ</t>
    </rPh>
    <rPh sb="260" eb="261">
      <t>リツ</t>
    </rPh>
    <rPh sb="265" eb="267">
      <t>ネンド</t>
    </rPh>
    <rPh sb="268" eb="270">
      <t>トウガイ</t>
    </rPh>
    <rPh sb="270" eb="271">
      <t>チ</t>
    </rPh>
    <rPh sb="272" eb="274">
      <t>ヒョウジ</t>
    </rPh>
    <rPh sb="283" eb="284">
      <t>タダ</t>
    </rPh>
    <rPh sb="298" eb="300">
      <t>カンロ</t>
    </rPh>
    <rPh sb="300" eb="302">
      <t>コウシン</t>
    </rPh>
    <rPh sb="302" eb="303">
      <t>リツ</t>
    </rPh>
    <rPh sb="307" eb="309">
      <t>ネンド</t>
    </rPh>
    <rPh sb="310" eb="312">
      <t>トウガイ</t>
    </rPh>
    <rPh sb="313" eb="315">
      <t>ヒョウジ</t>
    </rPh>
    <rPh sb="324" eb="325">
      <t>タダ</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</si>
</sst>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10" xfId="2" applyFont="1" applyBorder="1" applyAlignment="1" applyProtection="1">
      <alignment horizontal="left" vertical="top" wrapText="1"/>
      <protection locked="0"/>
    </xf>
    <xf numFmtId="0" fontId="16" fillId="0" borderId="11"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12"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0.71</c:v>
                </c:pt>
                <c:pt idx="1">
                  <c:v>0.8</c:v>
                </c:pt>
                <c:pt idx="2">
                  <c:v>0</c:v>
                </c:pt>
                <c:pt idx="3">
                  <c:v>0.2</c:v>
                </c:pt>
                <c:pt idx="4">
                  <c:v>0.59</c:v>
                </c:pt>
              </c:numCache>
            </c:numRef>
          </c:val>
          <c:extLst>
            <c:ext xmlns:c16="http://schemas.microsoft.com/office/drawing/2014/chart" uri="{C3380CC4-5D6E-409C-BE32-E72D297353CC}">
              <c16:uniqueId val="{00000000-9200-4ACE-A7C5-506937BB338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c:ext xmlns:c16="http://schemas.microsoft.com/office/drawing/2014/chart" uri="{C3380CC4-5D6E-409C-BE32-E72D297353CC}">
              <c16:uniqueId val="{00000001-9200-4ACE-A7C5-506937BB338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77.36</c:v>
                </c:pt>
                <c:pt idx="1">
                  <c:v>75.510000000000005</c:v>
                </c:pt>
                <c:pt idx="2">
                  <c:v>75.05</c:v>
                </c:pt>
                <c:pt idx="3">
                  <c:v>75.09</c:v>
                </c:pt>
                <c:pt idx="4">
                  <c:v>75.8</c:v>
                </c:pt>
              </c:numCache>
            </c:numRef>
          </c:val>
          <c:extLst>
            <c:ext xmlns:c16="http://schemas.microsoft.com/office/drawing/2014/chart" uri="{C3380CC4-5D6E-409C-BE32-E72D297353CC}">
              <c16:uniqueId val="{00000000-D776-411F-AF2B-18350D213D0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c:ext xmlns:c16="http://schemas.microsoft.com/office/drawing/2014/chart" uri="{C3380CC4-5D6E-409C-BE32-E72D297353CC}">
              <c16:uniqueId val="{00000001-D776-411F-AF2B-18350D213D0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83.4</c:v>
                </c:pt>
                <c:pt idx="1">
                  <c:v>83.46</c:v>
                </c:pt>
                <c:pt idx="2">
                  <c:v>83.61</c:v>
                </c:pt>
                <c:pt idx="3">
                  <c:v>83.58</c:v>
                </c:pt>
                <c:pt idx="4">
                  <c:v>83.74</c:v>
                </c:pt>
              </c:numCache>
            </c:numRef>
          </c:val>
          <c:extLst>
            <c:ext xmlns:c16="http://schemas.microsoft.com/office/drawing/2014/chart" uri="{C3380CC4-5D6E-409C-BE32-E72D297353CC}">
              <c16:uniqueId val="{00000000-E5FC-427A-A30A-7E5F1FF2BDB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c:ext xmlns:c16="http://schemas.microsoft.com/office/drawing/2014/chart" uri="{C3380CC4-5D6E-409C-BE32-E72D297353CC}">
              <c16:uniqueId val="{00000001-E5FC-427A-A30A-7E5F1FF2BDB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114.89</c:v>
                </c:pt>
                <c:pt idx="1">
                  <c:v>126.11</c:v>
                </c:pt>
                <c:pt idx="2">
                  <c:v>132.08000000000001</c:v>
                </c:pt>
                <c:pt idx="3">
                  <c:v>133.61000000000001</c:v>
                </c:pt>
                <c:pt idx="4">
                  <c:v>138.38</c:v>
                </c:pt>
              </c:numCache>
            </c:numRef>
          </c:val>
          <c:extLst>
            <c:ext xmlns:c16="http://schemas.microsoft.com/office/drawing/2014/chart" uri="{C3380CC4-5D6E-409C-BE32-E72D297353CC}">
              <c16:uniqueId val="{00000000-8130-48CE-BC5E-0DADD1F32A1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c:ext xmlns:c16="http://schemas.microsoft.com/office/drawing/2014/chart" uri="{C3380CC4-5D6E-409C-BE32-E72D297353CC}">
              <c16:uniqueId val="{00000001-8130-48CE-BC5E-0DADD1F32A1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38.01</c:v>
                </c:pt>
                <c:pt idx="1">
                  <c:v>42.3</c:v>
                </c:pt>
                <c:pt idx="2">
                  <c:v>43.88</c:v>
                </c:pt>
                <c:pt idx="3">
                  <c:v>45.54</c:v>
                </c:pt>
                <c:pt idx="4">
                  <c:v>45.94</c:v>
                </c:pt>
              </c:numCache>
            </c:numRef>
          </c:val>
          <c:extLst>
            <c:ext xmlns:c16="http://schemas.microsoft.com/office/drawing/2014/chart" uri="{C3380CC4-5D6E-409C-BE32-E72D297353CC}">
              <c16:uniqueId val="{00000000-1460-47BF-BCD5-464F8E4311F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c:ext xmlns:c16="http://schemas.microsoft.com/office/drawing/2014/chart" uri="{C3380CC4-5D6E-409C-BE32-E72D297353CC}">
              <c16:uniqueId val="{00000001-1460-47BF-BCD5-464F8E4311F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4.47</c:v>
                </c:pt>
                <c:pt idx="1">
                  <c:v>4.62</c:v>
                </c:pt>
                <c:pt idx="2">
                  <c:v>0</c:v>
                </c:pt>
                <c:pt idx="3">
                  <c:v>20.65</c:v>
                </c:pt>
                <c:pt idx="4">
                  <c:v>20.62</c:v>
                </c:pt>
              </c:numCache>
            </c:numRef>
          </c:val>
          <c:extLst>
            <c:ext xmlns:c16="http://schemas.microsoft.com/office/drawing/2014/chart" uri="{C3380CC4-5D6E-409C-BE32-E72D297353CC}">
              <c16:uniqueId val="{00000000-E3C8-485D-B9AA-87195D30F51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c:ext xmlns:c16="http://schemas.microsoft.com/office/drawing/2014/chart" uri="{C3380CC4-5D6E-409C-BE32-E72D297353CC}">
              <c16:uniqueId val="{00000001-E3C8-485D-B9AA-87195D30F51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14D-43C0-A1C2-75BFF9004A8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c:ext xmlns:c16="http://schemas.microsoft.com/office/drawing/2014/chart" uri="{C3380CC4-5D6E-409C-BE32-E72D297353CC}">
              <c16:uniqueId val="{00000001-914D-43C0-A1C2-75BFF9004A8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2739.9</c:v>
                </c:pt>
                <c:pt idx="1">
                  <c:v>1225.51</c:v>
                </c:pt>
                <c:pt idx="2">
                  <c:v>1117.6600000000001</c:v>
                </c:pt>
                <c:pt idx="3">
                  <c:v>1253.71</c:v>
                </c:pt>
                <c:pt idx="4">
                  <c:v>1372.02</c:v>
                </c:pt>
              </c:numCache>
            </c:numRef>
          </c:val>
          <c:extLst>
            <c:ext xmlns:c16="http://schemas.microsoft.com/office/drawing/2014/chart" uri="{C3380CC4-5D6E-409C-BE32-E72D297353CC}">
              <c16:uniqueId val="{00000000-6A25-4C11-99DF-703CA11583D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c:ext xmlns:c16="http://schemas.microsoft.com/office/drawing/2014/chart" uri="{C3380CC4-5D6E-409C-BE32-E72D297353CC}">
              <c16:uniqueId val="{00000001-6A25-4C11-99DF-703CA11583D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117.17</c:v>
                </c:pt>
                <c:pt idx="1">
                  <c:v>109.58</c:v>
                </c:pt>
                <c:pt idx="2">
                  <c:v>99</c:v>
                </c:pt>
                <c:pt idx="3">
                  <c:v>88.55</c:v>
                </c:pt>
                <c:pt idx="4">
                  <c:v>76.33</c:v>
                </c:pt>
              </c:numCache>
            </c:numRef>
          </c:val>
          <c:extLst>
            <c:ext xmlns:c16="http://schemas.microsoft.com/office/drawing/2014/chart" uri="{C3380CC4-5D6E-409C-BE32-E72D297353CC}">
              <c16:uniqueId val="{00000000-7BF3-4FFB-9879-94D36BCDF89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c:ext xmlns:c16="http://schemas.microsoft.com/office/drawing/2014/chart" uri="{C3380CC4-5D6E-409C-BE32-E72D297353CC}">
              <c16:uniqueId val="{00000001-7BF3-4FFB-9879-94D36BCDF89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103.83</c:v>
                </c:pt>
                <c:pt idx="1">
                  <c:v>119.6</c:v>
                </c:pt>
                <c:pt idx="2">
                  <c:v>122.69</c:v>
                </c:pt>
                <c:pt idx="3">
                  <c:v>124.91</c:v>
                </c:pt>
                <c:pt idx="4">
                  <c:v>125.51</c:v>
                </c:pt>
              </c:numCache>
            </c:numRef>
          </c:val>
          <c:extLst>
            <c:ext xmlns:c16="http://schemas.microsoft.com/office/drawing/2014/chart" uri="{C3380CC4-5D6E-409C-BE32-E72D297353CC}">
              <c16:uniqueId val="{00000000-AF0F-4F38-93FA-56A4BC6BE62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c:ext xmlns:c16="http://schemas.microsoft.com/office/drawing/2014/chart" uri="{C3380CC4-5D6E-409C-BE32-E72D297353CC}">
              <c16:uniqueId val="{00000001-AF0F-4F38-93FA-56A4BC6BE62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120.02</c:v>
                </c:pt>
                <c:pt idx="1">
                  <c:v>104.43</c:v>
                </c:pt>
                <c:pt idx="2">
                  <c:v>102.07</c:v>
                </c:pt>
                <c:pt idx="3">
                  <c:v>100.4</c:v>
                </c:pt>
                <c:pt idx="4">
                  <c:v>100.97</c:v>
                </c:pt>
              </c:numCache>
            </c:numRef>
          </c:val>
          <c:extLst>
            <c:ext xmlns:c16="http://schemas.microsoft.com/office/drawing/2014/chart" uri="{C3380CC4-5D6E-409C-BE32-E72D297353CC}">
              <c16:uniqueId val="{00000000-705E-438C-8E5D-B65AEA15D6A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c:ext xmlns:c16="http://schemas.microsoft.com/office/drawing/2014/chart" uri="{C3380CC4-5D6E-409C-BE32-E72D297353CC}">
              <c16:uniqueId val="{00000001-705E-438C-8E5D-B65AEA15D6A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43"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静岡県　御殿場市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非設置</v>
      </c>
      <c r="AE8" s="82"/>
      <c r="AF8" s="82"/>
      <c r="AG8" s="82"/>
      <c r="AH8" s="82"/>
      <c r="AI8" s="82"/>
      <c r="AJ8" s="82"/>
      <c r="AK8" s="4"/>
      <c r="AL8" s="70">
        <f>データ!$R$6</f>
        <v>89073</v>
      </c>
      <c r="AM8" s="70"/>
      <c r="AN8" s="70"/>
      <c r="AO8" s="70"/>
      <c r="AP8" s="70"/>
      <c r="AQ8" s="70"/>
      <c r="AR8" s="70"/>
      <c r="AS8" s="70"/>
      <c r="AT8" s="66">
        <f>データ!$S$6</f>
        <v>194.9</v>
      </c>
      <c r="AU8" s="67"/>
      <c r="AV8" s="67"/>
      <c r="AW8" s="67"/>
      <c r="AX8" s="67"/>
      <c r="AY8" s="67"/>
      <c r="AZ8" s="67"/>
      <c r="BA8" s="67"/>
      <c r="BB8" s="69">
        <f>データ!$T$6</f>
        <v>457.02</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91.13</v>
      </c>
      <c r="J10" s="67"/>
      <c r="K10" s="67"/>
      <c r="L10" s="67"/>
      <c r="M10" s="67"/>
      <c r="N10" s="67"/>
      <c r="O10" s="68"/>
      <c r="P10" s="69">
        <f>データ!$P$6</f>
        <v>94.74</v>
      </c>
      <c r="Q10" s="69"/>
      <c r="R10" s="69"/>
      <c r="S10" s="69"/>
      <c r="T10" s="69"/>
      <c r="U10" s="69"/>
      <c r="V10" s="69"/>
      <c r="W10" s="70">
        <f>データ!$Q$6</f>
        <v>2320</v>
      </c>
      <c r="X10" s="70"/>
      <c r="Y10" s="70"/>
      <c r="Z10" s="70"/>
      <c r="AA10" s="70"/>
      <c r="AB10" s="70"/>
      <c r="AC10" s="70"/>
      <c r="AD10" s="2"/>
      <c r="AE10" s="2"/>
      <c r="AF10" s="2"/>
      <c r="AG10" s="2"/>
      <c r="AH10" s="4"/>
      <c r="AI10" s="4"/>
      <c r="AJ10" s="4"/>
      <c r="AK10" s="4"/>
      <c r="AL10" s="70">
        <f>データ!$U$6</f>
        <v>83836</v>
      </c>
      <c r="AM10" s="70"/>
      <c r="AN10" s="70"/>
      <c r="AO10" s="70"/>
      <c r="AP10" s="70"/>
      <c r="AQ10" s="70"/>
      <c r="AR10" s="70"/>
      <c r="AS10" s="70"/>
      <c r="AT10" s="66">
        <f>データ!$V$6</f>
        <v>71.3</v>
      </c>
      <c r="AU10" s="67"/>
      <c r="AV10" s="67"/>
      <c r="AW10" s="67"/>
      <c r="AX10" s="67"/>
      <c r="AY10" s="67"/>
      <c r="AZ10" s="67"/>
      <c r="BA10" s="67"/>
      <c r="BB10" s="69">
        <f>データ!$W$6</f>
        <v>1175.82</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119</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Qj0wteg5bGxffjN1i7WokZ8oRhYkgBnDt8+OB+H7SIUa6MWM+RPoZPaetM1WKUEcGwj5ahHSZcSUYd7i9dQvCA==" saltValue="16jH1/QHEAGpN1kSat9gb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222151</v>
      </c>
      <c r="D6" s="33">
        <f t="shared" si="3"/>
        <v>46</v>
      </c>
      <c r="E6" s="33">
        <f t="shared" si="3"/>
        <v>1</v>
      </c>
      <c r="F6" s="33">
        <f t="shared" si="3"/>
        <v>0</v>
      </c>
      <c r="G6" s="33">
        <f t="shared" si="3"/>
        <v>1</v>
      </c>
      <c r="H6" s="33" t="str">
        <f t="shared" si="3"/>
        <v>静岡県　御殿場市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91.13</v>
      </c>
      <c r="P6" s="34">
        <f t="shared" si="3"/>
        <v>94.74</v>
      </c>
      <c r="Q6" s="34">
        <f t="shared" si="3"/>
        <v>2320</v>
      </c>
      <c r="R6" s="34">
        <f t="shared" si="3"/>
        <v>89073</v>
      </c>
      <c r="S6" s="34">
        <f t="shared" si="3"/>
        <v>194.9</v>
      </c>
      <c r="T6" s="34">
        <f t="shared" si="3"/>
        <v>457.02</v>
      </c>
      <c r="U6" s="34">
        <f t="shared" si="3"/>
        <v>83836</v>
      </c>
      <c r="V6" s="34">
        <f t="shared" si="3"/>
        <v>71.3</v>
      </c>
      <c r="W6" s="34">
        <f t="shared" si="3"/>
        <v>1175.82</v>
      </c>
      <c r="X6" s="35">
        <f>IF(X7="",NA(),X7)</f>
        <v>114.89</v>
      </c>
      <c r="Y6" s="35">
        <f t="shared" ref="Y6:AG6" si="4">IF(Y7="",NA(),Y7)</f>
        <v>126.11</v>
      </c>
      <c r="Z6" s="35">
        <f t="shared" si="4"/>
        <v>132.08000000000001</v>
      </c>
      <c r="AA6" s="35">
        <f t="shared" si="4"/>
        <v>133.61000000000001</v>
      </c>
      <c r="AB6" s="35">
        <f t="shared" si="4"/>
        <v>138.38</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2739.9</v>
      </c>
      <c r="AU6" s="35">
        <f t="shared" ref="AU6:BC6" si="6">IF(AU7="",NA(),AU7)</f>
        <v>1225.51</v>
      </c>
      <c r="AV6" s="35">
        <f t="shared" si="6"/>
        <v>1117.6600000000001</v>
      </c>
      <c r="AW6" s="35">
        <f t="shared" si="6"/>
        <v>1253.71</v>
      </c>
      <c r="AX6" s="35">
        <f t="shared" si="6"/>
        <v>1372.02</v>
      </c>
      <c r="AY6" s="35">
        <f t="shared" si="6"/>
        <v>739.59</v>
      </c>
      <c r="AZ6" s="35">
        <f t="shared" si="6"/>
        <v>335.95</v>
      </c>
      <c r="BA6" s="35">
        <f t="shared" si="6"/>
        <v>346.59</v>
      </c>
      <c r="BB6" s="35">
        <f t="shared" si="6"/>
        <v>357.82</v>
      </c>
      <c r="BC6" s="35">
        <f t="shared" si="6"/>
        <v>355.5</v>
      </c>
      <c r="BD6" s="34" t="str">
        <f>IF(BD7="","",IF(BD7="-","【-】","【"&amp;SUBSTITUTE(TEXT(BD7,"#,##0.00"),"-","△")&amp;"】"))</f>
        <v>【264.34】</v>
      </c>
      <c r="BE6" s="35">
        <f>IF(BE7="",NA(),BE7)</f>
        <v>117.17</v>
      </c>
      <c r="BF6" s="35">
        <f t="shared" ref="BF6:BN6" si="7">IF(BF7="",NA(),BF7)</f>
        <v>109.58</v>
      </c>
      <c r="BG6" s="35">
        <f t="shared" si="7"/>
        <v>99</v>
      </c>
      <c r="BH6" s="35">
        <f t="shared" si="7"/>
        <v>88.55</v>
      </c>
      <c r="BI6" s="35">
        <f t="shared" si="7"/>
        <v>76.33</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103.83</v>
      </c>
      <c r="BQ6" s="35">
        <f t="shared" ref="BQ6:BY6" si="8">IF(BQ7="",NA(),BQ7)</f>
        <v>119.6</v>
      </c>
      <c r="BR6" s="35">
        <f t="shared" si="8"/>
        <v>122.69</v>
      </c>
      <c r="BS6" s="35">
        <f t="shared" si="8"/>
        <v>124.91</v>
      </c>
      <c r="BT6" s="35">
        <f t="shared" si="8"/>
        <v>125.51</v>
      </c>
      <c r="BU6" s="35">
        <f t="shared" si="8"/>
        <v>99.46</v>
      </c>
      <c r="BV6" s="35">
        <f t="shared" si="8"/>
        <v>105.21</v>
      </c>
      <c r="BW6" s="35">
        <f t="shared" si="8"/>
        <v>105.71</v>
      </c>
      <c r="BX6" s="35">
        <f t="shared" si="8"/>
        <v>106.01</v>
      </c>
      <c r="BY6" s="35">
        <f t="shared" si="8"/>
        <v>104.57</v>
      </c>
      <c r="BZ6" s="34" t="str">
        <f>IF(BZ7="","",IF(BZ7="-","【-】","【"&amp;SUBSTITUTE(TEXT(BZ7,"#,##0.00"),"-","△")&amp;"】"))</f>
        <v>【104.36】</v>
      </c>
      <c r="CA6" s="35">
        <f>IF(CA7="",NA(),CA7)</f>
        <v>120.02</v>
      </c>
      <c r="CB6" s="35">
        <f t="shared" ref="CB6:CJ6" si="9">IF(CB7="",NA(),CB7)</f>
        <v>104.43</v>
      </c>
      <c r="CC6" s="35">
        <f t="shared" si="9"/>
        <v>102.07</v>
      </c>
      <c r="CD6" s="35">
        <f t="shared" si="9"/>
        <v>100.4</v>
      </c>
      <c r="CE6" s="35">
        <f t="shared" si="9"/>
        <v>100.97</v>
      </c>
      <c r="CF6" s="35">
        <f t="shared" si="9"/>
        <v>171.78</v>
      </c>
      <c r="CG6" s="35">
        <f t="shared" si="9"/>
        <v>162.59</v>
      </c>
      <c r="CH6" s="35">
        <f t="shared" si="9"/>
        <v>162.15</v>
      </c>
      <c r="CI6" s="35">
        <f t="shared" si="9"/>
        <v>162.24</v>
      </c>
      <c r="CJ6" s="35">
        <f t="shared" si="9"/>
        <v>165.47</v>
      </c>
      <c r="CK6" s="34" t="str">
        <f>IF(CK7="","",IF(CK7="-","【-】","【"&amp;SUBSTITUTE(TEXT(CK7,"#,##0.00"),"-","△")&amp;"】"))</f>
        <v>【165.71】</v>
      </c>
      <c r="CL6" s="35">
        <f>IF(CL7="",NA(),CL7)</f>
        <v>77.36</v>
      </c>
      <c r="CM6" s="35">
        <f t="shared" ref="CM6:CU6" si="10">IF(CM7="",NA(),CM7)</f>
        <v>75.510000000000005</v>
      </c>
      <c r="CN6" s="35">
        <f t="shared" si="10"/>
        <v>75.05</v>
      </c>
      <c r="CO6" s="35">
        <f t="shared" si="10"/>
        <v>75.09</v>
      </c>
      <c r="CP6" s="35">
        <f t="shared" si="10"/>
        <v>75.8</v>
      </c>
      <c r="CQ6" s="35">
        <f t="shared" si="10"/>
        <v>59.68</v>
      </c>
      <c r="CR6" s="35">
        <f t="shared" si="10"/>
        <v>59.17</v>
      </c>
      <c r="CS6" s="35">
        <f t="shared" si="10"/>
        <v>59.34</v>
      </c>
      <c r="CT6" s="35">
        <f t="shared" si="10"/>
        <v>59.11</v>
      </c>
      <c r="CU6" s="35">
        <f t="shared" si="10"/>
        <v>59.74</v>
      </c>
      <c r="CV6" s="34" t="str">
        <f>IF(CV7="","",IF(CV7="-","【-】","【"&amp;SUBSTITUTE(TEXT(CV7,"#,##0.00"),"-","△")&amp;"】"))</f>
        <v>【60.41】</v>
      </c>
      <c r="CW6" s="35">
        <f>IF(CW7="",NA(),CW7)</f>
        <v>83.4</v>
      </c>
      <c r="CX6" s="35">
        <f t="shared" ref="CX6:DF6" si="11">IF(CX7="",NA(),CX7)</f>
        <v>83.46</v>
      </c>
      <c r="CY6" s="35">
        <f t="shared" si="11"/>
        <v>83.61</v>
      </c>
      <c r="CZ6" s="35">
        <f t="shared" si="11"/>
        <v>83.58</v>
      </c>
      <c r="DA6" s="35">
        <f t="shared" si="11"/>
        <v>83.74</v>
      </c>
      <c r="DB6" s="35">
        <f t="shared" si="11"/>
        <v>87.63</v>
      </c>
      <c r="DC6" s="35">
        <f t="shared" si="11"/>
        <v>87.6</v>
      </c>
      <c r="DD6" s="35">
        <f t="shared" si="11"/>
        <v>87.74</v>
      </c>
      <c r="DE6" s="35">
        <f t="shared" si="11"/>
        <v>87.91</v>
      </c>
      <c r="DF6" s="35">
        <f t="shared" si="11"/>
        <v>87.28</v>
      </c>
      <c r="DG6" s="34" t="str">
        <f>IF(DG7="","",IF(DG7="-","【-】","【"&amp;SUBSTITUTE(TEXT(DG7,"#,##0.00"),"-","△")&amp;"】"))</f>
        <v>【89.93】</v>
      </c>
      <c r="DH6" s="35">
        <f>IF(DH7="",NA(),DH7)</f>
        <v>38.01</v>
      </c>
      <c r="DI6" s="35">
        <f t="shared" ref="DI6:DQ6" si="12">IF(DI7="",NA(),DI7)</f>
        <v>42.3</v>
      </c>
      <c r="DJ6" s="35">
        <f t="shared" si="12"/>
        <v>43.88</v>
      </c>
      <c r="DK6" s="35">
        <f t="shared" si="12"/>
        <v>45.54</v>
      </c>
      <c r="DL6" s="35">
        <f t="shared" si="12"/>
        <v>45.94</v>
      </c>
      <c r="DM6" s="35">
        <f t="shared" si="12"/>
        <v>39.65</v>
      </c>
      <c r="DN6" s="35">
        <f t="shared" si="12"/>
        <v>45.25</v>
      </c>
      <c r="DO6" s="35">
        <f t="shared" si="12"/>
        <v>46.27</v>
      </c>
      <c r="DP6" s="35">
        <f t="shared" si="12"/>
        <v>46.88</v>
      </c>
      <c r="DQ6" s="35">
        <f t="shared" si="12"/>
        <v>46.94</v>
      </c>
      <c r="DR6" s="34" t="str">
        <f>IF(DR7="","",IF(DR7="-","【-】","【"&amp;SUBSTITUTE(TEXT(DR7,"#,##0.00"),"-","△")&amp;"】"))</f>
        <v>【48.12】</v>
      </c>
      <c r="DS6" s="35">
        <f>IF(DS7="",NA(),DS7)</f>
        <v>4.47</v>
      </c>
      <c r="DT6" s="35">
        <f t="shared" ref="DT6:EB6" si="13">IF(DT7="",NA(),DT7)</f>
        <v>4.62</v>
      </c>
      <c r="DU6" s="35" t="str">
        <f t="shared" si="13"/>
        <v>-</v>
      </c>
      <c r="DV6" s="35">
        <f t="shared" si="13"/>
        <v>20.65</v>
      </c>
      <c r="DW6" s="35">
        <f t="shared" si="13"/>
        <v>20.62</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0.71</v>
      </c>
      <c r="EE6" s="35">
        <f t="shared" ref="EE6:EM6" si="14">IF(EE7="",NA(),EE7)</f>
        <v>0.8</v>
      </c>
      <c r="EF6" s="35" t="str">
        <f t="shared" si="14"/>
        <v>-</v>
      </c>
      <c r="EG6" s="35">
        <f t="shared" si="14"/>
        <v>0.2</v>
      </c>
      <c r="EH6" s="35">
        <f t="shared" si="14"/>
        <v>0.59</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222151</v>
      </c>
      <c r="D7" s="37">
        <v>46</v>
      </c>
      <c r="E7" s="37">
        <v>1</v>
      </c>
      <c r="F7" s="37">
        <v>0</v>
      </c>
      <c r="G7" s="37">
        <v>1</v>
      </c>
      <c r="H7" s="37" t="s">
        <v>105</v>
      </c>
      <c r="I7" s="37" t="s">
        <v>106</v>
      </c>
      <c r="J7" s="37" t="s">
        <v>107</v>
      </c>
      <c r="K7" s="37" t="s">
        <v>108</v>
      </c>
      <c r="L7" s="37" t="s">
        <v>109</v>
      </c>
      <c r="M7" s="37" t="s">
        <v>110</v>
      </c>
      <c r="N7" s="38" t="s">
        <v>111</v>
      </c>
      <c r="O7" s="38">
        <v>91.13</v>
      </c>
      <c r="P7" s="38">
        <v>94.74</v>
      </c>
      <c r="Q7" s="38">
        <v>2320</v>
      </c>
      <c r="R7" s="38">
        <v>89073</v>
      </c>
      <c r="S7" s="38">
        <v>194.9</v>
      </c>
      <c r="T7" s="38">
        <v>457.02</v>
      </c>
      <c r="U7" s="38">
        <v>83836</v>
      </c>
      <c r="V7" s="38">
        <v>71.3</v>
      </c>
      <c r="W7" s="38">
        <v>1175.82</v>
      </c>
      <c r="X7" s="38">
        <v>114.89</v>
      </c>
      <c r="Y7" s="38">
        <v>126.11</v>
      </c>
      <c r="Z7" s="38">
        <v>132.08000000000001</v>
      </c>
      <c r="AA7" s="38">
        <v>133.61000000000001</v>
      </c>
      <c r="AB7" s="38">
        <v>138.38</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2739.9</v>
      </c>
      <c r="AU7" s="38">
        <v>1225.51</v>
      </c>
      <c r="AV7" s="38">
        <v>1117.6600000000001</v>
      </c>
      <c r="AW7" s="38">
        <v>1253.71</v>
      </c>
      <c r="AX7" s="38">
        <v>1372.02</v>
      </c>
      <c r="AY7" s="38">
        <v>739.59</v>
      </c>
      <c r="AZ7" s="38">
        <v>335.95</v>
      </c>
      <c r="BA7" s="38">
        <v>346.59</v>
      </c>
      <c r="BB7" s="38">
        <v>357.82</v>
      </c>
      <c r="BC7" s="38">
        <v>355.5</v>
      </c>
      <c r="BD7" s="38">
        <v>264.33999999999997</v>
      </c>
      <c r="BE7" s="38">
        <v>117.17</v>
      </c>
      <c r="BF7" s="38">
        <v>109.58</v>
      </c>
      <c r="BG7" s="38">
        <v>99</v>
      </c>
      <c r="BH7" s="38">
        <v>88.55</v>
      </c>
      <c r="BI7" s="38">
        <v>76.33</v>
      </c>
      <c r="BJ7" s="38">
        <v>324.08999999999997</v>
      </c>
      <c r="BK7" s="38">
        <v>319.82</v>
      </c>
      <c r="BL7" s="38">
        <v>312.02999999999997</v>
      </c>
      <c r="BM7" s="38">
        <v>307.45999999999998</v>
      </c>
      <c r="BN7" s="38">
        <v>312.58</v>
      </c>
      <c r="BO7" s="38">
        <v>274.27</v>
      </c>
      <c r="BP7" s="38">
        <v>103.83</v>
      </c>
      <c r="BQ7" s="38">
        <v>119.6</v>
      </c>
      <c r="BR7" s="38">
        <v>122.69</v>
      </c>
      <c r="BS7" s="38">
        <v>124.91</v>
      </c>
      <c r="BT7" s="38">
        <v>125.51</v>
      </c>
      <c r="BU7" s="38">
        <v>99.46</v>
      </c>
      <c r="BV7" s="38">
        <v>105.21</v>
      </c>
      <c r="BW7" s="38">
        <v>105.71</v>
      </c>
      <c r="BX7" s="38">
        <v>106.01</v>
      </c>
      <c r="BY7" s="38">
        <v>104.57</v>
      </c>
      <c r="BZ7" s="38">
        <v>104.36</v>
      </c>
      <c r="CA7" s="38">
        <v>120.02</v>
      </c>
      <c r="CB7" s="38">
        <v>104.43</v>
      </c>
      <c r="CC7" s="38">
        <v>102.07</v>
      </c>
      <c r="CD7" s="38">
        <v>100.4</v>
      </c>
      <c r="CE7" s="38">
        <v>100.97</v>
      </c>
      <c r="CF7" s="38">
        <v>171.78</v>
      </c>
      <c r="CG7" s="38">
        <v>162.59</v>
      </c>
      <c r="CH7" s="38">
        <v>162.15</v>
      </c>
      <c r="CI7" s="38">
        <v>162.24</v>
      </c>
      <c r="CJ7" s="38">
        <v>165.47</v>
      </c>
      <c r="CK7" s="38">
        <v>165.71</v>
      </c>
      <c r="CL7" s="38">
        <v>77.36</v>
      </c>
      <c r="CM7" s="38">
        <v>75.510000000000005</v>
      </c>
      <c r="CN7" s="38">
        <v>75.05</v>
      </c>
      <c r="CO7" s="38">
        <v>75.09</v>
      </c>
      <c r="CP7" s="38">
        <v>75.8</v>
      </c>
      <c r="CQ7" s="38">
        <v>59.68</v>
      </c>
      <c r="CR7" s="38">
        <v>59.17</v>
      </c>
      <c r="CS7" s="38">
        <v>59.34</v>
      </c>
      <c r="CT7" s="38">
        <v>59.11</v>
      </c>
      <c r="CU7" s="38">
        <v>59.74</v>
      </c>
      <c r="CV7" s="38">
        <v>60.41</v>
      </c>
      <c r="CW7" s="38">
        <v>83.4</v>
      </c>
      <c r="CX7" s="38">
        <v>83.46</v>
      </c>
      <c r="CY7" s="38">
        <v>83.61</v>
      </c>
      <c r="CZ7" s="38">
        <v>83.58</v>
      </c>
      <c r="DA7" s="38">
        <v>83.74</v>
      </c>
      <c r="DB7" s="38">
        <v>87.63</v>
      </c>
      <c r="DC7" s="38">
        <v>87.6</v>
      </c>
      <c r="DD7" s="38">
        <v>87.74</v>
      </c>
      <c r="DE7" s="38">
        <v>87.91</v>
      </c>
      <c r="DF7" s="38">
        <v>87.28</v>
      </c>
      <c r="DG7" s="38">
        <v>89.93</v>
      </c>
      <c r="DH7" s="38">
        <v>38.01</v>
      </c>
      <c r="DI7" s="38">
        <v>42.3</v>
      </c>
      <c r="DJ7" s="38">
        <v>43.88</v>
      </c>
      <c r="DK7" s="38">
        <v>45.54</v>
      </c>
      <c r="DL7" s="38">
        <v>45.94</v>
      </c>
      <c r="DM7" s="38">
        <v>39.65</v>
      </c>
      <c r="DN7" s="38">
        <v>45.25</v>
      </c>
      <c r="DO7" s="38">
        <v>46.27</v>
      </c>
      <c r="DP7" s="38">
        <v>46.88</v>
      </c>
      <c r="DQ7" s="38">
        <v>46.94</v>
      </c>
      <c r="DR7" s="38">
        <v>48.12</v>
      </c>
      <c r="DS7" s="38">
        <v>4.47</v>
      </c>
      <c r="DT7" s="38">
        <v>4.62</v>
      </c>
      <c r="DU7" s="38" t="s">
        <v>111</v>
      </c>
      <c r="DV7" s="38">
        <v>20.65</v>
      </c>
      <c r="DW7" s="38">
        <v>20.62</v>
      </c>
      <c r="DX7" s="38">
        <v>9.7100000000000009</v>
      </c>
      <c r="DY7" s="38">
        <v>10.71</v>
      </c>
      <c r="DZ7" s="38">
        <v>10.93</v>
      </c>
      <c r="EA7" s="38">
        <v>13.39</v>
      </c>
      <c r="EB7" s="38">
        <v>14.48</v>
      </c>
      <c r="EC7" s="38">
        <v>15.89</v>
      </c>
      <c r="ED7" s="38">
        <v>0.71</v>
      </c>
      <c r="EE7" s="38">
        <v>0.8</v>
      </c>
      <c r="EF7" s="38" t="s">
        <v>111</v>
      </c>
      <c r="EG7" s="38">
        <v>0.2</v>
      </c>
      <c r="EH7" s="38">
        <v>0.59</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2019-01-16T08:09:08Z</cp:lastPrinted>
  <dcterms:created xsi:type="dcterms:W3CDTF">2018-12-03T08:32:25Z</dcterms:created>
  <dcterms:modified xsi:type="dcterms:W3CDTF">2019-01-17T00:04:56Z</dcterms:modified>
  <cp:category/>
</cp:coreProperties>
</file>