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3abAZsU0sAk8x1sI8gJ6fp2V9k0p3m6B8QfB3yRN05i6LphBNU1/kVO9aDhwVuozh3YXxz6vBgpThUJnxh/4w==" workbookSaltValue="2/9F8WLzhK5ji93s0vdi4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<sst xmlns="http://schemas.openxmlformats.org/spreadsheetml/2006/main" count="240" uniqueCount="125">
  <si>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</si>
  <si>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</si>
  <si>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</si>
  <si>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</si>
  <si>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</si>
  <si>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</si>
  <si>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</si>
  <si>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</si>
  <si>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</si>
  <si>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</si>
  <si>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</si>
  <si>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</si>
  <si>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</si>
  <si>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</si>
  <si>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</si>
  <si>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</si>
  <si>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</si>
  <si>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</si>
  <si>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</si>
  <si>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</si>
  <si>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</si>
  <si>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</si>
  <si>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</si>
  <si>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</si>
  <si>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</si>
  <si>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</si>
  <si>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</si>
  <si>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</si>
  <si>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</si>
  <si>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</si>
  <si>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</si>
  <si>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</si>
  <si>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</si>
  <si>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</si>
  <si>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</si>
  <si>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</si>
  <si>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</si>
  <si>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</si>
  <si>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</si>
  <si>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</si>
  <si>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</si>
  <si>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</si>
  <si>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</si>
  <si>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</si>
  <si>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</si>
  <si>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</si>
  <si>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</si>
  <si>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</si>
  <si>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</si>
  <si>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</si>
  <si>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</si>
  <si>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</si>
  <si>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</si>
  <si>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</si>
  <si>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</si>
  <si>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</si>
  <si>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</si>
  <si>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</si>
  <si>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</si>
  <si>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</si>
  <si>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</si>
  <si>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</si>
  <si>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</si>
  <si>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</si>
  <si>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</si>
  <si>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</si>
  <si>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</si>
  <si>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</si>
  <si>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</si>
  <si>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</si>
  <si>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</si>
  <si>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</si>
  <si>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</si>
  <si>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</si>
  <si>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</si>
  <si>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</si>
  <si>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</si>
  <si>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</si>
  <si>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</si>
  <si>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</si>
  <si>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</si>
  <si>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</si>
  <si>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</si>
  <si>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</si>
  <si>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</si>
  <si>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</si>
  <si>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</si>
  <si>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</si>
  <si>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</si>
  <si>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</si>
  <si>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</si>
  <si>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</si>
  <si>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</si>
  <si>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</si>
  <si>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</si>
  <si>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</si>
  <si>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</si>
  <si>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</si>
  <si>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</si>
  <si>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</si>
  <si>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</si>
  <si>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</si>
  <si>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</si>
  <si>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</si>
  <si>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</si>
  <si>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</si>
  <si>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</si>
  <si>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</si>
  <si>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</si>
  <si>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伊豆市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</si>
  <si>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</si>
  <si>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</si>
  <si>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</si>
  <si>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</si>
  <si>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</si>
  <si>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</si>
  <si>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</si>
  <si>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</si>
  <si>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</si>
  <si>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</si>
  <si>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</si>
  <si>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</si>
  <si>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当該事業の処理区は、流域関連の処理区が1地区、単独の処理場を有する処理区が3地区となっている。流域関連の処理区と単独処理区の内1地区を現在整備中、単独処理区のその他2地区については整備が完了している。
①の収益的収支比率は一般会計繰入金の減少によりH27から低下している。⑤の経費回収率については、汚水処理費が減少したため、H28と比べて回収率は増加しているが、類似団体の平均値を大きく下回っている。また、総収益の内訳は使用料約36％、一般会計繰入金約64％となっている。適正な使用料の確保が喫緊の課題となっていることから、H29年度に使用料改定のための審議会を開催し、H30年度から約27％の使用料値上げを行うこととなった。
⑧の水洗化率については微増を続けてはいるものの、類似団体平均値と比較して低い割合であるため、接続促進につながる策が必要と考えられる。④の企業債残高対事業規模比率はH27、28、29年度分は一般会計繰入金を反映させたため当該値が0となっている。</t>
    <rPh sb="149" eb="151">
      <t>オスイ</t>
    </rPh>
    <rPh sb="151" eb="153">
      <t>ショリ</t>
    </rPh>
    <rPh sb="153" eb="154">
      <t>ヒ</t>
    </rPh>
    <rPh sb="155" eb="157">
      <t>ゲンショウ</t>
    </rPh>
    <rPh sb="166" eb="167">
      <t>クラ</t>
    </rPh>
    <rPh sb="169" eb="171">
      <t>カイシュウ</t>
    </rPh>
    <rPh sb="171" eb="172">
      <t>リツ</t>
    </rPh>
    <rPh sb="173" eb="175">
      <t>ゾウカ</t>
    </rPh>
    <phoneticPr fontId="4"/>
  </si>
  <si>
    <t>伊豆市全体として人口は年々減少している。下水道事業においては有収水量の減少が見込まれるため、接続率の向上が必要となる。経費回収率は依然として低いが、H30年度から使用料金の改定を行うため、一定の改善が見込まれる。H31から公営企業化するとともにH32を目途に経営戦略の策定に取り組んでいく。今後、中長期的なビジョンを踏まえた経営が必要。また、管渠の更新時期を迎えることになるため、ストックマネジメント計画を策定し、計画的に更新を行っていく。</t>
    <phoneticPr fontId="4"/>
  </si>
  <si>
    <t>3つの処理場の改築更新工事を古い施設から順に進めている。最も古い土肥浄化センターの工事は完了し、現在は湯ヶ島クリーンセンターに取り掛っている。その後、白岩浄化センターを更新予定。
管渠についてはカメラ調査を実施しており、傷み等が確認された場合は修繕を行っている。
③の管渠改善率については部分的に修繕を行った。なお、次年度以降計画的に修繕を行っていく予定。</t>
    <rPh sb="144" eb="147">
      <t>ブブンテキ</t>
    </rPh>
    <rPh sb="148" eb="150">
      <t>シュウゼン</t>
    </rPh>
    <rPh sb="151" eb="152">
      <t>オコナ</t>
    </rPh>
    <rPh sb="158" eb="161">
      <t>ジネンド</t>
    </rPh>
    <rPh sb="161" eb="163">
      <t>イコウ</t>
    </rPh>
    <rPh sb="163" eb="165">
      <t>ケイカク</t>
    </rPh>
    <rPh sb="165" eb="166">
      <t>テキ</t>
    </rPh>
    <rPh sb="167" eb="169">
      <t>シュウゼン</t>
    </rPh>
    <rPh sb="170" eb="171">
      <t>オコナ</t>
    </rPh>
    <rPh sb="175" eb="177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</si>
</sst>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 formatCode="#,##0.00;&quot;△&quot;#,##0.00;&quot;-&quot;">
                  <c:v>0.53</c:v>
                </c:pt>
                <c:pt idx="4" formatCode="#,##0.00;&quot;△&quot;#,##0.00;&quot;-&quot;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E-4C3B-9C8E-FA1CF44B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15168"/>
        <c:axId val="10502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8E-4C3B-9C8E-FA1CF44B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15168"/>
        <c:axId val="105021440"/>
      </c:lineChart>
      <c:dateAx>
        <c:axId val="10501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21440"/>
        <c:crosses val="autoZero"/>
        <c:auto val="1"/>
        <c:lblOffset val="100"/>
        <c:baseTimeUnit val="years"/>
      </c:dateAx>
      <c:valAx>
        <c:axId val="10502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1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74.459999999999994</c:v>
                </c:pt>
                <c:pt idx="1">
                  <c:v>67.150000000000006</c:v>
                </c:pt>
                <c:pt idx="2">
                  <c:v>85.01</c:v>
                </c:pt>
                <c:pt idx="3">
                  <c:v>70.77</c:v>
                </c:pt>
                <c:pt idx="4">
                  <c:v>69.59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D-41B4-B232-817982D29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85952"/>
        <c:axId val="10668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D-41B4-B232-817982D29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5952"/>
        <c:axId val="106687872"/>
      </c:lineChart>
      <c:dateAx>
        <c:axId val="10668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87872"/>
        <c:crosses val="autoZero"/>
        <c:auto val="1"/>
        <c:lblOffset val="100"/>
        <c:baseTimeUnit val="years"/>
      </c:dateAx>
      <c:valAx>
        <c:axId val="10668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8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73.680000000000007</c:v>
                </c:pt>
                <c:pt idx="1">
                  <c:v>73.77</c:v>
                </c:pt>
                <c:pt idx="2">
                  <c:v>74.959999999999994</c:v>
                </c:pt>
                <c:pt idx="3">
                  <c:v>75.16</c:v>
                </c:pt>
                <c:pt idx="4">
                  <c:v>75.489999999999995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3A-4A45-AAA6-84636724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84064"/>
        <c:axId val="10778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3A-4A45-AAA6-84636724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84064"/>
        <c:axId val="107786240"/>
      </c:lineChart>
      <c:dateAx>
        <c:axId val="10778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86240"/>
        <c:crosses val="autoZero"/>
        <c:auto val="1"/>
        <c:lblOffset val="100"/>
        <c:baseTimeUnit val="years"/>
      </c:dateAx>
      <c:valAx>
        <c:axId val="10778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8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66.44</c:v>
                </c:pt>
                <c:pt idx="1">
                  <c:v>81.86</c:v>
                </c:pt>
                <c:pt idx="2">
                  <c:v>90.65</c:v>
                </c:pt>
                <c:pt idx="3">
                  <c:v>68.77</c:v>
                </c:pt>
                <c:pt idx="4">
                  <c:v>59.59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8-4EF3-8651-09072B94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8656"/>
        <c:axId val="10532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88-4EF3-8651-09072B94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8656"/>
        <c:axId val="105320832"/>
      </c:lineChart>
      <c:dateAx>
        <c:axId val="10531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20832"/>
        <c:crosses val="autoZero"/>
        <c:auto val="1"/>
        <c:lblOffset val="100"/>
        <c:baseTimeUnit val="years"/>
      </c:dateAx>
      <c:valAx>
        <c:axId val="10532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1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4-4017-8FBE-CAE1F718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60000"/>
        <c:axId val="10536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74-4017-8FBE-CAE1F718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60000"/>
        <c:axId val="105366272"/>
      </c:lineChart>
      <c:dateAx>
        <c:axId val="10536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66272"/>
        <c:crosses val="autoZero"/>
        <c:auto val="1"/>
        <c:lblOffset val="100"/>
        <c:baseTimeUnit val="years"/>
      </c:dateAx>
      <c:valAx>
        <c:axId val="10536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1-4DFC-BCDB-B401C2B7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83584"/>
        <c:axId val="1052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21-4DFC-BCDB-B401C2B7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83584"/>
        <c:axId val="105285120"/>
      </c:lineChart>
      <c:dateAx>
        <c:axId val="10528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85120"/>
        <c:crosses val="autoZero"/>
        <c:auto val="1"/>
        <c:lblOffset val="100"/>
        <c:baseTimeUnit val="years"/>
      </c:dateAx>
      <c:valAx>
        <c:axId val="1052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8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C3-412F-911B-191854F7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09696"/>
        <c:axId val="1053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C3-412F-911B-191854F7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9696"/>
        <c:axId val="105311616"/>
      </c:lineChart>
      <c:dateAx>
        <c:axId val="10530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11616"/>
        <c:crosses val="autoZero"/>
        <c:auto val="1"/>
        <c:lblOffset val="100"/>
        <c:baseTimeUnit val="years"/>
      </c:dateAx>
      <c:valAx>
        <c:axId val="1053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0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8-48A6-8EBA-62CFFFB78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65152"/>
        <c:axId val="10646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8-48A6-8EBA-62CFFFB78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5152"/>
        <c:axId val="106467328"/>
      </c:lineChart>
      <c:dateAx>
        <c:axId val="10646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67328"/>
        <c:crosses val="autoZero"/>
        <c:auto val="1"/>
        <c:lblOffset val="100"/>
        <c:baseTimeUnit val="years"/>
      </c:dateAx>
      <c:valAx>
        <c:axId val="10646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6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1114.97</c:v>
                </c:pt>
                <c:pt idx="1">
                  <c:v>1096.05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B-4F2D-8903-8DBDE6BE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02400"/>
        <c:axId val="1065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FB-4F2D-8903-8DBDE6BE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02400"/>
        <c:axId val="106504576"/>
      </c:lineChart>
      <c:dateAx>
        <c:axId val="1065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04576"/>
        <c:crosses val="autoZero"/>
        <c:auto val="1"/>
        <c:lblOffset val="100"/>
        <c:baseTimeUnit val="years"/>
      </c:dateAx>
      <c:valAx>
        <c:axId val="1065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0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39.99</c:v>
                </c:pt>
                <c:pt idx="1">
                  <c:v>36.93</c:v>
                </c:pt>
                <c:pt idx="2">
                  <c:v>36.6</c:v>
                </c:pt>
                <c:pt idx="3">
                  <c:v>37.24</c:v>
                </c:pt>
                <c:pt idx="4">
                  <c:v>52.73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A4-4E5B-9A50-2DBFD6207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50400"/>
        <c:axId val="10655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A4-4E5B-9A50-2DBFD6207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0400"/>
        <c:axId val="106552320"/>
      </c:lineChart>
      <c:dateAx>
        <c:axId val="10655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52320"/>
        <c:crosses val="autoZero"/>
        <c:auto val="1"/>
        <c:lblOffset val="100"/>
        <c:baseTimeUnit val="years"/>
      </c:dateAx>
      <c:valAx>
        <c:axId val="10655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5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239.93</c:v>
                </c:pt>
                <c:pt idx="1">
                  <c:v>274.55</c:v>
                </c:pt>
                <c:pt idx="2">
                  <c:v>265.48</c:v>
                </c:pt>
                <c:pt idx="3">
                  <c:v>266.77999999999997</c:v>
                </c:pt>
                <c:pt idx="4">
                  <c:v>183.56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3-4F08-93B5-4EF9F2905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40512"/>
        <c:axId val="10664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53-4F08-93B5-4EF9F2905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40512"/>
        <c:axId val="106642432"/>
      </c:lineChart>
      <c:dateAx>
        <c:axId val="1066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42432"/>
        <c:crosses val="autoZero"/>
        <c:auto val="1"/>
        <c:lblOffset val="100"/>
        <c:baseTimeUnit val="years"/>
      </c:dateAx>
      <c:valAx>
        <c:axId val="10664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37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静岡県　伊豆市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31411</v>
      </c>
      <c r="AM8" s="66"/>
      <c r="AN8" s="66"/>
      <c r="AO8" s="66"/>
      <c r="AP8" s="66"/>
      <c r="AQ8" s="66"/>
      <c r="AR8" s="66"/>
      <c r="AS8" s="66"/>
      <c r="AT8" s="65">
        <f>データ!T6</f>
        <v>363.97</v>
      </c>
      <c r="AU8" s="65"/>
      <c r="AV8" s="65"/>
      <c r="AW8" s="65"/>
      <c r="AX8" s="65"/>
      <c r="AY8" s="65"/>
      <c r="AZ8" s="65"/>
      <c r="BA8" s="65"/>
      <c r="BB8" s="65">
        <f>データ!U6</f>
        <v>86.3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34.49</v>
      </c>
      <c r="Q10" s="65"/>
      <c r="R10" s="65"/>
      <c r="S10" s="65"/>
      <c r="T10" s="65"/>
      <c r="U10" s="65"/>
      <c r="V10" s="65"/>
      <c r="W10" s="65">
        <f>データ!Q6</f>
        <v>73.650000000000006</v>
      </c>
      <c r="X10" s="65"/>
      <c r="Y10" s="65"/>
      <c r="Z10" s="65"/>
      <c r="AA10" s="65"/>
      <c r="AB10" s="65"/>
      <c r="AC10" s="65"/>
      <c r="AD10" s="66">
        <f>データ!R6</f>
        <v>2106</v>
      </c>
      <c r="AE10" s="66"/>
      <c r="AF10" s="66"/>
      <c r="AG10" s="66"/>
      <c r="AH10" s="66"/>
      <c r="AI10" s="66"/>
      <c r="AJ10" s="66"/>
      <c r="AK10" s="2"/>
      <c r="AL10" s="66">
        <f>データ!V6</f>
        <v>10723</v>
      </c>
      <c r="AM10" s="66"/>
      <c r="AN10" s="66"/>
      <c r="AO10" s="66"/>
      <c r="AP10" s="66"/>
      <c r="AQ10" s="66"/>
      <c r="AR10" s="66"/>
      <c r="AS10" s="66"/>
      <c r="AT10" s="65">
        <f>データ!W6</f>
        <v>4.47</v>
      </c>
      <c r="AU10" s="65"/>
      <c r="AV10" s="65"/>
      <c r="AW10" s="65"/>
      <c r="AX10" s="65"/>
      <c r="AY10" s="65"/>
      <c r="AZ10" s="65"/>
      <c r="BA10" s="65"/>
      <c r="BB10" s="65">
        <f>データ!X6</f>
        <v>2398.88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0DJJ9jucC2RTTCGXCC8lZQ5nYbyFy9DphtxwQAqSWG+mnW8/NVm3RGrf0KCDKuVbdfiEoezjhAfvF4WHUJBI1g==" saltValue="OAWvTyAkxj46LNQH3E6Pk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222224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静岡県　伊豆市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34.49</v>
      </c>
      <c r="Q6" s="33">
        <f t="shared" si="3"/>
        <v>73.650000000000006</v>
      </c>
      <c r="R6" s="33">
        <f t="shared" si="3"/>
        <v>2106</v>
      </c>
      <c r="S6" s="33">
        <f t="shared" si="3"/>
        <v>31411</v>
      </c>
      <c r="T6" s="33">
        <f t="shared" si="3"/>
        <v>363.97</v>
      </c>
      <c r="U6" s="33">
        <f t="shared" si="3"/>
        <v>86.3</v>
      </c>
      <c r="V6" s="33">
        <f t="shared" si="3"/>
        <v>10723</v>
      </c>
      <c r="W6" s="33">
        <f t="shared" si="3"/>
        <v>4.47</v>
      </c>
      <c r="X6" s="33">
        <f t="shared" si="3"/>
        <v>2398.88</v>
      </c>
      <c r="Y6" s="34">
        <f>IF(Y7="",NA(),Y7)</f>
        <v>66.44</v>
      </c>
      <c r="Z6" s="34">
        <f t="shared" ref="Z6:AH6" si="4">IF(Z7="",NA(),Z7)</f>
        <v>81.86</v>
      </c>
      <c r="AA6" s="34">
        <f t="shared" si="4"/>
        <v>90.65</v>
      </c>
      <c r="AB6" s="34">
        <f t="shared" si="4"/>
        <v>68.77</v>
      </c>
      <c r="AC6" s="34">
        <f t="shared" si="4"/>
        <v>59.59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1114.97</v>
      </c>
      <c r="BG6" s="34">
        <f t="shared" ref="BG6:BO6" si="7">IF(BG7="",NA(),BG7)</f>
        <v>1096.05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39.99</v>
      </c>
      <c r="BR6" s="34">
        <f t="shared" ref="BR6:BZ6" si="8">IF(BR7="",NA(),BR7)</f>
        <v>36.93</v>
      </c>
      <c r="BS6" s="34">
        <f t="shared" si="8"/>
        <v>36.6</v>
      </c>
      <c r="BT6" s="34">
        <f t="shared" si="8"/>
        <v>37.24</v>
      </c>
      <c r="BU6" s="34">
        <f t="shared" si="8"/>
        <v>52.73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239.93</v>
      </c>
      <c r="CC6" s="34">
        <f t="shared" ref="CC6:CK6" si="9">IF(CC7="",NA(),CC7)</f>
        <v>274.55</v>
      </c>
      <c r="CD6" s="34">
        <f t="shared" si="9"/>
        <v>265.48</v>
      </c>
      <c r="CE6" s="34">
        <f t="shared" si="9"/>
        <v>266.77999999999997</v>
      </c>
      <c r="CF6" s="34">
        <f t="shared" si="9"/>
        <v>183.56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74.459999999999994</v>
      </c>
      <c r="CN6" s="34">
        <f t="shared" ref="CN6:CV6" si="10">IF(CN7="",NA(),CN7)</f>
        <v>67.150000000000006</v>
      </c>
      <c r="CO6" s="34">
        <f t="shared" si="10"/>
        <v>85.01</v>
      </c>
      <c r="CP6" s="34">
        <f t="shared" si="10"/>
        <v>70.77</v>
      </c>
      <c r="CQ6" s="34">
        <f t="shared" si="10"/>
        <v>69.59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73.680000000000007</v>
      </c>
      <c r="CY6" s="34">
        <f t="shared" ref="CY6:DG6" si="11">IF(CY7="",NA(),CY7)</f>
        <v>73.77</v>
      </c>
      <c r="CZ6" s="34">
        <f t="shared" si="11"/>
        <v>74.959999999999994</v>
      </c>
      <c r="DA6" s="34">
        <f t="shared" si="11"/>
        <v>75.16</v>
      </c>
      <c r="DB6" s="34">
        <f t="shared" si="11"/>
        <v>75.489999999999995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0.02</v>
      </c>
      <c r="EH6" s="34">
        <f t="shared" si="14"/>
        <v>0.53</v>
      </c>
      <c r="EI6" s="34">
        <f t="shared" si="14"/>
        <v>0.01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222224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34.49</v>
      </c>
      <c r="Q7" s="37">
        <v>73.650000000000006</v>
      </c>
      <c r="R7" s="37">
        <v>2106</v>
      </c>
      <c r="S7" s="37">
        <v>31411</v>
      </c>
      <c r="T7" s="37">
        <v>363.97</v>
      </c>
      <c r="U7" s="37">
        <v>86.3</v>
      </c>
      <c r="V7" s="37">
        <v>10723</v>
      </c>
      <c r="W7" s="37">
        <v>4.47</v>
      </c>
      <c r="X7" s="37">
        <v>2398.88</v>
      </c>
      <c r="Y7" s="37">
        <v>66.44</v>
      </c>
      <c r="Z7" s="37">
        <v>81.86</v>
      </c>
      <c r="AA7" s="37">
        <v>90.65</v>
      </c>
      <c r="AB7" s="37">
        <v>68.77</v>
      </c>
      <c r="AC7" s="37">
        <v>59.59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1114.97</v>
      </c>
      <c r="BG7" s="37">
        <v>1096.05</v>
      </c>
      <c r="BH7" s="37">
        <v>0</v>
      </c>
      <c r="BI7" s="37">
        <v>0</v>
      </c>
      <c r="BJ7" s="37">
        <v>0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39.99</v>
      </c>
      <c r="BR7" s="37">
        <v>36.93</v>
      </c>
      <c r="BS7" s="37">
        <v>36.6</v>
      </c>
      <c r="BT7" s="37">
        <v>37.24</v>
      </c>
      <c r="BU7" s="37">
        <v>52.73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239.93</v>
      </c>
      <c r="CC7" s="37">
        <v>274.55</v>
      </c>
      <c r="CD7" s="37">
        <v>265.48</v>
      </c>
      <c r="CE7" s="37">
        <v>266.77999999999997</v>
      </c>
      <c r="CF7" s="37">
        <v>183.56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74.459999999999994</v>
      </c>
      <c r="CN7" s="37">
        <v>67.150000000000006</v>
      </c>
      <c r="CO7" s="37">
        <v>85.01</v>
      </c>
      <c r="CP7" s="37">
        <v>70.77</v>
      </c>
      <c r="CQ7" s="37">
        <v>69.59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73.680000000000007</v>
      </c>
      <c r="CY7" s="37">
        <v>73.77</v>
      </c>
      <c r="CZ7" s="37">
        <v>74.959999999999994</v>
      </c>
      <c r="DA7" s="37">
        <v>75.16</v>
      </c>
      <c r="DB7" s="37">
        <v>75.489999999999995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0.02</v>
      </c>
      <c r="EH7" s="37">
        <v>0.53</v>
      </c>
      <c r="EI7" s="37">
        <v>0.01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岩間　雅史</cp:lastModifiedBy>
  <cp:lastPrinted>2019-02-05T08:07:19Z</cp:lastPrinted>
  <dcterms:created xsi:type="dcterms:W3CDTF">2018-12-03T09:14:58Z</dcterms:created>
  <dcterms:modified xsi:type="dcterms:W3CDTF">2019-02-05T08:07:20Z</dcterms:modified>
</cp:coreProperties>
</file>