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mfilesv01\suido\2-総務（下水関係）\調査（外部）\経営比較分析表\経営分析比較表（H30)\"/>
    </mc:Choice>
  </mc:AlternateContent>
  <workbookProtection workbookAlgorithmName="SHA-512" workbookHashValue="f+aXuhWpMtZktr8BRZCfjspZW7x+xetqD9o8uPQXtCfFa2mDRPEi4UPmqszz84dzHWtnvr1yX/v2V2n+s8ni3w==" workbookSaltValue="GLPsuT3P4Z4Ta2LuUCB4W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<sst xmlns="http://schemas.openxmlformats.org/spreadsheetml/2006/main" count="240" uniqueCount="126">
  <si>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</si>
  <si>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</si>
  <si>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</si>
  <si>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</si>
  <si>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</si>
  <si>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</si>
  <si>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</si>
  <si>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</si>
  <si>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</si>
  <si>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</si>
  <si>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</si>
  <si>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</si>
  <si>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</si>
  <si>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</si>
  <si>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</si>
  <si>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</si>
  <si>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</si>
  <si>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</si>
  <si>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</si>
  <si>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</si>
  <si>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</si>
  <si>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</si>
  <si>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</si>
  <si>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</si>
  <si>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</si>
  <si>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</si>
  <si>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</si>
  <si>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</si>
  <si>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</si>
  <si>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</si>
  <si>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</si>
  <si>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</si>
  <si>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</si>
  <si>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</si>
  <si>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</si>
  <si>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</si>
  <si>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</si>
  <si>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</si>
  <si>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</si>
  <si>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</si>
  <si>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</si>
  <si>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</si>
  <si>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</si>
  <si>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</si>
  <si>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</si>
  <si>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</si>
  <si>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</si>
  <si>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</si>
  <si>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</si>
  <si>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</si>
  <si>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</si>
  <si>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</si>
  <si>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</si>
  <si>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</si>
  <si>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</si>
  <si>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</si>
  <si>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</si>
  <si>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</si>
  <si>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</si>
  <si>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</si>
  <si>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</si>
  <si>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</si>
  <si>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</si>
  <si>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</si>
  <si>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</si>
  <si>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</si>
  <si>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</si>
  <si>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</si>
  <si>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</si>
  <si>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</si>
  <si>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</si>
  <si>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</si>
  <si>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</si>
  <si>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</si>
  <si>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</si>
  <si>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</si>
  <si>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</si>
  <si>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</si>
  <si>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</si>
  <si>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</si>
  <si>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</si>
  <si>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</si>
  <si>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</si>
  <si>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</si>
  <si>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</si>
  <si>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</si>
  <si>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</si>
  <si>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</si>
  <si>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</si>
  <si>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</si>
  <si>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</si>
  <si>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</si>
  <si>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</si>
  <si>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</si>
  <si>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</si>
  <si>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</si>
  <si>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</si>
  <si>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</si>
  <si>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</si>
  <si>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</si>
  <si>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</si>
  <si>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</si>
  <si>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</si>
  <si>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</si>
  <si>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</si>
  <si>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</si>
  <si>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</si>
  <si>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</si>
  <si>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</si>
  <si>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</si>
  <si>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御前崎市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</si>
  <si>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</si>
  <si>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</si>
  <si>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</si>
  <si>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</si>
  <si>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</si>
  <si>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</si>
  <si>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</si>
  <si>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</si>
  <si>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</si>
  <si>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</si>
  <si>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</si>
  <si>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</si>
  <si>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現在は管路更新実績がないが、今後はストックマネジメント計画に沿った効率的な維持管理に努める。</t>
    <rPh sb="0" eb="2">
      <t>ゲンザイ</t>
    </rPh>
    <rPh sb="3" eb="5">
      <t>カンロ</t>
    </rPh>
    <rPh sb="5" eb="7">
      <t>コウシン</t>
    </rPh>
    <rPh sb="7" eb="9">
      <t>ジッセキ</t>
    </rPh>
    <rPh sb="14" eb="16">
      <t>コンゴ</t>
    </rPh>
    <rPh sb="27" eb="29">
      <t>ケイカク</t>
    </rPh>
    <rPh sb="30" eb="31">
      <t>ソ</t>
    </rPh>
    <rPh sb="33" eb="36">
      <t>コウリツテキ</t>
    </rPh>
    <rPh sb="37" eb="39">
      <t>イジ</t>
    </rPh>
    <rPh sb="39" eb="41">
      <t>カンリ</t>
    </rPh>
    <rPh sb="42" eb="43">
      <t>ツト</t>
    </rPh>
    <phoneticPr fontId="4"/>
  </si>
  <si>
    <t>使用料金の見直しを検討するなど独立採算の原則を意識した企業経営に留意する必要がある。また平成31年4月からの公営企業会計への移行に伴い、経営戦略を策定し、経営改善に努める。</t>
    <rPh sb="15" eb="17">
      <t>ドクリツ</t>
    </rPh>
    <rPh sb="17" eb="19">
      <t>サイサン</t>
    </rPh>
    <rPh sb="20" eb="22">
      <t>ゲンソク</t>
    </rPh>
    <rPh sb="23" eb="25">
      <t>イシキ</t>
    </rPh>
    <rPh sb="27" eb="29">
      <t>キギョウ</t>
    </rPh>
    <rPh sb="29" eb="31">
      <t>ケイエイ</t>
    </rPh>
    <rPh sb="32" eb="34">
      <t>リュウイ</t>
    </rPh>
    <rPh sb="36" eb="38">
      <t>ヒツヨウ</t>
    </rPh>
    <rPh sb="68" eb="70">
      <t>ケイエイ</t>
    </rPh>
    <rPh sb="70" eb="72">
      <t>センリャク</t>
    </rPh>
    <rPh sb="73" eb="75">
      <t>サクテイ</t>
    </rPh>
    <rPh sb="77" eb="79">
      <t>ケイエイ</t>
    </rPh>
    <rPh sb="79" eb="81">
      <t>カイゼン</t>
    </rPh>
    <rPh sb="82" eb="83">
      <t>ツト</t>
    </rPh>
    <phoneticPr fontId="4"/>
  </si>
  <si>
    <t>処理区域内の面整備が概成されており、現在は維持管理を主体とした事業運営の状況にある。経営面をみると、類似団体に比べ使用料金を低くおさえており、維持管理費を料金収入で賄えておらず、一般会計繰入金に依存した不健全な経営状況である。企業債残高対事業規模比率については、平成27年度より一般会計からの繰入金を反映させたため０となっている。収益的収支比率は平成28年度に比べ、料金収入及び他会計繰入金が減額し、地方債償還金が増加したため比率が減となっている。なお他会計からの繰入金が減少傾向であるため、収益的収支比率が年々減少している。経費回収率については使用料金が低いため、全国平均に比べ低くなっている。</t>
    <rPh sb="183" eb="185">
      <t>リョウキン</t>
    </rPh>
    <rPh sb="185" eb="187">
      <t>シュウニュウ</t>
    </rPh>
    <rPh sb="187" eb="188">
      <t>オヨ</t>
    </rPh>
    <rPh sb="189" eb="190">
      <t>ホカ</t>
    </rPh>
    <rPh sb="190" eb="192">
      <t>カイケイ</t>
    </rPh>
    <rPh sb="192" eb="194">
      <t>クリイレ</t>
    </rPh>
    <rPh sb="194" eb="195">
      <t>キン</t>
    </rPh>
    <rPh sb="200" eb="202">
      <t>チホウ</t>
    </rPh>
    <rPh sb="202" eb="203">
      <t>サイ</t>
    </rPh>
    <rPh sb="203" eb="206">
      <t>ショウカンキン</t>
    </rPh>
    <rPh sb="207" eb="209">
      <t>ゾウカ</t>
    </rPh>
    <rPh sb="226" eb="227">
      <t>ホカ</t>
    </rPh>
    <rPh sb="227" eb="229">
      <t>カイケイ</t>
    </rPh>
    <rPh sb="232" eb="234">
      <t>クリイレ</t>
    </rPh>
    <rPh sb="234" eb="235">
      <t>キン</t>
    </rPh>
    <rPh sb="236" eb="238">
      <t>ゲンショウ</t>
    </rPh>
    <rPh sb="238" eb="240">
      <t>ケイコウ</t>
    </rPh>
    <rPh sb="246" eb="249">
      <t>シュウエキテキ</t>
    </rPh>
    <rPh sb="249" eb="251">
      <t>シュウシ</t>
    </rPh>
    <rPh sb="251" eb="253">
      <t>ヒリツ</t>
    </rPh>
    <rPh sb="254" eb="256">
      <t>ネンネン</t>
    </rPh>
    <rPh sb="256" eb="258">
      <t>ゲンショウ</t>
    </rPh>
    <rPh sb="263" eb="265">
      <t>ケイヒ</t>
    </rPh>
    <rPh sb="265" eb="267">
      <t>カイシュウ</t>
    </rPh>
    <rPh sb="267" eb="268">
      <t>リツ</t>
    </rPh>
    <rPh sb="273" eb="275">
      <t>シヨウ</t>
    </rPh>
    <rPh sb="275" eb="277">
      <t>リョウキン</t>
    </rPh>
    <rPh sb="278" eb="279">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</si>
</sst>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BF-42B5-A9AA-AC500166A702}"/>
            </c:ext>
          </c:extLst>
        </c:ser>
        <c:dLbls>
          <c:showLegendKey val="0"/>
          <c:showVal val="0"/>
          <c:showCatName val="0"/>
          <c:showSerName val="0"/>
          <c:showPercent val="0"/>
          <c:showBubbleSize val="0"/>
        </c:dLbls>
        <c:gapWidth val="150"/>
        <c:axId val="126534928"/>
        <c:axId val="12143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5BF-42B5-A9AA-AC500166A702}"/>
            </c:ext>
          </c:extLst>
        </c:ser>
        <c:dLbls>
          <c:showLegendKey val="0"/>
          <c:showVal val="0"/>
          <c:showCatName val="0"/>
          <c:showSerName val="0"/>
          <c:showPercent val="0"/>
          <c:showBubbleSize val="0"/>
        </c:dLbls>
        <c:marker val="1"/>
        <c:smooth val="0"/>
        <c:axId val="126534928"/>
        <c:axId val="121430872"/>
      </c:lineChart>
      <c:dateAx>
        <c:axId val="126534928"/>
        <c:scaling>
          <c:orientation val="minMax"/>
        </c:scaling>
        <c:delete val="1"/>
        <c:axPos val="b"/>
        <c:numFmt formatCode="ge" sourceLinked="1"/>
        <c:majorTickMark val="none"/>
        <c:minorTickMark val="none"/>
        <c:tickLblPos val="none"/>
        <c:crossAx val="121430872"/>
        <c:crosses val="autoZero"/>
        <c:auto val="1"/>
        <c:lblOffset val="100"/>
        <c:baseTimeUnit val="years"/>
      </c:dateAx>
      <c:valAx>
        <c:axId val="12143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3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64.38</c:v>
                </c:pt>
                <c:pt idx="1">
                  <c:v>58.69</c:v>
                </c:pt>
                <c:pt idx="2">
                  <c:v>63.56</c:v>
                </c:pt>
                <c:pt idx="3">
                  <c:v>63.34</c:v>
                </c:pt>
                <c:pt idx="4">
                  <c:v>62.21</c:v>
                </c:pt>
              </c:numCache>
            </c:numRef>
          </c:val>
          <c:extLst xmlns:c16r2="http://schemas.microsoft.com/office/drawing/2015/06/chart">
            <c:ext xmlns:c16="http://schemas.microsoft.com/office/drawing/2014/chart" uri="{C3380CC4-5D6E-409C-BE32-E72D297353CC}">
              <c16:uniqueId val="{00000000-72F5-470E-A3BA-C59E73B3C226}"/>
            </c:ext>
          </c:extLst>
        </c:ser>
        <c:dLbls>
          <c:showLegendKey val="0"/>
          <c:showVal val="0"/>
          <c:showCatName val="0"/>
          <c:showSerName val="0"/>
          <c:showPercent val="0"/>
          <c:showBubbleSize val="0"/>
        </c:dLbls>
        <c:gapWidth val="150"/>
        <c:axId val="127669216"/>
        <c:axId val="12766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2F5-470E-A3BA-C59E73B3C226}"/>
            </c:ext>
          </c:extLst>
        </c:ser>
        <c:dLbls>
          <c:showLegendKey val="0"/>
          <c:showVal val="0"/>
          <c:showCatName val="0"/>
          <c:showSerName val="0"/>
          <c:showPercent val="0"/>
          <c:showBubbleSize val="0"/>
        </c:dLbls>
        <c:marker val="1"/>
        <c:smooth val="0"/>
        <c:axId val="127669216"/>
        <c:axId val="127669608"/>
      </c:lineChart>
      <c:dateAx>
        <c:axId val="127669216"/>
        <c:scaling>
          <c:orientation val="minMax"/>
        </c:scaling>
        <c:delete val="1"/>
        <c:axPos val="b"/>
        <c:numFmt formatCode="ge" sourceLinked="1"/>
        <c:majorTickMark val="none"/>
        <c:minorTickMark val="none"/>
        <c:tickLblPos val="none"/>
        <c:crossAx val="127669608"/>
        <c:crosses val="autoZero"/>
        <c:auto val="1"/>
        <c:lblOffset val="100"/>
        <c:baseTimeUnit val="years"/>
      </c:dateAx>
      <c:valAx>
        <c:axId val="12766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96.48</c:v>
                </c:pt>
                <c:pt idx="1">
                  <c:v>96.72</c:v>
                </c:pt>
                <c:pt idx="2">
                  <c:v>97.25</c:v>
                </c:pt>
                <c:pt idx="3">
                  <c:v>96.56</c:v>
                </c:pt>
                <c:pt idx="4">
                  <c:v>96.48</c:v>
                </c:pt>
              </c:numCache>
            </c:numRef>
          </c:val>
          <c:extLst xmlns:c16r2="http://schemas.microsoft.com/office/drawing/2015/06/chart">
            <c:ext xmlns:c16="http://schemas.microsoft.com/office/drawing/2014/chart" uri="{C3380CC4-5D6E-409C-BE32-E72D297353CC}">
              <c16:uniqueId val="{00000000-1AB7-44B5-ADB0-C946B6CCF66B}"/>
            </c:ext>
          </c:extLst>
        </c:ser>
        <c:dLbls>
          <c:showLegendKey val="0"/>
          <c:showVal val="0"/>
          <c:showCatName val="0"/>
          <c:showSerName val="0"/>
          <c:showPercent val="0"/>
          <c:showBubbleSize val="0"/>
        </c:dLbls>
        <c:gapWidth val="150"/>
        <c:axId val="127670784"/>
        <c:axId val="12767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AB7-44B5-ADB0-C946B6CCF66B}"/>
            </c:ext>
          </c:extLst>
        </c:ser>
        <c:dLbls>
          <c:showLegendKey val="0"/>
          <c:showVal val="0"/>
          <c:showCatName val="0"/>
          <c:showSerName val="0"/>
          <c:showPercent val="0"/>
          <c:showBubbleSize val="0"/>
        </c:dLbls>
        <c:marker val="1"/>
        <c:smooth val="0"/>
        <c:axId val="127670784"/>
        <c:axId val="127671176"/>
      </c:lineChart>
      <c:dateAx>
        <c:axId val="127670784"/>
        <c:scaling>
          <c:orientation val="minMax"/>
        </c:scaling>
        <c:delete val="1"/>
        <c:axPos val="b"/>
        <c:numFmt formatCode="ge" sourceLinked="1"/>
        <c:majorTickMark val="none"/>
        <c:minorTickMark val="none"/>
        <c:tickLblPos val="none"/>
        <c:crossAx val="127671176"/>
        <c:crosses val="autoZero"/>
        <c:auto val="1"/>
        <c:lblOffset val="100"/>
        <c:baseTimeUnit val="years"/>
      </c:dateAx>
      <c:valAx>
        <c:axId val="12767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64.069999999999993</c:v>
                </c:pt>
                <c:pt idx="1">
                  <c:v>64.47</c:v>
                </c:pt>
                <c:pt idx="2">
                  <c:v>62.61</c:v>
                </c:pt>
                <c:pt idx="3">
                  <c:v>61.61</c:v>
                </c:pt>
                <c:pt idx="4">
                  <c:v>60.47</c:v>
                </c:pt>
              </c:numCache>
            </c:numRef>
          </c:val>
          <c:extLst xmlns:c16r2="http://schemas.microsoft.com/office/drawing/2015/06/chart">
            <c:ext xmlns:c16="http://schemas.microsoft.com/office/drawing/2014/chart" uri="{C3380CC4-5D6E-409C-BE32-E72D297353CC}">
              <c16:uniqueId val="{00000000-ED60-448A-B193-B83C47A4E5CD}"/>
            </c:ext>
          </c:extLst>
        </c:ser>
        <c:dLbls>
          <c:showLegendKey val="0"/>
          <c:showVal val="0"/>
          <c:showCatName val="0"/>
          <c:showSerName val="0"/>
          <c:showPercent val="0"/>
          <c:showBubbleSize val="0"/>
        </c:dLbls>
        <c:gapWidth val="150"/>
        <c:axId val="126345040"/>
        <c:axId val="12634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60-448A-B193-B83C47A4E5CD}"/>
            </c:ext>
          </c:extLst>
        </c:ser>
        <c:dLbls>
          <c:showLegendKey val="0"/>
          <c:showVal val="0"/>
          <c:showCatName val="0"/>
          <c:showSerName val="0"/>
          <c:showPercent val="0"/>
          <c:showBubbleSize val="0"/>
        </c:dLbls>
        <c:marker val="1"/>
        <c:smooth val="0"/>
        <c:axId val="126345040"/>
        <c:axId val="126345424"/>
      </c:lineChart>
      <c:dateAx>
        <c:axId val="126345040"/>
        <c:scaling>
          <c:orientation val="minMax"/>
        </c:scaling>
        <c:delete val="1"/>
        <c:axPos val="b"/>
        <c:numFmt formatCode="ge" sourceLinked="1"/>
        <c:majorTickMark val="none"/>
        <c:minorTickMark val="none"/>
        <c:tickLblPos val="none"/>
        <c:crossAx val="126345424"/>
        <c:crosses val="autoZero"/>
        <c:auto val="1"/>
        <c:lblOffset val="100"/>
        <c:baseTimeUnit val="years"/>
      </c:dateAx>
      <c:valAx>
        <c:axId val="12634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7A-446E-95C1-963E10970130}"/>
            </c:ext>
          </c:extLst>
        </c:ser>
        <c:dLbls>
          <c:showLegendKey val="0"/>
          <c:showVal val="0"/>
          <c:showCatName val="0"/>
          <c:showSerName val="0"/>
          <c:showPercent val="0"/>
          <c:showBubbleSize val="0"/>
        </c:dLbls>
        <c:gapWidth val="150"/>
        <c:axId val="127194640"/>
        <c:axId val="12720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7A-446E-95C1-963E10970130}"/>
            </c:ext>
          </c:extLst>
        </c:ser>
        <c:dLbls>
          <c:showLegendKey val="0"/>
          <c:showVal val="0"/>
          <c:showCatName val="0"/>
          <c:showSerName val="0"/>
          <c:showPercent val="0"/>
          <c:showBubbleSize val="0"/>
        </c:dLbls>
        <c:marker val="1"/>
        <c:smooth val="0"/>
        <c:axId val="127194640"/>
        <c:axId val="127205144"/>
      </c:lineChart>
      <c:dateAx>
        <c:axId val="127194640"/>
        <c:scaling>
          <c:orientation val="minMax"/>
        </c:scaling>
        <c:delete val="1"/>
        <c:axPos val="b"/>
        <c:numFmt formatCode="ge" sourceLinked="1"/>
        <c:majorTickMark val="none"/>
        <c:minorTickMark val="none"/>
        <c:tickLblPos val="none"/>
        <c:crossAx val="127205144"/>
        <c:crosses val="autoZero"/>
        <c:auto val="1"/>
        <c:lblOffset val="100"/>
        <c:baseTimeUnit val="years"/>
      </c:dateAx>
      <c:valAx>
        <c:axId val="12720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9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F8-4A4F-8188-6494F8C4D60D}"/>
            </c:ext>
          </c:extLst>
        </c:ser>
        <c:dLbls>
          <c:showLegendKey val="0"/>
          <c:showVal val="0"/>
          <c:showCatName val="0"/>
          <c:showSerName val="0"/>
          <c:showPercent val="0"/>
          <c:showBubbleSize val="0"/>
        </c:dLbls>
        <c:gapWidth val="150"/>
        <c:axId val="127239024"/>
        <c:axId val="12723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F8-4A4F-8188-6494F8C4D60D}"/>
            </c:ext>
          </c:extLst>
        </c:ser>
        <c:dLbls>
          <c:showLegendKey val="0"/>
          <c:showVal val="0"/>
          <c:showCatName val="0"/>
          <c:showSerName val="0"/>
          <c:showPercent val="0"/>
          <c:showBubbleSize val="0"/>
        </c:dLbls>
        <c:marker val="1"/>
        <c:smooth val="0"/>
        <c:axId val="127239024"/>
        <c:axId val="127239408"/>
      </c:lineChart>
      <c:dateAx>
        <c:axId val="127239024"/>
        <c:scaling>
          <c:orientation val="minMax"/>
        </c:scaling>
        <c:delete val="1"/>
        <c:axPos val="b"/>
        <c:numFmt formatCode="ge" sourceLinked="1"/>
        <c:majorTickMark val="none"/>
        <c:minorTickMark val="none"/>
        <c:tickLblPos val="none"/>
        <c:crossAx val="127239408"/>
        <c:crosses val="autoZero"/>
        <c:auto val="1"/>
        <c:lblOffset val="100"/>
        <c:baseTimeUnit val="years"/>
      </c:dateAx>
      <c:valAx>
        <c:axId val="12723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3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01-47D3-B8C3-C6F1CDE71F63}"/>
            </c:ext>
          </c:extLst>
        </c:ser>
        <c:dLbls>
          <c:showLegendKey val="0"/>
          <c:showVal val="0"/>
          <c:showCatName val="0"/>
          <c:showSerName val="0"/>
          <c:showPercent val="0"/>
          <c:showBubbleSize val="0"/>
        </c:dLbls>
        <c:gapWidth val="150"/>
        <c:axId val="120976168"/>
        <c:axId val="12097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01-47D3-B8C3-C6F1CDE71F63}"/>
            </c:ext>
          </c:extLst>
        </c:ser>
        <c:dLbls>
          <c:showLegendKey val="0"/>
          <c:showVal val="0"/>
          <c:showCatName val="0"/>
          <c:showSerName val="0"/>
          <c:showPercent val="0"/>
          <c:showBubbleSize val="0"/>
        </c:dLbls>
        <c:marker val="1"/>
        <c:smooth val="0"/>
        <c:axId val="120976168"/>
        <c:axId val="120976560"/>
      </c:lineChart>
      <c:dateAx>
        <c:axId val="120976168"/>
        <c:scaling>
          <c:orientation val="minMax"/>
        </c:scaling>
        <c:delete val="1"/>
        <c:axPos val="b"/>
        <c:numFmt formatCode="ge" sourceLinked="1"/>
        <c:majorTickMark val="none"/>
        <c:minorTickMark val="none"/>
        <c:tickLblPos val="none"/>
        <c:crossAx val="120976560"/>
        <c:crosses val="autoZero"/>
        <c:auto val="1"/>
        <c:lblOffset val="100"/>
        <c:baseTimeUnit val="years"/>
      </c:dateAx>
      <c:valAx>
        <c:axId val="12097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21-4118-8758-DFC546FD9938}"/>
            </c:ext>
          </c:extLst>
        </c:ser>
        <c:dLbls>
          <c:showLegendKey val="0"/>
          <c:showVal val="0"/>
          <c:showCatName val="0"/>
          <c:showSerName val="0"/>
          <c:showPercent val="0"/>
          <c:showBubbleSize val="0"/>
        </c:dLbls>
        <c:gapWidth val="150"/>
        <c:axId val="126939752"/>
        <c:axId val="12694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21-4118-8758-DFC546FD9938}"/>
            </c:ext>
          </c:extLst>
        </c:ser>
        <c:dLbls>
          <c:showLegendKey val="0"/>
          <c:showVal val="0"/>
          <c:showCatName val="0"/>
          <c:showSerName val="0"/>
          <c:showPercent val="0"/>
          <c:showBubbleSize val="0"/>
        </c:dLbls>
        <c:marker val="1"/>
        <c:smooth val="0"/>
        <c:axId val="126939752"/>
        <c:axId val="126940144"/>
      </c:lineChart>
      <c:dateAx>
        <c:axId val="126939752"/>
        <c:scaling>
          <c:orientation val="minMax"/>
        </c:scaling>
        <c:delete val="1"/>
        <c:axPos val="b"/>
        <c:numFmt formatCode="ge" sourceLinked="1"/>
        <c:majorTickMark val="none"/>
        <c:minorTickMark val="none"/>
        <c:tickLblPos val="none"/>
        <c:crossAx val="126940144"/>
        <c:crosses val="autoZero"/>
        <c:auto val="1"/>
        <c:lblOffset val="100"/>
        <c:baseTimeUnit val="years"/>
      </c:dateAx>
      <c:valAx>
        <c:axId val="1269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3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727.66</c:v>
                </c:pt>
                <c:pt idx="1">
                  <c:v>810.04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AAE-4483-978A-87A4C35371CB}"/>
            </c:ext>
          </c:extLst>
        </c:ser>
        <c:dLbls>
          <c:showLegendKey val="0"/>
          <c:showVal val="0"/>
          <c:showCatName val="0"/>
          <c:showSerName val="0"/>
          <c:showPercent val="0"/>
          <c:showBubbleSize val="0"/>
        </c:dLbls>
        <c:gapWidth val="150"/>
        <c:axId val="120975776"/>
        <c:axId val="12097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AAE-4483-978A-87A4C35371CB}"/>
            </c:ext>
          </c:extLst>
        </c:ser>
        <c:dLbls>
          <c:showLegendKey val="0"/>
          <c:showVal val="0"/>
          <c:showCatName val="0"/>
          <c:showSerName val="0"/>
          <c:showPercent val="0"/>
          <c:showBubbleSize val="0"/>
        </c:dLbls>
        <c:marker val="1"/>
        <c:smooth val="0"/>
        <c:axId val="120975776"/>
        <c:axId val="120975384"/>
      </c:lineChart>
      <c:dateAx>
        <c:axId val="120975776"/>
        <c:scaling>
          <c:orientation val="minMax"/>
        </c:scaling>
        <c:delete val="1"/>
        <c:axPos val="b"/>
        <c:numFmt formatCode="ge" sourceLinked="1"/>
        <c:majorTickMark val="none"/>
        <c:minorTickMark val="none"/>
        <c:tickLblPos val="none"/>
        <c:crossAx val="120975384"/>
        <c:crosses val="autoZero"/>
        <c:auto val="1"/>
        <c:lblOffset val="100"/>
        <c:baseTimeUnit val="years"/>
      </c:dateAx>
      <c:valAx>
        <c:axId val="12097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40.04</c:v>
                </c:pt>
                <c:pt idx="1">
                  <c:v>31.66</c:v>
                </c:pt>
                <c:pt idx="2">
                  <c:v>38.31</c:v>
                </c:pt>
                <c:pt idx="3">
                  <c:v>38.299999999999997</c:v>
                </c:pt>
                <c:pt idx="4">
                  <c:v>37.83</c:v>
                </c:pt>
              </c:numCache>
            </c:numRef>
          </c:val>
          <c:extLst xmlns:c16r2="http://schemas.microsoft.com/office/drawing/2015/06/chart">
            <c:ext xmlns:c16="http://schemas.microsoft.com/office/drawing/2014/chart" uri="{C3380CC4-5D6E-409C-BE32-E72D297353CC}">
              <c16:uniqueId val="{00000000-C27D-45C3-935A-F9191792928B}"/>
            </c:ext>
          </c:extLst>
        </c:ser>
        <c:dLbls>
          <c:showLegendKey val="0"/>
          <c:showVal val="0"/>
          <c:showCatName val="0"/>
          <c:showSerName val="0"/>
          <c:showPercent val="0"/>
          <c:showBubbleSize val="0"/>
        </c:dLbls>
        <c:gapWidth val="150"/>
        <c:axId val="126939360"/>
        <c:axId val="12694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C27D-45C3-935A-F9191792928B}"/>
            </c:ext>
          </c:extLst>
        </c:ser>
        <c:dLbls>
          <c:showLegendKey val="0"/>
          <c:showVal val="0"/>
          <c:showCatName val="0"/>
          <c:showSerName val="0"/>
          <c:showPercent val="0"/>
          <c:showBubbleSize val="0"/>
        </c:dLbls>
        <c:marker val="1"/>
        <c:smooth val="0"/>
        <c:axId val="126939360"/>
        <c:axId val="126941320"/>
      </c:lineChart>
      <c:dateAx>
        <c:axId val="126939360"/>
        <c:scaling>
          <c:orientation val="minMax"/>
        </c:scaling>
        <c:delete val="1"/>
        <c:axPos val="b"/>
        <c:numFmt formatCode="ge" sourceLinked="1"/>
        <c:majorTickMark val="none"/>
        <c:minorTickMark val="none"/>
        <c:tickLblPos val="none"/>
        <c:crossAx val="126941320"/>
        <c:crosses val="autoZero"/>
        <c:auto val="1"/>
        <c:lblOffset val="100"/>
        <c:baseTimeUnit val="years"/>
      </c:dateAx>
      <c:valAx>
        <c:axId val="1269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230.13</c:v>
                </c:pt>
                <c:pt idx="1">
                  <c:v>254.22</c:v>
                </c:pt>
                <c:pt idx="2">
                  <c:v>237.7</c:v>
                </c:pt>
                <c:pt idx="3">
                  <c:v>251.74</c:v>
                </c:pt>
                <c:pt idx="4">
                  <c:v>249.86</c:v>
                </c:pt>
              </c:numCache>
            </c:numRef>
          </c:val>
          <c:extLst xmlns:c16r2="http://schemas.microsoft.com/office/drawing/2015/06/chart">
            <c:ext xmlns:c16="http://schemas.microsoft.com/office/drawing/2014/chart" uri="{C3380CC4-5D6E-409C-BE32-E72D297353CC}">
              <c16:uniqueId val="{00000000-19C0-4C75-A8A7-342157ADA4D9}"/>
            </c:ext>
          </c:extLst>
        </c:ser>
        <c:dLbls>
          <c:showLegendKey val="0"/>
          <c:showVal val="0"/>
          <c:showCatName val="0"/>
          <c:showSerName val="0"/>
          <c:showPercent val="0"/>
          <c:showBubbleSize val="0"/>
        </c:dLbls>
        <c:gapWidth val="150"/>
        <c:axId val="126942496"/>
        <c:axId val="12766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9C0-4C75-A8A7-342157ADA4D9}"/>
            </c:ext>
          </c:extLst>
        </c:ser>
        <c:dLbls>
          <c:showLegendKey val="0"/>
          <c:showVal val="0"/>
          <c:showCatName val="0"/>
          <c:showSerName val="0"/>
          <c:showPercent val="0"/>
          <c:showBubbleSize val="0"/>
        </c:dLbls>
        <c:marker val="1"/>
        <c:smooth val="0"/>
        <c:axId val="126942496"/>
        <c:axId val="127668040"/>
      </c:lineChart>
      <c:dateAx>
        <c:axId val="126942496"/>
        <c:scaling>
          <c:orientation val="minMax"/>
        </c:scaling>
        <c:delete val="1"/>
        <c:axPos val="b"/>
        <c:numFmt formatCode="ge" sourceLinked="1"/>
        <c:majorTickMark val="none"/>
        <c:minorTickMark val="none"/>
        <c:tickLblPos val="none"/>
        <c:crossAx val="127668040"/>
        <c:crosses val="autoZero"/>
        <c:auto val="1"/>
        <c:lblOffset val="100"/>
        <c:baseTimeUnit val="years"/>
      </c:dateAx>
      <c:valAx>
        <c:axId val="12766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0" zoomScaleNormal="100"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御前崎市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33192</v>
      </c>
      <c r="AM8" s="49"/>
      <c r="AN8" s="49"/>
      <c r="AO8" s="49"/>
      <c r="AP8" s="49"/>
      <c r="AQ8" s="49"/>
      <c r="AR8" s="49"/>
      <c r="AS8" s="49"/>
      <c r="AT8" s="44">
        <f>データ!T6</f>
        <v>65.56</v>
      </c>
      <c r="AU8" s="44"/>
      <c r="AV8" s="44"/>
      <c r="AW8" s="44"/>
      <c r="AX8" s="44"/>
      <c r="AY8" s="44"/>
      <c r="AZ8" s="44"/>
      <c r="BA8" s="44"/>
      <c r="BB8" s="44">
        <f>データ!U6</f>
        <v>506.28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25.45</v>
      </c>
      <c r="Q10" s="44"/>
      <c r="R10" s="44"/>
      <c r="S10" s="44"/>
      <c r="T10" s="44"/>
      <c r="U10" s="44"/>
      <c r="V10" s="44"/>
      <c r="W10" s="44">
        <f>データ!Q6</f>
        <v>99.13</v>
      </c>
      <c r="X10" s="44"/>
      <c r="Y10" s="44"/>
      <c r="Z10" s="44"/>
      <c r="AA10" s="44"/>
      <c r="AB10" s="44"/>
      <c r="AC10" s="44"/>
      <c r="AD10" s="49">
        <f>データ!R6</f>
        <v>1728</v>
      </c>
      <c r="AE10" s="49"/>
      <c r="AF10" s="49"/>
      <c r="AG10" s="49"/>
      <c r="AH10" s="49"/>
      <c r="AI10" s="49"/>
      <c r="AJ10" s="49"/>
      <c r="AK10" s="2"/>
      <c r="AL10" s="49">
        <f>データ!V6</f>
        <v>8399</v>
      </c>
      <c r="AM10" s="49"/>
      <c r="AN10" s="49"/>
      <c r="AO10" s="49"/>
      <c r="AP10" s="49"/>
      <c r="AQ10" s="49"/>
      <c r="AR10" s="49"/>
      <c r="AS10" s="49"/>
      <c r="AT10" s="44">
        <f>データ!W6</f>
        <v>3.72</v>
      </c>
      <c r="AU10" s="44"/>
      <c r="AV10" s="44"/>
      <c r="AW10" s="44"/>
      <c r="AX10" s="44"/>
      <c r="AY10" s="44"/>
      <c r="AZ10" s="44"/>
      <c r="BA10" s="44"/>
      <c r="BB10" s="44">
        <f>データ!X6</f>
        <v>2257.8000000000002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a8VLrKbKYCr6wQNxhONyn99IniEscgruZy7rWaKKzE8cL3ItC0rp+1xlF8zwhynxp1lxoIwlQiWoX5hC80N2lQ==" saltValue="px5V+/2Zsz/EQ419QGtM1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222232</v>
      </c>
      <c r="D6" s="32">
        <f t="shared" si="3"/>
        <v>47</v>
      </c>
      <c r="E6" s="32">
        <f t="shared" si="3"/>
        <v>17</v>
      </c>
      <c r="F6" s="32">
        <f t="shared" si="3"/>
        <v>5</v>
      </c>
      <c r="G6" s="32">
        <f t="shared" si="3"/>
        <v>0</v>
      </c>
      <c r="H6" s="32" t="str">
        <f t="shared" si="3"/>
        <v>静岡県　御前崎市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25.45</v>
      </c>
      <c r="Q6" s="33">
        <f t="shared" si="3"/>
        <v>99.13</v>
      </c>
      <c r="R6" s="33">
        <f t="shared" si="3"/>
        <v>1728</v>
      </c>
      <c r="S6" s="33">
        <f t="shared" si="3"/>
        <v>33192</v>
      </c>
      <c r="T6" s="33">
        <f t="shared" si="3"/>
        <v>65.56</v>
      </c>
      <c r="U6" s="33">
        <f t="shared" si="3"/>
        <v>506.28</v>
      </c>
      <c r="V6" s="33">
        <f t="shared" si="3"/>
        <v>8399</v>
      </c>
      <c r="W6" s="33">
        <f t="shared" si="3"/>
        <v>3.72</v>
      </c>
      <c r="X6" s="33">
        <f t="shared" si="3"/>
        <v>2257.8000000000002</v>
      </c>
      <c r="Y6" s="34">
        <f>IF(Y7="",NA(),Y7)</f>
        <v>64.069999999999993</v>
      </c>
      <c r="Z6" s="34">
        <f t="shared" ref="Z6:AH6" si="4">IF(Z7="",NA(),Z7)</f>
        <v>64.47</v>
      </c>
      <c r="AA6" s="34">
        <f t="shared" si="4"/>
        <v>62.61</v>
      </c>
      <c r="AB6" s="34">
        <f t="shared" si="4"/>
        <v>61.61</v>
      </c>
      <c r="AC6" s="34">
        <f t="shared" si="4"/>
        <v>60.47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727.66</v>
      </c>
      <c r="BG6" s="34">
        <f t="shared" ref="BG6:BO6" si="7">IF(BG7="",NA(),BG7)</f>
        <v>810.04</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40.04</v>
      </c>
      <c r="BR6" s="34">
        <f t="shared" ref="BR6:BZ6" si="8">IF(BR7="",NA(),BR7)</f>
        <v>31.66</v>
      </c>
      <c r="BS6" s="34">
        <f t="shared" si="8"/>
        <v>38.31</v>
      </c>
      <c r="BT6" s="34">
        <f t="shared" si="8"/>
        <v>38.299999999999997</v>
      </c>
      <c r="BU6" s="34">
        <f t="shared" si="8"/>
        <v>37.83</v>
      </c>
      <c r="BV6" s="34">
        <f t="shared" si="8"/>
        <v>50.9</v>
      </c>
      <c r="BW6" s="34">
        <f t="shared" si="8"/>
        <v>50.82</v>
      </c>
      <c r="BX6" s="34">
        <f t="shared" si="8"/>
        <v>52.19</v>
      </c>
      <c r="BY6" s="34">
        <f t="shared" si="8"/>
        <v>55.32</v>
      </c>
      <c r="BZ6" s="34">
        <f t="shared" si="8"/>
        <v>59.8</v>
      </c>
      <c r="CA6" s="33" t="str">
        <f>IF(CA7="","",IF(CA7="-","【-】","【"&amp;SUBSTITUTE(TEXT(CA7,"#,##0.00"),"-","△")&amp;"】"))</f>
        <v>【60.64】</v>
      </c>
      <c r="CB6" s="34">
        <f>IF(CB7="",NA(),CB7)</f>
        <v>230.13</v>
      </c>
      <c r="CC6" s="34">
        <f t="shared" ref="CC6:CK6" si="9">IF(CC7="",NA(),CC7)</f>
        <v>254.22</v>
      </c>
      <c r="CD6" s="34">
        <f t="shared" si="9"/>
        <v>237.7</v>
      </c>
      <c r="CE6" s="34">
        <f t="shared" si="9"/>
        <v>251.74</v>
      </c>
      <c r="CF6" s="34">
        <f t="shared" si="9"/>
        <v>249.86</v>
      </c>
      <c r="CG6" s="34">
        <f t="shared" si="9"/>
        <v>293.27</v>
      </c>
      <c r="CH6" s="34">
        <f t="shared" si="9"/>
        <v>300.52</v>
      </c>
      <c r="CI6" s="34">
        <f t="shared" si="9"/>
        <v>296.14</v>
      </c>
      <c r="CJ6" s="34">
        <f t="shared" si="9"/>
        <v>283.17</v>
      </c>
      <c r="CK6" s="34">
        <f t="shared" si="9"/>
        <v>263.76</v>
      </c>
      <c r="CL6" s="33" t="str">
        <f>IF(CL7="","",IF(CL7="-","【-】","【"&amp;SUBSTITUTE(TEXT(CL7,"#,##0.00"),"-","△")&amp;"】"))</f>
        <v>【255.52】</v>
      </c>
      <c r="CM6" s="34">
        <f>IF(CM7="",NA(),CM7)</f>
        <v>64.38</v>
      </c>
      <c r="CN6" s="34">
        <f t="shared" ref="CN6:CV6" si="10">IF(CN7="",NA(),CN7)</f>
        <v>58.69</v>
      </c>
      <c r="CO6" s="34">
        <f t="shared" si="10"/>
        <v>63.56</v>
      </c>
      <c r="CP6" s="34">
        <f t="shared" si="10"/>
        <v>63.34</v>
      </c>
      <c r="CQ6" s="34">
        <f t="shared" si="10"/>
        <v>62.21</v>
      </c>
      <c r="CR6" s="34">
        <f t="shared" si="10"/>
        <v>53.78</v>
      </c>
      <c r="CS6" s="34">
        <f t="shared" si="10"/>
        <v>53.24</v>
      </c>
      <c r="CT6" s="34">
        <f t="shared" si="10"/>
        <v>52.31</v>
      </c>
      <c r="CU6" s="34">
        <f t="shared" si="10"/>
        <v>60.65</v>
      </c>
      <c r="CV6" s="34">
        <f t="shared" si="10"/>
        <v>51.75</v>
      </c>
      <c r="CW6" s="33" t="str">
        <f>IF(CW7="","",IF(CW7="-","【-】","【"&amp;SUBSTITUTE(TEXT(CW7,"#,##0.00"),"-","△")&amp;"】"))</f>
        <v>【52.49】</v>
      </c>
      <c r="CX6" s="34">
        <f>IF(CX7="",NA(),CX7)</f>
        <v>96.48</v>
      </c>
      <c r="CY6" s="34">
        <f t="shared" ref="CY6:DG6" si="11">IF(CY7="",NA(),CY7)</f>
        <v>96.72</v>
      </c>
      <c r="CZ6" s="34">
        <f t="shared" si="11"/>
        <v>97.25</v>
      </c>
      <c r="DA6" s="34">
        <f t="shared" si="11"/>
        <v>96.56</v>
      </c>
      <c r="DB6" s="34">
        <f t="shared" si="11"/>
        <v>96.48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222232</v>
      </c>
      <c r="D7" s="36">
        <v>47</v>
      </c>
      <c r="E7" s="36">
        <v>17</v>
      </c>
      <c r="F7" s="36">
        <v>5</v>
      </c>
      <c r="G7" s="36">
        <v>0</v>
      </c>
      <c r="H7" s="36" t="s">
        <v>110</v>
      </c>
      <c r="I7" s="36" t="s">
        <v>111</v>
      </c>
      <c r="J7" s="36" t="s">
        <v>112</v>
      </c>
      <c r="K7" s="36" t="s">
        <v>113</v>
      </c>
      <c r="L7" s="36" t="s">
        <v>114</v>
      </c>
      <c r="M7" s="36" t="s">
        <v>115</v>
      </c>
      <c r="N7" s="37" t="s">
        <v>116</v>
      </c>
      <c r="O7" s="37" t="s">
        <v>117</v>
      </c>
      <c r="P7" s="37">
        <v>25.45</v>
      </c>
      <c r="Q7" s="37">
        <v>99.13</v>
      </c>
      <c r="R7" s="37">
        <v>1728</v>
      </c>
      <c r="S7" s="37">
        <v>33192</v>
      </c>
      <c r="T7" s="37">
        <v>65.56</v>
      </c>
      <c r="U7" s="37">
        <v>506.28</v>
      </c>
      <c r="V7" s="37">
        <v>8399</v>
      </c>
      <c r="W7" s="37">
        <v>3.72</v>
      </c>
      <c r="X7" s="37">
        <v>2257.8000000000002</v>
      </c>
      <c r="Y7" s="37">
        <v>64.069999999999993</v>
      </c>
      <c r="Z7" s="37">
        <v>64.47</v>
      </c>
      <c r="AA7" s="37">
        <v>62.61</v>
      </c>
      <c r="AB7" s="37">
        <v>61.61</v>
      </c>
      <c r="AC7" s="37">
        <v>60.47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727.66</v>
      </c>
      <c r="BG7" s="37">
        <v>810.04</v>
      </c>
      <c r="BH7" s="37">
        <v>0</v>
      </c>
      <c r="BI7" s="37">
        <v>0</v>
      </c>
      <c r="BJ7" s="37">
        <v>0</v>
      </c>
      <c r="BK7" s="37">
        <v>1126.77</v>
      </c>
      <c r="BL7" s="37">
        <v>1044.8</v>
      </c>
      <c r="BM7" s="37">
        <v>1081.8</v>
      </c>
      <c r="BN7" s="37">
        <v>974.93</v>
      </c>
      <c r="BO7" s="37">
        <v>855.8</v>
      </c>
      <c r="BP7" s="37">
        <v>814.89</v>
      </c>
      <c r="BQ7" s="37">
        <v>40.04</v>
      </c>
      <c r="BR7" s="37">
        <v>31.66</v>
      </c>
      <c r="BS7" s="37">
        <v>38.31</v>
      </c>
      <c r="BT7" s="37">
        <v>38.299999999999997</v>
      </c>
      <c r="BU7" s="37">
        <v>37.83</v>
      </c>
      <c r="BV7" s="37">
        <v>50.9</v>
      </c>
      <c r="BW7" s="37">
        <v>50.82</v>
      </c>
      <c r="BX7" s="37">
        <v>52.19</v>
      </c>
      <c r="BY7" s="37">
        <v>55.32</v>
      </c>
      <c r="BZ7" s="37">
        <v>59.8</v>
      </c>
      <c r="CA7" s="37">
        <v>60.64</v>
      </c>
      <c r="CB7" s="37">
        <v>230.13</v>
      </c>
      <c r="CC7" s="37">
        <v>254.22</v>
      </c>
      <c r="CD7" s="37">
        <v>237.7</v>
      </c>
      <c r="CE7" s="37">
        <v>251.74</v>
      </c>
      <c r="CF7" s="37">
        <v>249.86</v>
      </c>
      <c r="CG7" s="37">
        <v>293.27</v>
      </c>
      <c r="CH7" s="37">
        <v>300.52</v>
      </c>
      <c r="CI7" s="37">
        <v>296.14</v>
      </c>
      <c r="CJ7" s="37">
        <v>283.17</v>
      </c>
      <c r="CK7" s="37">
        <v>263.76</v>
      </c>
      <c r="CL7" s="37">
        <v>255.52</v>
      </c>
      <c r="CM7" s="37">
        <v>64.38</v>
      </c>
      <c r="CN7" s="37">
        <v>58.69</v>
      </c>
      <c r="CO7" s="37">
        <v>63.56</v>
      </c>
      <c r="CP7" s="37">
        <v>63.34</v>
      </c>
      <c r="CQ7" s="37">
        <v>62.21</v>
      </c>
      <c r="CR7" s="37">
        <v>53.78</v>
      </c>
      <c r="CS7" s="37">
        <v>53.24</v>
      </c>
      <c r="CT7" s="37">
        <v>52.31</v>
      </c>
      <c r="CU7" s="37">
        <v>60.65</v>
      </c>
      <c r="CV7" s="37">
        <v>51.75</v>
      </c>
      <c r="CW7" s="37">
        <v>52.49</v>
      </c>
      <c r="CX7" s="37">
        <v>96.48</v>
      </c>
      <c r="CY7" s="37">
        <v>96.72</v>
      </c>
      <c r="CZ7" s="37">
        <v>97.25</v>
      </c>
      <c r="DA7" s="37">
        <v>96.56</v>
      </c>
      <c r="DB7" s="37">
        <v>96.48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tateki.m</cp:lastModifiedBy>
  <cp:lastPrinted>2019-02-21T02:55:13Z</cp:lastPrinted>
  <dcterms:created xsi:type="dcterms:W3CDTF">2018-12-03T09:25:43Z</dcterms:created>
  <dcterms:modified xsi:type="dcterms:W3CDTF">2019-02-21T02:55:15Z</dcterms:modified>
  <cp:category/>
</cp:coreProperties>
</file>