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H30)\"/>
    </mc:Choice>
  </mc:AlternateContent>
  <workbookProtection workbookAlgorithmName="SHA-512" workbookHashValue="AUWGQq3GISBUVvlzmb7PAeK0N4ZE2KZs7q8hcPaebOiUaBz1rH26KvlGWbugaMGdDoAb22L27kXvLQ48B/cRKw==" workbookSaltValue="BGnExzCyYyLPf6fmaI0SO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<sst xmlns="http://schemas.openxmlformats.org/spreadsheetml/2006/main" count="240" uniqueCount="126">
  <si>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</si>
  <si>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</si>
  <si>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</si>
  <si>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</si>
  <si>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</si>
  <si>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</si>
  <si>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</si>
  <si>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</si>
  <si>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</si>
  <si>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</si>
  <si>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</si>
  <si>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</si>
  <si>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</si>
  <si>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</si>
  <si>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</si>
  <si>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</si>
  <si>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</si>
  <si>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</si>
  <si>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</si>
  <si>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</si>
  <si>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</si>
  <si>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</si>
  <si>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</si>
  <si>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</si>
  <si>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</si>
  <si>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</si>
  <si>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</si>
  <si>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</si>
  <si>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</si>
  <si>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</si>
  <si>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</si>
  <si>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</si>
  <si>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</si>
  <si>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</si>
  <si>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</si>
  <si>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</si>
  <si>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</si>
  <si>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</si>
  <si>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</si>
  <si>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</si>
  <si>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</si>
  <si>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</si>
  <si>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</si>
  <si>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</si>
  <si>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</si>
  <si>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</si>
  <si>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</si>
  <si>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</si>
  <si>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</si>
  <si>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</si>
  <si>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</si>
  <si>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</si>
  <si>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</si>
  <si>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</si>
  <si>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</si>
  <si>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</si>
  <si>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</si>
  <si>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</si>
  <si>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</si>
  <si>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</si>
  <si>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</si>
  <si>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</si>
  <si>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</si>
  <si>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</si>
  <si>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</si>
  <si>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</si>
  <si>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</si>
  <si>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</si>
  <si>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</si>
  <si>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</si>
  <si>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</si>
  <si>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</si>
  <si>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</si>
  <si>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</si>
  <si>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</si>
  <si>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</si>
  <si>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</si>
  <si>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</si>
  <si>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</si>
  <si>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</si>
  <si>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</si>
  <si>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</si>
  <si>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</si>
  <si>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</si>
  <si>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</si>
  <si>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</si>
  <si>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</si>
  <si>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</si>
  <si>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</si>
  <si>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</si>
  <si>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</si>
  <si>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</si>
  <si>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</si>
  <si>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</si>
  <si>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</si>
  <si>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</si>
  <si>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</si>
  <si>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</si>
  <si>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</si>
  <si>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</si>
  <si>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</si>
  <si>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</si>
  <si>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</si>
  <si>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</si>
  <si>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</si>
  <si>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</si>
  <si>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</si>
  <si>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</si>
  <si>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</si>
  <si>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</si>
  <si>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</si>
  <si>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</si>
  <si>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</si>
  <si>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</si>
  <si>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</si>
  <si>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</si>
  <si>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</si>
  <si>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</si>
  <si>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</si>
  <si>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</si>
  <si>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</si>
  <si>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</si>
  <si>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</si>
  <si>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現在は管路更新実績がないが、今後はストックマネジメント計画に沿った効率的な維持管理に努める。</t>
    <phoneticPr fontId="4"/>
  </si>
  <si>
    <t>使用料金の見直しを検討するなど独立採算の原則を意識した企業経営に留意する必要がある。また平成31年4月からの公営企業会計への移行に伴い、経営戦略を策定し、経営改善に努める。</t>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</si>
  <si>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収益的収支比率は平成28年度に比べ、繰入金の増加により上がった。汚水処理費が増加したため、経費回収率は下がり、汚水処理原価が増加した。企業債残高対事業規模比率については、平成27年度より一般会計からの繰入金を反映させたため０となっている。なお、平成28年度に数値の精査を行い、公共下水と特定環境保全の比率をより正しい数値に変更したため、平成27年度に比べ経費回収率、汚水処理原価の数値が変動している。</t>
    <rPh sb="135" eb="137">
      <t>ゾウカ</t>
    </rPh>
    <rPh sb="140" eb="141">
      <t>ウエ</t>
    </rPh>
    <rPh sb="145" eb="147">
      <t>オスイ</t>
    </rPh>
    <rPh sb="147" eb="149">
      <t>ショリ</t>
    </rPh>
    <rPh sb="149" eb="150">
      <t>ヒ</t>
    </rPh>
    <rPh sb="151" eb="153">
      <t>ゾウカ</t>
    </rPh>
    <rPh sb="164" eb="165">
      <t>シタ</t>
    </rPh>
    <rPh sb="168" eb="170">
      <t>オスイ</t>
    </rPh>
    <rPh sb="170" eb="172">
      <t>ショリ</t>
    </rPh>
    <rPh sb="175" eb="177">
      <t>ゾウカ</t>
    </rPh>
    <rPh sb="235" eb="237">
      <t>ヘイセイ</t>
    </rPh>
    <rPh sb="239" eb="241">
      <t>ネンド</t>
    </rPh>
    <rPh sb="242" eb="244">
      <t>スウチ</t>
    </rPh>
    <rPh sb="245" eb="247">
      <t>セイサ</t>
    </rPh>
    <rPh sb="248" eb="249">
      <t>オコナ</t>
    </rPh>
    <rPh sb="251" eb="253">
      <t>コウキョウ</t>
    </rPh>
    <rPh sb="253" eb="255">
      <t>ゲスイ</t>
    </rPh>
    <rPh sb="256" eb="257">
      <t>トク</t>
    </rPh>
    <rPh sb="257" eb="258">
      <t>テイ</t>
    </rPh>
    <rPh sb="258" eb="260">
      <t>カンキョウ</t>
    </rPh>
    <rPh sb="260" eb="262">
      <t>ホゼン</t>
    </rPh>
    <rPh sb="263" eb="265">
      <t>ヒリツ</t>
    </rPh>
    <rPh sb="268" eb="269">
      <t>タダ</t>
    </rPh>
    <rPh sb="271" eb="273">
      <t>スウチ</t>
    </rPh>
    <rPh sb="274" eb="276">
      <t>ヘンコウ</t>
    </rPh>
    <rPh sb="281" eb="283">
      <t>ヘイセイ</t>
    </rPh>
    <rPh sb="285" eb="287">
      <t>ネンド</t>
    </rPh>
    <rPh sb="288" eb="289">
      <t>クラ</t>
    </rPh>
    <rPh sb="290" eb="292">
      <t>ケイヒ</t>
    </rPh>
    <rPh sb="292" eb="294">
      <t>カイシュウ</t>
    </rPh>
    <rPh sb="294" eb="295">
      <t>リツ</t>
    </rPh>
    <rPh sb="296" eb="298">
      <t>オスイ</t>
    </rPh>
    <rPh sb="298" eb="300">
      <t>ショリ</t>
    </rPh>
    <rPh sb="300" eb="302">
      <t>ゲンカ</t>
    </rPh>
    <rPh sb="303" eb="305">
      <t>スウチ</t>
    </rPh>
    <rPh sb="306" eb="308">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</si>
</sst>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AF-462B-AAA6-E402BCC47C9E}"/>
            </c:ext>
          </c:extLst>
        </c:ser>
        <c:dLbls>
          <c:showLegendKey val="0"/>
          <c:showVal val="0"/>
          <c:showCatName val="0"/>
          <c:showSerName val="0"/>
          <c:showPercent val="0"/>
          <c:showBubbleSize val="0"/>
        </c:dLbls>
        <c:gapWidth val="150"/>
        <c:axId val="121081400"/>
        <c:axId val="1210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DAF-462B-AAA6-E402BCC47C9E}"/>
            </c:ext>
          </c:extLst>
        </c:ser>
        <c:dLbls>
          <c:showLegendKey val="0"/>
          <c:showVal val="0"/>
          <c:showCatName val="0"/>
          <c:showSerName val="0"/>
          <c:showPercent val="0"/>
          <c:showBubbleSize val="0"/>
        </c:dLbls>
        <c:marker val="1"/>
        <c:smooth val="0"/>
        <c:axId val="121081400"/>
        <c:axId val="121076248"/>
      </c:lineChart>
      <c:dateAx>
        <c:axId val="121081400"/>
        <c:scaling>
          <c:orientation val="minMax"/>
        </c:scaling>
        <c:delete val="1"/>
        <c:axPos val="b"/>
        <c:numFmt formatCode="ge" sourceLinked="1"/>
        <c:majorTickMark val="none"/>
        <c:minorTickMark val="none"/>
        <c:tickLblPos val="none"/>
        <c:crossAx val="121076248"/>
        <c:crosses val="autoZero"/>
        <c:auto val="1"/>
        <c:lblOffset val="100"/>
        <c:baseTimeUnit val="years"/>
      </c:dateAx>
      <c:valAx>
        <c:axId val="1210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8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c:v>
                </c:pt>
                <c:pt idx="1">
                  <c:v>59.41</c:v>
                </c:pt>
                <c:pt idx="2">
                  <c:v>59.41</c:v>
                </c:pt>
                <c:pt idx="3">
                  <c:v>49.07</c:v>
                </c:pt>
                <c:pt idx="4">
                  <c:v>57.35</c:v>
                </c:pt>
              </c:numCache>
            </c:numRef>
          </c:val>
          <c:extLst xmlns:c16r2="http://schemas.microsoft.com/office/drawing/2015/06/chart">
            <c:ext xmlns:c16="http://schemas.microsoft.com/office/drawing/2014/chart" uri="{C3380CC4-5D6E-409C-BE32-E72D297353CC}">
              <c16:uniqueId val="{00000000-6D6D-4ADC-ABB3-2BAB6C5A57CF}"/>
            </c:ext>
          </c:extLst>
        </c:ser>
        <c:dLbls>
          <c:showLegendKey val="0"/>
          <c:showVal val="0"/>
          <c:showCatName val="0"/>
          <c:showSerName val="0"/>
          <c:showPercent val="0"/>
          <c:showBubbleSize val="0"/>
        </c:dLbls>
        <c:gapWidth val="150"/>
        <c:axId val="198430664"/>
        <c:axId val="19843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6D-4ADC-ABB3-2BAB6C5A57CF}"/>
            </c:ext>
          </c:extLst>
        </c:ser>
        <c:dLbls>
          <c:showLegendKey val="0"/>
          <c:showVal val="0"/>
          <c:showCatName val="0"/>
          <c:showSerName val="0"/>
          <c:showPercent val="0"/>
          <c:showBubbleSize val="0"/>
        </c:dLbls>
        <c:marker val="1"/>
        <c:smooth val="0"/>
        <c:axId val="198430664"/>
        <c:axId val="198431048"/>
      </c:lineChart>
      <c:dateAx>
        <c:axId val="198430664"/>
        <c:scaling>
          <c:orientation val="minMax"/>
        </c:scaling>
        <c:delete val="1"/>
        <c:axPos val="b"/>
        <c:numFmt formatCode="ge" sourceLinked="1"/>
        <c:majorTickMark val="none"/>
        <c:minorTickMark val="none"/>
        <c:tickLblPos val="none"/>
        <c:crossAx val="198431048"/>
        <c:crosses val="autoZero"/>
        <c:auto val="1"/>
        <c:lblOffset val="100"/>
        <c:baseTimeUnit val="years"/>
      </c:dateAx>
      <c:valAx>
        <c:axId val="1984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E0-456F-AA6B-F5E70FCCA6E0}"/>
            </c:ext>
          </c:extLst>
        </c:ser>
        <c:dLbls>
          <c:showLegendKey val="0"/>
          <c:showVal val="0"/>
          <c:showCatName val="0"/>
          <c:showSerName val="0"/>
          <c:showPercent val="0"/>
          <c:showBubbleSize val="0"/>
        </c:dLbls>
        <c:gapWidth val="150"/>
        <c:axId val="198395384"/>
        <c:axId val="19831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E0-456F-AA6B-F5E70FCCA6E0}"/>
            </c:ext>
          </c:extLst>
        </c:ser>
        <c:dLbls>
          <c:showLegendKey val="0"/>
          <c:showVal val="0"/>
          <c:showCatName val="0"/>
          <c:showSerName val="0"/>
          <c:showPercent val="0"/>
          <c:showBubbleSize val="0"/>
        </c:dLbls>
        <c:marker val="1"/>
        <c:smooth val="0"/>
        <c:axId val="198395384"/>
        <c:axId val="198314136"/>
      </c:lineChart>
      <c:dateAx>
        <c:axId val="198395384"/>
        <c:scaling>
          <c:orientation val="minMax"/>
        </c:scaling>
        <c:delete val="1"/>
        <c:axPos val="b"/>
        <c:numFmt formatCode="ge" sourceLinked="1"/>
        <c:majorTickMark val="none"/>
        <c:minorTickMark val="none"/>
        <c:tickLblPos val="none"/>
        <c:crossAx val="198314136"/>
        <c:crosses val="autoZero"/>
        <c:auto val="1"/>
        <c:lblOffset val="100"/>
        <c:baseTimeUnit val="years"/>
      </c:dateAx>
      <c:valAx>
        <c:axId val="19831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F3-47F0-8454-3FAA6BCB6875}"/>
            </c:ext>
          </c:extLst>
        </c:ser>
        <c:dLbls>
          <c:showLegendKey val="0"/>
          <c:showVal val="0"/>
          <c:showCatName val="0"/>
          <c:showSerName val="0"/>
          <c:showPercent val="0"/>
          <c:showBubbleSize val="0"/>
        </c:dLbls>
        <c:gapWidth val="150"/>
        <c:axId val="198394888"/>
        <c:axId val="1984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F3-47F0-8454-3FAA6BCB6875}"/>
            </c:ext>
          </c:extLst>
        </c:ser>
        <c:dLbls>
          <c:showLegendKey val="0"/>
          <c:showVal val="0"/>
          <c:showCatName val="0"/>
          <c:showSerName val="0"/>
          <c:showPercent val="0"/>
          <c:showBubbleSize val="0"/>
        </c:dLbls>
        <c:marker val="1"/>
        <c:smooth val="0"/>
        <c:axId val="198394888"/>
        <c:axId val="198480456"/>
      </c:lineChart>
      <c:dateAx>
        <c:axId val="198394888"/>
        <c:scaling>
          <c:orientation val="minMax"/>
        </c:scaling>
        <c:delete val="1"/>
        <c:axPos val="b"/>
        <c:numFmt formatCode="ge" sourceLinked="1"/>
        <c:majorTickMark val="none"/>
        <c:minorTickMark val="none"/>
        <c:tickLblPos val="none"/>
        <c:crossAx val="198480456"/>
        <c:crosses val="autoZero"/>
        <c:auto val="1"/>
        <c:lblOffset val="100"/>
        <c:baseTimeUnit val="years"/>
      </c:dateAx>
      <c:valAx>
        <c:axId val="1984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27-47BA-9EE9-ED634F6532B0}"/>
            </c:ext>
          </c:extLst>
        </c:ser>
        <c:dLbls>
          <c:showLegendKey val="0"/>
          <c:showVal val="0"/>
          <c:showCatName val="0"/>
          <c:showSerName val="0"/>
          <c:showPercent val="0"/>
          <c:showBubbleSize val="0"/>
        </c:dLbls>
        <c:gapWidth val="150"/>
        <c:axId val="198975768"/>
        <c:axId val="1989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27-47BA-9EE9-ED634F6532B0}"/>
            </c:ext>
          </c:extLst>
        </c:ser>
        <c:dLbls>
          <c:showLegendKey val="0"/>
          <c:showVal val="0"/>
          <c:showCatName val="0"/>
          <c:showSerName val="0"/>
          <c:showPercent val="0"/>
          <c:showBubbleSize val="0"/>
        </c:dLbls>
        <c:marker val="1"/>
        <c:smooth val="0"/>
        <c:axId val="198975768"/>
        <c:axId val="198976160"/>
      </c:lineChart>
      <c:dateAx>
        <c:axId val="198975768"/>
        <c:scaling>
          <c:orientation val="minMax"/>
        </c:scaling>
        <c:delete val="1"/>
        <c:axPos val="b"/>
        <c:numFmt formatCode="ge" sourceLinked="1"/>
        <c:majorTickMark val="none"/>
        <c:minorTickMark val="none"/>
        <c:tickLblPos val="none"/>
        <c:crossAx val="198976160"/>
        <c:crosses val="autoZero"/>
        <c:auto val="1"/>
        <c:lblOffset val="100"/>
        <c:baseTimeUnit val="years"/>
      </c:dateAx>
      <c:valAx>
        <c:axId val="1989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94-4779-9084-65AF15519D83}"/>
            </c:ext>
          </c:extLst>
        </c:ser>
        <c:dLbls>
          <c:showLegendKey val="0"/>
          <c:showVal val="0"/>
          <c:showCatName val="0"/>
          <c:showSerName val="0"/>
          <c:showPercent val="0"/>
          <c:showBubbleSize val="0"/>
        </c:dLbls>
        <c:gapWidth val="150"/>
        <c:axId val="198977336"/>
        <c:axId val="1989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94-4779-9084-65AF15519D83}"/>
            </c:ext>
          </c:extLst>
        </c:ser>
        <c:dLbls>
          <c:showLegendKey val="0"/>
          <c:showVal val="0"/>
          <c:showCatName val="0"/>
          <c:showSerName val="0"/>
          <c:showPercent val="0"/>
          <c:showBubbleSize val="0"/>
        </c:dLbls>
        <c:marker val="1"/>
        <c:smooth val="0"/>
        <c:axId val="198977336"/>
        <c:axId val="198977728"/>
      </c:lineChart>
      <c:dateAx>
        <c:axId val="198977336"/>
        <c:scaling>
          <c:orientation val="minMax"/>
        </c:scaling>
        <c:delete val="1"/>
        <c:axPos val="b"/>
        <c:numFmt formatCode="ge" sourceLinked="1"/>
        <c:majorTickMark val="none"/>
        <c:minorTickMark val="none"/>
        <c:tickLblPos val="none"/>
        <c:crossAx val="198977728"/>
        <c:crosses val="autoZero"/>
        <c:auto val="1"/>
        <c:lblOffset val="100"/>
        <c:baseTimeUnit val="years"/>
      </c:dateAx>
      <c:valAx>
        <c:axId val="1989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1047.82</c:v>
                </c:pt>
                <c:pt idx="1">
                  <c:v>944.11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7F4-4CD7-9577-D2F749EB109B}"/>
            </c:ext>
          </c:extLst>
        </c:ser>
        <c:dLbls>
          <c:showLegendKey val="0"/>
          <c:showVal val="0"/>
          <c:showCatName val="0"/>
          <c:showSerName val="0"/>
          <c:showPercent val="0"/>
          <c:showBubbleSize val="0"/>
        </c:dLbls>
        <c:gapWidth val="150"/>
        <c:axId val="198978904"/>
        <c:axId val="1991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7F4-4CD7-9577-D2F749EB109B}"/>
            </c:ext>
          </c:extLst>
        </c:ser>
        <c:dLbls>
          <c:showLegendKey val="0"/>
          <c:showVal val="0"/>
          <c:showCatName val="0"/>
          <c:showSerName val="0"/>
          <c:showPercent val="0"/>
          <c:showBubbleSize val="0"/>
        </c:dLbls>
        <c:marker val="1"/>
        <c:smooth val="0"/>
        <c:axId val="198978904"/>
        <c:axId val="199131328"/>
      </c:lineChart>
      <c:dateAx>
        <c:axId val="198978904"/>
        <c:scaling>
          <c:orientation val="minMax"/>
        </c:scaling>
        <c:delete val="1"/>
        <c:axPos val="b"/>
        <c:numFmt formatCode="ge" sourceLinked="1"/>
        <c:majorTickMark val="none"/>
        <c:minorTickMark val="none"/>
        <c:tickLblPos val="none"/>
        <c:crossAx val="199131328"/>
        <c:crosses val="autoZero"/>
        <c:auto val="1"/>
        <c:lblOffset val="100"/>
        <c:baseTimeUnit val="years"/>
      </c:dateAx>
      <c:valAx>
        <c:axId val="1991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38.979999999999997</c:v>
                </c:pt>
                <c:pt idx="1">
                  <c:v>37.56</c:v>
                </c:pt>
                <c:pt idx="2">
                  <c:v>35.630000000000003</c:v>
                </c:pt>
                <c:pt idx="3">
                  <c:v>79.94</c:v>
                </c:pt>
                <c:pt idx="4">
                  <c:v>49.48</c:v>
                </c:pt>
              </c:numCache>
            </c:numRef>
          </c:val>
          <c:extLst xmlns:c16r2="http://schemas.microsoft.com/office/drawing/2015/06/chart">
            <c:ext xmlns:c16="http://schemas.microsoft.com/office/drawing/2014/chart" uri="{C3380CC4-5D6E-409C-BE32-E72D297353CC}">
              <c16:uniqueId val="{00000000-7AAC-4CEE-867F-B71070AB7FAE}"/>
            </c:ext>
          </c:extLst>
        </c:ser>
        <c:dLbls>
          <c:showLegendKey val="0"/>
          <c:showVal val="0"/>
          <c:showCatName val="0"/>
          <c:showSerName val="0"/>
          <c:showPercent val="0"/>
          <c:showBubbleSize val="0"/>
        </c:dLbls>
        <c:gapWidth val="150"/>
        <c:axId val="199132504"/>
        <c:axId val="1991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AAC-4CEE-867F-B71070AB7FAE}"/>
            </c:ext>
          </c:extLst>
        </c:ser>
        <c:dLbls>
          <c:showLegendKey val="0"/>
          <c:showVal val="0"/>
          <c:showCatName val="0"/>
          <c:showSerName val="0"/>
          <c:showPercent val="0"/>
          <c:showBubbleSize val="0"/>
        </c:dLbls>
        <c:marker val="1"/>
        <c:smooth val="0"/>
        <c:axId val="199132504"/>
        <c:axId val="199132896"/>
      </c:lineChart>
      <c:dateAx>
        <c:axId val="199132504"/>
        <c:scaling>
          <c:orientation val="minMax"/>
        </c:scaling>
        <c:delete val="1"/>
        <c:axPos val="b"/>
        <c:numFmt formatCode="ge" sourceLinked="1"/>
        <c:majorTickMark val="none"/>
        <c:minorTickMark val="none"/>
        <c:tickLblPos val="none"/>
        <c:crossAx val="199132896"/>
        <c:crosses val="autoZero"/>
        <c:auto val="1"/>
        <c:lblOffset val="100"/>
        <c:baseTimeUnit val="years"/>
      </c:dateAx>
      <c:valAx>
        <c:axId val="1991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c:v>
                </c:pt>
                <c:pt idx="1">
                  <c:v>171.04</c:v>
                </c:pt>
                <c:pt idx="2">
                  <c:v>179.28</c:v>
                </c:pt>
                <c:pt idx="3">
                  <c:v>126.49</c:v>
                </c:pt>
                <c:pt idx="4">
                  <c:v>201.16</c:v>
                </c:pt>
              </c:numCache>
            </c:numRef>
          </c:val>
          <c:extLst xmlns:c16r2="http://schemas.microsoft.com/office/drawing/2015/06/chart">
            <c:ext xmlns:c16="http://schemas.microsoft.com/office/drawing/2014/chart" uri="{C3380CC4-5D6E-409C-BE32-E72D297353CC}">
              <c16:uniqueId val="{00000000-076E-4933-966C-56081D53821D}"/>
            </c:ext>
          </c:extLst>
        </c:ser>
        <c:dLbls>
          <c:showLegendKey val="0"/>
          <c:showVal val="0"/>
          <c:showCatName val="0"/>
          <c:showSerName val="0"/>
          <c:showPercent val="0"/>
          <c:showBubbleSize val="0"/>
        </c:dLbls>
        <c:gapWidth val="150"/>
        <c:axId val="199134072"/>
        <c:axId val="1991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76E-4933-966C-56081D53821D}"/>
            </c:ext>
          </c:extLst>
        </c:ser>
        <c:dLbls>
          <c:showLegendKey val="0"/>
          <c:showVal val="0"/>
          <c:showCatName val="0"/>
          <c:showSerName val="0"/>
          <c:showPercent val="0"/>
          <c:showBubbleSize val="0"/>
        </c:dLbls>
        <c:marker val="1"/>
        <c:smooth val="0"/>
        <c:axId val="199134072"/>
        <c:axId val="199134464"/>
      </c:lineChart>
      <c:dateAx>
        <c:axId val="199134072"/>
        <c:scaling>
          <c:orientation val="minMax"/>
        </c:scaling>
        <c:delete val="1"/>
        <c:axPos val="b"/>
        <c:numFmt formatCode="ge" sourceLinked="1"/>
        <c:majorTickMark val="none"/>
        <c:minorTickMark val="none"/>
        <c:tickLblPos val="none"/>
        <c:crossAx val="199134464"/>
        <c:crosses val="autoZero"/>
        <c:auto val="1"/>
        <c:lblOffset val="100"/>
        <c:baseTimeUnit val="years"/>
      </c:dateAx>
      <c:valAx>
        <c:axId val="199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51.72</c:v>
                </c:pt>
                <c:pt idx="1">
                  <c:v>52.35</c:v>
                </c:pt>
                <c:pt idx="2">
                  <c:v>53.96</c:v>
                </c:pt>
                <c:pt idx="3">
                  <c:v>53.65</c:v>
                </c:pt>
                <c:pt idx="4">
                  <c:v>53.15</c:v>
                </c:pt>
              </c:numCache>
            </c:numRef>
          </c:val>
          <c:extLst xmlns:c16r2="http://schemas.microsoft.com/office/drawing/2015/06/chart">
            <c:ext xmlns:c16="http://schemas.microsoft.com/office/drawing/2014/chart" uri="{C3380CC4-5D6E-409C-BE32-E72D297353CC}">
              <c16:uniqueId val="{00000000-0265-4D8E-BB14-2BB275B2B3CC}"/>
            </c:ext>
          </c:extLst>
        </c:ser>
        <c:dLbls>
          <c:showLegendKey val="0"/>
          <c:showVal val="0"/>
          <c:showCatName val="0"/>
          <c:showSerName val="0"/>
          <c:showPercent val="0"/>
          <c:showBubbleSize val="0"/>
        </c:dLbls>
        <c:gapWidth val="150"/>
        <c:axId val="199307408"/>
        <c:axId val="19930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265-4D8E-BB14-2BB275B2B3CC}"/>
            </c:ext>
          </c:extLst>
        </c:ser>
        <c:dLbls>
          <c:showLegendKey val="0"/>
          <c:showVal val="0"/>
          <c:showCatName val="0"/>
          <c:showSerName val="0"/>
          <c:showPercent val="0"/>
          <c:showBubbleSize val="0"/>
        </c:dLbls>
        <c:marker val="1"/>
        <c:smooth val="0"/>
        <c:axId val="199307408"/>
        <c:axId val="199307800"/>
      </c:lineChart>
      <c:dateAx>
        <c:axId val="199307408"/>
        <c:scaling>
          <c:orientation val="minMax"/>
        </c:scaling>
        <c:delete val="1"/>
        <c:axPos val="b"/>
        <c:numFmt formatCode="ge" sourceLinked="1"/>
        <c:majorTickMark val="none"/>
        <c:minorTickMark val="none"/>
        <c:tickLblPos val="none"/>
        <c:crossAx val="199307800"/>
        <c:crosses val="autoZero"/>
        <c:auto val="1"/>
        <c:lblOffset val="100"/>
        <c:baseTimeUnit val="years"/>
      </c:dateAx>
      <c:valAx>
        <c:axId val="1993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0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96.54</c:v>
                </c:pt>
                <c:pt idx="1">
                  <c:v>96.15</c:v>
                </c:pt>
                <c:pt idx="2">
                  <c:v>96.98</c:v>
                </c:pt>
                <c:pt idx="3">
                  <c:v>92.18</c:v>
                </c:pt>
                <c:pt idx="4">
                  <c:v>92.56</c:v>
                </c:pt>
              </c:numCache>
            </c:numRef>
          </c:val>
          <c:extLst xmlns:c16r2="http://schemas.microsoft.com/office/drawing/2015/06/chart">
            <c:ext xmlns:c16="http://schemas.microsoft.com/office/drawing/2014/chart" uri="{C3380CC4-5D6E-409C-BE32-E72D297353CC}">
              <c16:uniqueId val="{00000000-5113-4B87-A6EF-97DC73374CFC}"/>
            </c:ext>
          </c:extLst>
        </c:ser>
        <c:dLbls>
          <c:showLegendKey val="0"/>
          <c:showVal val="0"/>
          <c:showCatName val="0"/>
          <c:showSerName val="0"/>
          <c:showPercent val="0"/>
          <c:showBubbleSize val="0"/>
        </c:dLbls>
        <c:gapWidth val="150"/>
        <c:axId val="199308976"/>
        <c:axId val="19930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113-4B87-A6EF-97DC73374CFC}"/>
            </c:ext>
          </c:extLst>
        </c:ser>
        <c:dLbls>
          <c:showLegendKey val="0"/>
          <c:showVal val="0"/>
          <c:showCatName val="0"/>
          <c:showSerName val="0"/>
          <c:showPercent val="0"/>
          <c:showBubbleSize val="0"/>
        </c:dLbls>
        <c:marker val="1"/>
        <c:smooth val="0"/>
        <c:axId val="199308976"/>
        <c:axId val="199309368"/>
      </c:lineChart>
      <c:dateAx>
        <c:axId val="199308976"/>
        <c:scaling>
          <c:orientation val="minMax"/>
        </c:scaling>
        <c:delete val="1"/>
        <c:axPos val="b"/>
        <c:numFmt formatCode="ge" sourceLinked="1"/>
        <c:majorTickMark val="none"/>
        <c:minorTickMark val="none"/>
        <c:tickLblPos val="none"/>
        <c:crossAx val="199309368"/>
        <c:crosses val="autoZero"/>
        <c:auto val="1"/>
        <c:lblOffset val="100"/>
        <c:baseTimeUnit val="years"/>
      </c:dateAx>
      <c:valAx>
        <c:axId val="19930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U25" sqref="AU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御前崎市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33192</v>
      </c>
      <c r="AM8" s="66"/>
      <c r="AN8" s="66"/>
      <c r="AO8" s="66"/>
      <c r="AP8" s="66"/>
      <c r="AQ8" s="66"/>
      <c r="AR8" s="66"/>
      <c r="AS8" s="66"/>
      <c r="AT8" s="65">
        <f>データ!T6</f>
        <v>65.56</v>
      </c>
      <c r="AU8" s="65"/>
      <c r="AV8" s="65"/>
      <c r="AW8" s="65"/>
      <c r="AX8" s="65"/>
      <c r="AY8" s="65"/>
      <c r="AZ8" s="65"/>
      <c r="BA8" s="65"/>
      <c r="BB8" s="65">
        <f>データ!U6</f>
        <v>506.28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22.11</v>
      </c>
      <c r="Q10" s="65"/>
      <c r="R10" s="65"/>
      <c r="S10" s="65"/>
      <c r="T10" s="65"/>
      <c r="U10" s="65"/>
      <c r="V10" s="65"/>
      <c r="W10" s="65">
        <f>データ!Q6</f>
        <v>93.84</v>
      </c>
      <c r="X10" s="65"/>
      <c r="Y10" s="65"/>
      <c r="Z10" s="65"/>
      <c r="AA10" s="65"/>
      <c r="AB10" s="65"/>
      <c r="AC10" s="65"/>
      <c r="AD10" s="66">
        <f>データ!R6</f>
        <v>1728</v>
      </c>
      <c r="AE10" s="66"/>
      <c r="AF10" s="66"/>
      <c r="AG10" s="66"/>
      <c r="AH10" s="66"/>
      <c r="AI10" s="66"/>
      <c r="AJ10" s="66"/>
      <c r="AK10" s="2"/>
      <c r="AL10" s="66">
        <f>データ!V6</f>
        <v>7294</v>
      </c>
      <c r="AM10" s="66"/>
      <c r="AN10" s="66"/>
      <c r="AO10" s="66"/>
      <c r="AP10" s="66"/>
      <c r="AQ10" s="66"/>
      <c r="AR10" s="66"/>
      <c r="AS10" s="66"/>
      <c r="AT10" s="65">
        <f>データ!W6</f>
        <v>4.6399999999999997</v>
      </c>
      <c r="AU10" s="65"/>
      <c r="AV10" s="65"/>
      <c r="AW10" s="65"/>
      <c r="AX10" s="65"/>
      <c r="AY10" s="65"/>
      <c r="AZ10" s="65"/>
      <c r="BA10" s="65"/>
      <c r="BB10" s="65">
        <f>データ!X6</f>
        <v>1571.98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Fg4UnNLMhgQKsIr+StDbuI/Lm/oH4OWKDJc18o2bGKgU6P+rNHye8dKbHq029u1f6K0RFd4k/CfYqf/j4oC/hQ==" saltValue="4tCY1vRazrzIJuJiBToP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222232</v>
      </c>
      <c r="D6" s="32">
        <f t="shared" si="3"/>
        <v>47</v>
      </c>
      <c r="E6" s="32">
        <f t="shared" si="3"/>
        <v>17</v>
      </c>
      <c r="F6" s="32">
        <f t="shared" si="3"/>
        <v>4</v>
      </c>
      <c r="G6" s="32">
        <f t="shared" si="3"/>
        <v>0</v>
      </c>
      <c r="H6" s="32" t="str">
        <f t="shared" si="3"/>
        <v>静岡県　御前崎市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22.11</v>
      </c>
      <c r="Q6" s="33">
        <f t="shared" si="3"/>
        <v>93.84</v>
      </c>
      <c r="R6" s="33">
        <f t="shared" si="3"/>
        <v>1728</v>
      </c>
      <c r="S6" s="33">
        <f t="shared" si="3"/>
        <v>33192</v>
      </c>
      <c r="T6" s="33">
        <f t="shared" si="3"/>
        <v>65.56</v>
      </c>
      <c r="U6" s="33">
        <f t="shared" si="3"/>
        <v>506.28</v>
      </c>
      <c r="V6" s="33">
        <f t="shared" si="3"/>
        <v>7294</v>
      </c>
      <c r="W6" s="33">
        <f t="shared" si="3"/>
        <v>4.6399999999999997</v>
      </c>
      <c r="X6" s="33">
        <f t="shared" si="3"/>
        <v>1571.98</v>
      </c>
      <c r="Y6" s="34">
        <f>IF(Y7="",NA(),Y7)</f>
        <v>58.2</v>
      </c>
      <c r="Z6" s="34">
        <f t="shared" ref="Z6:AH6" si="4">IF(Z7="",NA(),Z7)</f>
        <v>59.41</v>
      </c>
      <c r="AA6" s="34">
        <f t="shared" si="4"/>
        <v>59.41</v>
      </c>
      <c r="AB6" s="34">
        <f t="shared" si="4"/>
        <v>49.07</v>
      </c>
      <c r="AC6" s="34">
        <f t="shared" si="4"/>
        <v>57.35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1047.82</v>
      </c>
      <c r="BG6" s="34">
        <f t="shared" ref="BG6:BO6" si="7">IF(BG7="",NA(),BG7)</f>
        <v>944.11</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38.979999999999997</v>
      </c>
      <c r="BR6" s="34">
        <f t="shared" ref="BR6:BZ6" si="8">IF(BR7="",NA(),BR7)</f>
        <v>37.56</v>
      </c>
      <c r="BS6" s="34">
        <f t="shared" si="8"/>
        <v>35.630000000000003</v>
      </c>
      <c r="BT6" s="34">
        <f t="shared" si="8"/>
        <v>79.94</v>
      </c>
      <c r="BU6" s="34">
        <f t="shared" si="8"/>
        <v>49.48</v>
      </c>
      <c r="BV6" s="34">
        <f t="shared" si="8"/>
        <v>64.63</v>
      </c>
      <c r="BW6" s="34">
        <f t="shared" si="8"/>
        <v>66.56</v>
      </c>
      <c r="BX6" s="34">
        <f t="shared" si="8"/>
        <v>66.22</v>
      </c>
      <c r="BY6" s="34">
        <f t="shared" si="8"/>
        <v>69.87</v>
      </c>
      <c r="BZ6" s="34">
        <f t="shared" si="8"/>
        <v>74.3</v>
      </c>
      <c r="CA6" s="33" t="str">
        <f>IF(CA7="","",IF(CA7="-","【-】","【"&amp;SUBSTITUTE(TEXT(CA7,"#,##0.00"),"-","△")&amp;"】"))</f>
        <v>【75.58】</v>
      </c>
      <c r="CB6" s="34">
        <f>IF(CB7="",NA(),CB7)</f>
        <v>156</v>
      </c>
      <c r="CC6" s="34">
        <f t="shared" ref="CC6:CK6" si="9">IF(CC7="",NA(),CC7)</f>
        <v>171.04</v>
      </c>
      <c r="CD6" s="34">
        <f t="shared" si="9"/>
        <v>179.28</v>
      </c>
      <c r="CE6" s="34">
        <f t="shared" si="9"/>
        <v>126.49</v>
      </c>
      <c r="CF6" s="34">
        <f t="shared" si="9"/>
        <v>201.16</v>
      </c>
      <c r="CG6" s="34">
        <f t="shared" si="9"/>
        <v>245.75</v>
      </c>
      <c r="CH6" s="34">
        <f t="shared" si="9"/>
        <v>244.29</v>
      </c>
      <c r="CI6" s="34">
        <f t="shared" si="9"/>
        <v>246.72</v>
      </c>
      <c r="CJ6" s="34">
        <f t="shared" si="9"/>
        <v>234.96</v>
      </c>
      <c r="CK6" s="34">
        <f t="shared" si="9"/>
        <v>221.81</v>
      </c>
      <c r="CL6" s="33" t="str">
        <f>IF(CL7="","",IF(CL7="-","【-】","【"&amp;SUBSTITUTE(TEXT(CL7,"#,##0.00"),"-","△")&amp;"】"))</f>
        <v>【215.23】</v>
      </c>
      <c r="CM6" s="34">
        <f>IF(CM7="",NA(),CM7)</f>
        <v>51.72</v>
      </c>
      <c r="CN6" s="34">
        <f t="shared" ref="CN6:CV6" si="10">IF(CN7="",NA(),CN7)</f>
        <v>52.35</v>
      </c>
      <c r="CO6" s="34">
        <f t="shared" si="10"/>
        <v>53.96</v>
      </c>
      <c r="CP6" s="34">
        <f t="shared" si="10"/>
        <v>53.65</v>
      </c>
      <c r="CQ6" s="34">
        <f t="shared" si="10"/>
        <v>53.15</v>
      </c>
      <c r="CR6" s="34">
        <f t="shared" si="10"/>
        <v>43.65</v>
      </c>
      <c r="CS6" s="34">
        <f t="shared" si="10"/>
        <v>43.58</v>
      </c>
      <c r="CT6" s="34">
        <f t="shared" si="10"/>
        <v>41.35</v>
      </c>
      <c r="CU6" s="34">
        <f t="shared" si="10"/>
        <v>42.9</v>
      </c>
      <c r="CV6" s="34">
        <f t="shared" si="10"/>
        <v>43.36</v>
      </c>
      <c r="CW6" s="33" t="str">
        <f>IF(CW7="","",IF(CW7="-","【-】","【"&amp;SUBSTITUTE(TEXT(CW7,"#,##0.00"),"-","△")&amp;"】"))</f>
        <v>【42.66】</v>
      </c>
      <c r="CX6" s="34">
        <f>IF(CX7="",NA(),CX7)</f>
        <v>96.54</v>
      </c>
      <c r="CY6" s="34">
        <f t="shared" ref="CY6:DG6" si="11">IF(CY7="",NA(),CY7)</f>
        <v>96.15</v>
      </c>
      <c r="CZ6" s="34">
        <f t="shared" si="11"/>
        <v>96.98</v>
      </c>
      <c r="DA6" s="34">
        <f t="shared" si="11"/>
        <v>92.18</v>
      </c>
      <c r="DB6" s="34">
        <f t="shared" si="11"/>
        <v>92.56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222232</v>
      </c>
      <c r="D7" s="36">
        <v>47</v>
      </c>
      <c r="E7" s="36">
        <v>17</v>
      </c>
      <c r="F7" s="36">
        <v>4</v>
      </c>
      <c r="G7" s="36">
        <v>0</v>
      </c>
      <c r="H7" s="36" t="s">
        <v>110</v>
      </c>
      <c r="I7" s="36" t="s">
        <v>111</v>
      </c>
      <c r="J7" s="36" t="s">
        <v>112</v>
      </c>
      <c r="K7" s="36" t="s">
        <v>113</v>
      </c>
      <c r="L7" s="36" t="s">
        <v>114</v>
      </c>
      <c r="M7" s="36" t="s">
        <v>115</v>
      </c>
      <c r="N7" s="37" t="s">
        <v>116</v>
      </c>
      <c r="O7" s="37" t="s">
        <v>117</v>
      </c>
      <c r="P7" s="37">
        <v>22.11</v>
      </c>
      <c r="Q7" s="37">
        <v>93.84</v>
      </c>
      <c r="R7" s="37">
        <v>1728</v>
      </c>
      <c r="S7" s="37">
        <v>33192</v>
      </c>
      <c r="T7" s="37">
        <v>65.56</v>
      </c>
      <c r="U7" s="37">
        <v>506.28</v>
      </c>
      <c r="V7" s="37">
        <v>7294</v>
      </c>
      <c r="W7" s="37">
        <v>4.6399999999999997</v>
      </c>
      <c r="X7" s="37">
        <v>1571.98</v>
      </c>
      <c r="Y7" s="37">
        <v>58.2</v>
      </c>
      <c r="Z7" s="37">
        <v>59.41</v>
      </c>
      <c r="AA7" s="37">
        <v>59.41</v>
      </c>
      <c r="AB7" s="37">
        <v>49.07</v>
      </c>
      <c r="AC7" s="37">
        <v>57.35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1047.82</v>
      </c>
      <c r="BG7" s="37">
        <v>944.11</v>
      </c>
      <c r="BH7" s="37">
        <v>0</v>
      </c>
      <c r="BI7" s="37">
        <v>0</v>
      </c>
      <c r="BJ7" s="37">
        <v>0</v>
      </c>
      <c r="BK7" s="37">
        <v>1569.13</v>
      </c>
      <c r="BL7" s="37">
        <v>1436</v>
      </c>
      <c r="BM7" s="37">
        <v>1434.89</v>
      </c>
      <c r="BN7" s="37">
        <v>1298.9100000000001</v>
      </c>
      <c r="BO7" s="37">
        <v>1243.71</v>
      </c>
      <c r="BP7" s="37">
        <v>1225.44</v>
      </c>
      <c r="BQ7" s="37">
        <v>38.979999999999997</v>
      </c>
      <c r="BR7" s="37">
        <v>37.56</v>
      </c>
      <c r="BS7" s="37">
        <v>35.630000000000003</v>
      </c>
      <c r="BT7" s="37">
        <v>79.94</v>
      </c>
      <c r="BU7" s="37">
        <v>49.48</v>
      </c>
      <c r="BV7" s="37">
        <v>64.63</v>
      </c>
      <c r="BW7" s="37">
        <v>66.56</v>
      </c>
      <c r="BX7" s="37">
        <v>66.22</v>
      </c>
      <c r="BY7" s="37">
        <v>69.87</v>
      </c>
      <c r="BZ7" s="37">
        <v>74.3</v>
      </c>
      <c r="CA7" s="37">
        <v>75.58</v>
      </c>
      <c r="CB7" s="37">
        <v>156</v>
      </c>
      <c r="CC7" s="37">
        <v>171.04</v>
      </c>
      <c r="CD7" s="37">
        <v>179.28</v>
      </c>
      <c r="CE7" s="37">
        <v>126.49</v>
      </c>
      <c r="CF7" s="37">
        <v>201.16</v>
      </c>
      <c r="CG7" s="37">
        <v>245.75</v>
      </c>
      <c r="CH7" s="37">
        <v>244.29</v>
      </c>
      <c r="CI7" s="37">
        <v>246.72</v>
      </c>
      <c r="CJ7" s="37">
        <v>234.96</v>
      </c>
      <c r="CK7" s="37">
        <v>221.81</v>
      </c>
      <c r="CL7" s="37">
        <v>215.23</v>
      </c>
      <c r="CM7" s="37">
        <v>51.72</v>
      </c>
      <c r="CN7" s="37">
        <v>52.35</v>
      </c>
      <c r="CO7" s="37">
        <v>53.96</v>
      </c>
      <c r="CP7" s="37">
        <v>53.65</v>
      </c>
      <c r="CQ7" s="37">
        <v>53.15</v>
      </c>
      <c r="CR7" s="37">
        <v>43.65</v>
      </c>
      <c r="CS7" s="37">
        <v>43.58</v>
      </c>
      <c r="CT7" s="37">
        <v>41.35</v>
      </c>
      <c r="CU7" s="37">
        <v>42.9</v>
      </c>
      <c r="CV7" s="37">
        <v>43.36</v>
      </c>
      <c r="CW7" s="37">
        <v>42.66</v>
      </c>
      <c r="CX7" s="37">
        <v>96.54</v>
      </c>
      <c r="CY7" s="37">
        <v>96.15</v>
      </c>
      <c r="CZ7" s="37">
        <v>96.98</v>
      </c>
      <c r="DA7" s="37">
        <v>92.18</v>
      </c>
      <c r="DB7" s="37">
        <v>92.56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2019-02-21T02:55:00Z</cp:lastPrinted>
  <dcterms:created xsi:type="dcterms:W3CDTF">2018-12-03T09:14:59Z</dcterms:created>
  <dcterms:modified xsi:type="dcterms:W3CDTF">2019-02-21T02:55:02Z</dcterms:modified>
  <cp:category/>
</cp:coreProperties>
</file>