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ndogsvh6YLzT8mSDeWA+RYOsXTqvBIYUwFNBapcSTLHlyM4KSQ61aeQTZR+X05wUdT6XdwwQklWrSnebntuFnw==" workbookSaltValue="k4tykIuYF6BHlSstGB8Zi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N11" i="4"/>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T10" i="5"/>
  <c r="KE10" i="5"/>
  <c r="IP10" i="5"/>
  <c r="HB10" i="5"/>
  <c r="FM10" i="5"/>
  <c r="DX10" i="5"/>
  <c r="CI10" i="5"/>
  <c r="LJ10" i="5"/>
  <c r="JU10" i="5"/>
  <c r="IF10" i="5"/>
  <c r="GQ10" i="5"/>
  <c r="FC10" i="5"/>
  <c r="DN10" i="5"/>
  <c r="BX10" i="5"/>
  <c r="KZ10" i="5"/>
  <c r="JK10" i="5"/>
  <c r="HV10" i="5"/>
  <c r="GG10" i="5"/>
  <c r="ER10" i="5"/>
  <c r="DD10" i="5"/>
  <c r="BM10" i="5"/>
  <c r="L11" i="4"/>
  <c r="FB18" i="5"/>
  <c r="FD12" i="5"/>
  <c r="EZ12" i="5"/>
  <c r="FA18" i="5"/>
  <c r="FC12" i="5"/>
  <c r="FD18" i="5"/>
  <c r="EZ18" i="5"/>
  <c r="FB12" i="5"/>
  <c r="FC18" i="5"/>
  <c r="FA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F11" i="4"/>
  <c r="MA10" i="5"/>
  <c r="KL10" i="5"/>
  <c r="IX10" i="5"/>
  <c r="HI10" i="5"/>
  <c r="FT10" i="5"/>
  <c r="EE10" i="5"/>
  <c r="CP10" i="5"/>
  <c r="AY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<sst xmlns="http://schemas.openxmlformats.org/spreadsheetml/2006/main" count="989" uniqueCount="267">
  <si>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</si>
  <si>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</si>
  <si>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</si>
  <si>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</si>
  <si>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</si>
  <si>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</si>
  <si>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</si>
  <si>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</si>
  <si>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</si>
  <si>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</si>
  <si>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</si>
  <si>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</si>
  <si>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</si>
  <si>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</si>
  <si>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</si>
  <si>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</si>
  <si>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</si>
  <si>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</si>
  <si>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</si>
  <si>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</si>
  <si>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</si>
  <si>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</si>
  <si>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</si>
  <si>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</si>
  <si>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</si>
  <si>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</si>
  <si>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</si>
  <si>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</si>
  <si>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</si>
  <si>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</si>
  <si>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</si>
  <si>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</si>
  <si>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</si>
  <si>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</si>
  <si>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</si>
  <si>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</si>
  <si>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</si>
  <si>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</si>
  <si>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</si>
  <si>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</si>
  <si>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</si>
  <si>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</si>
  <si>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</si>
  <si>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</si>
  <si>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</si>
  <si>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</si>
  <si>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</si>
  <si>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</si>
  <si>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</si>
  <si>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</si>
  <si>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</si>
  <si>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</si>
  <si>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</si>
  <si>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</si>
  <si>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</si>
  <si>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</si>
  <si>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</si>
  <si>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</si>
  <si>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</si>
  <si>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</si>
  <si>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</si>
  <si>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</si>
  <si>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</si>
  <si>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</si>
  <si>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</si>
  <si>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</si>
  <si>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</si>
  <si>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</si>
  <si>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</si>
  <si>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</si>
  <si>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</si>
  <si>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</si>
  <si>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</si>
  <si>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</si>
  <si>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</si>
  <si>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</si>
  <si>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</si>
  <si>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</si>
  <si>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</si>
  <si>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</si>
  <si>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</si>
  <si>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</si>
  <si>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</si>
  <si>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</si>
  <si>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</si>
  <si>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</si>
  <si>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</si>
  <si>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</si>
  <si>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</si>
  <si>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</si>
  <si>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</si>
  <si>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</si>
  <si>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</si>
  <si>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</si>
  <si>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</si>
  <si>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</si>
  <si>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</si>
  <si>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</si>
  <si>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</si>
  <si>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</si>
  <si>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</si>
  <si>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</si>
  <si>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</si>
  <si>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</si>
  <si>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</si>
  <si>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</si>
  <si>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</si>
  <si>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</si>
  <si>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</si>
  <si>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</si>
  <si>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</si>
  <si>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</si>
  <si>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</si>
  <si>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</si>
  <si>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</si>
  <si>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</si>
  <si>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223018</t>
  </si>
  <si>
    <t>47</t>
  </si>
  <si>
    <t>04</t>
  </si>
  <si>
    <t>0</t>
  </si>
  <si>
    <t>000</t>
  </si>
  <si>
    <t>静岡県　東伊豆町</t>
  </si>
  <si>
    <t>法非適用</t>
  </si>
  <si>
    <t>電気事業</t>
  </si>
  <si>
    <t>非設置</t>
  </si>
  <si>
    <t>該当数値なし</t>
  </si>
  <si>
    <t>-</t>
  </si>
  <si>
    <t>平成36年2月29日　東伊豆町風力発電所</t>
  </si>
  <si>
    <t>無</t>
  </si>
  <si>
    <t>東京電力エナジーパートナー（株）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</si>
  <si>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</si>
  <si>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</si>
  <si>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</si>
  <si>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</si>
  <si>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</si>
  <si>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</si>
  <si>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</si>
  <si>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</si>
  <si>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</si>
  <si>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</si>
  <si>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</si>
  <si>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</si>
  <si>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</si>
  <si>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</si>
  <si>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</si>
  <si>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</si>
  <si>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</si>
  <si>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</si>
  <si>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</si>
  <si>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</si>
  <si>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</si>
  <si>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</si>
  <si>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</si>
  <si>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</si>
  <si>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</si>
  <si>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</si>
  <si>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</si>
  <si>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</si>
  <si>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</si>
  <si>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</si>
  <si>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</si>
  <si>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</si>
  <si>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</si>
  <si>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</si>
  <si>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</si>
  <si>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</si>
  <si>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</si>
  <si>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</si>
  <si>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</si>
  <si>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</si>
  <si>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</si>
  <si>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</si>
  <si>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</si>
  <si>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</si>
  <si>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</si>
  <si>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</si>
  <si>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</si>
  <si>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</si>
  <si>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</si>
  <si>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</si>
  <si>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</si>
  <si>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</si>
  <si>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</si>
  <si>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</si>
  <si>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</si>
  <si>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</si>
  <si>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</si>
  <si>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</si>
  <si>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</si>
  <si>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</si>
  <si>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</si>
  <si>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</si>
  <si>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</si>
  <si>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</si>
  <si>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</si>
  <si>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</si>
  <si>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</si>
  <si>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</si>
  <si>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</si>
  <si>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</si>
  <si>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</si>
  <si>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</si>
  <si>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</si>
  <si>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</si>
  <si>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</si>
  <si>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</si>
  <si>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</si>
  <si>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</si>
  <si>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</si>
  <si>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</si>
  <si>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</si>
  <si>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</si>
  <si>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</si>
  <si>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</si>
  <si>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</si>
  <si>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</si>
  <si>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</si>
  <si>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</si>
  <si>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</si>
  <si>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</si>
  <si>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</si>
  <si>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</si>
  <si>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</si>
  <si>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</si>
  <si>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</si>
  <si>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</si>
  <si>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</si>
  <si>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</si>
  <si>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</si>
  <si>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</si>
  <si>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</si>
  <si>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</si>
  <si>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</si>
  <si>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</si>
  <si>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</si>
  <si>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</si>
  <si>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</si>
  <si>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</si>
  <si>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</si>
  <si>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</si>
  <si>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</si>
  <si>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</si>
  <si>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</si>
  <si>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</si>
  <si>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</si>
  <si>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</si>
  <si>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</si>
  <si>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</si>
  <si>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</si>
  <si>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</si>
  <si>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</si>
  <si>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</si>
  <si>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</si>
  <si>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</si>
  <si>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</si>
  <si>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</si>
  <si>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</si>
  <si>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</si>
  <si>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</si>
  <si>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</si>
  <si>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</si>
  <si>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</si>
  <si>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</si>
  <si>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電気事業により生じた利益は、町の方針として運転当初から風力発電への理解促進や地球温暖化対策推進のため一般会計繰出金（地球温暖化対策事業）として活用することとしている。なお、平成29年度は一般会計繰出対象事業を一部見直し、前年比前年比43.5％減とした。
一般会計繰出金：地球温暖化対策事業 1,501千円
繰越金：翌年度への繰越金 531千円</t>
    <rPh sb="86" eb="88">
      <t>ヘイセイ</t>
    </rPh>
    <rPh sb="90" eb="92">
      <t>ネンド</t>
    </rPh>
    <rPh sb="93" eb="95">
      <t>イッパン</t>
    </rPh>
    <rPh sb="95" eb="97">
      <t>カイケイ</t>
    </rPh>
    <rPh sb="97" eb="99">
      <t>クリダ</t>
    </rPh>
    <rPh sb="99" eb="101">
      <t>タイショウ</t>
    </rPh>
    <rPh sb="101" eb="103">
      <t>ジギョウ</t>
    </rPh>
    <rPh sb="104" eb="106">
      <t>イチブ</t>
    </rPh>
    <rPh sb="106" eb="108">
      <t>ミナオ</t>
    </rPh>
    <rPh sb="110" eb="113">
      <t>ゼンネンヒ</t>
    </rPh>
    <rPh sb="113" eb="116">
      <t>ゼンネンヒ</t>
    </rPh>
    <rPh sb="121" eb="122">
      <t>ゲン</t>
    </rPh>
    <phoneticPr fontId="5"/>
  </si>
  <si>
    <t>　平成29年度は風車3機中2機が稼働している状況であり、設備利用率は前年度と比較して3.3%増となった。稼働していない1機については故障した部品調達に長期間を要し復旧費用が高額になることから停止している。
　営業費用に対する修繕費比率が前年度と比較し3.6%増となっているが、これは保安管理委託料が減少し、営業費用の総額が減額となったためであり、実質の修繕費用は減額となっている。
　また企業債の償還については平成30年度までとなっている。
　FIT適用終了（H36）後については、収入が大きく変動することが考えられる。
　</t>
    <rPh sb="16" eb="18">
      <t>カドウ</t>
    </rPh>
    <rPh sb="22" eb="24">
      <t>ジョウキョウ</t>
    </rPh>
    <rPh sb="28" eb="30">
      <t>セツビ</t>
    </rPh>
    <rPh sb="30" eb="33">
      <t>リヨウリツ</t>
    </rPh>
    <rPh sb="34" eb="37">
      <t>ゼンネンド</t>
    </rPh>
    <rPh sb="38" eb="40">
      <t>ヒカク</t>
    </rPh>
    <rPh sb="46" eb="47">
      <t>ゾウ</t>
    </rPh>
    <rPh sb="52" eb="54">
      <t>カドウ</t>
    </rPh>
    <rPh sb="60" eb="61">
      <t>キ</t>
    </rPh>
    <rPh sb="66" eb="68">
      <t>コショウ</t>
    </rPh>
    <rPh sb="70" eb="72">
      <t>ブヒン</t>
    </rPh>
    <rPh sb="72" eb="74">
      <t>チョウタツ</t>
    </rPh>
    <rPh sb="75" eb="78">
      <t>チョウキカン</t>
    </rPh>
    <rPh sb="79" eb="80">
      <t>ヨウ</t>
    </rPh>
    <rPh sb="81" eb="83">
      <t>フッキュウ</t>
    </rPh>
    <rPh sb="83" eb="85">
      <t>ヒヨウ</t>
    </rPh>
    <rPh sb="86" eb="88">
      <t>コウガク</t>
    </rPh>
    <rPh sb="95" eb="97">
      <t>テイシ</t>
    </rPh>
    <rPh sb="104" eb="106">
      <t>エイギョウ</t>
    </rPh>
    <rPh sb="106" eb="108">
      <t>ヒヨウ</t>
    </rPh>
    <rPh sb="109" eb="110">
      <t>タイ</t>
    </rPh>
    <rPh sb="112" eb="114">
      <t>シュウゼン</t>
    </rPh>
    <rPh sb="114" eb="115">
      <t>ヒ</t>
    </rPh>
    <rPh sb="115" eb="117">
      <t>ヒリツ</t>
    </rPh>
    <rPh sb="118" eb="121">
      <t>ゼンネンド</t>
    </rPh>
    <rPh sb="122" eb="124">
      <t>ヒカク</t>
    </rPh>
    <rPh sb="129" eb="130">
      <t>ゾウ</t>
    </rPh>
    <rPh sb="141" eb="143">
      <t>ホアン</t>
    </rPh>
    <rPh sb="143" eb="145">
      <t>カンリ</t>
    </rPh>
    <rPh sb="145" eb="148">
      <t>イタクリョウ</t>
    </rPh>
    <rPh sb="149" eb="151">
      <t>ゲンショウ</t>
    </rPh>
    <rPh sb="153" eb="155">
      <t>エイギョウ</t>
    </rPh>
    <rPh sb="155" eb="157">
      <t>ヒヨウ</t>
    </rPh>
    <rPh sb="158" eb="160">
      <t>ソウガク</t>
    </rPh>
    <rPh sb="161" eb="163">
      <t>ゲンガク</t>
    </rPh>
    <rPh sb="173" eb="175">
      <t>ジッシツ</t>
    </rPh>
    <rPh sb="176" eb="178">
      <t>シュウゼン</t>
    </rPh>
    <rPh sb="178" eb="180">
      <t>ヒヨウ</t>
    </rPh>
    <rPh sb="181" eb="183">
      <t>ゲンガク</t>
    </rPh>
    <rPh sb="194" eb="196">
      <t>キギョウ</t>
    </rPh>
    <rPh sb="196" eb="197">
      <t>サイ</t>
    </rPh>
    <rPh sb="198" eb="200">
      <t>ショウカン</t>
    </rPh>
    <rPh sb="205" eb="207">
      <t>ヘイセイ</t>
    </rPh>
    <rPh sb="209" eb="211">
      <t>ネンド</t>
    </rPh>
    <rPh sb="225" eb="227">
      <t>テキヨウ</t>
    </rPh>
    <rPh sb="227" eb="229">
      <t>シュウリョウ</t>
    </rPh>
    <rPh sb="234" eb="235">
      <t>ゴ</t>
    </rPh>
    <rPh sb="241" eb="243">
      <t>シュウニュウ</t>
    </rPh>
    <rPh sb="244" eb="245">
      <t>オオ</t>
    </rPh>
    <rPh sb="247" eb="249">
      <t>ヘンドウ</t>
    </rPh>
    <rPh sb="254" eb="255">
      <t>カンガ</t>
    </rPh>
    <phoneticPr fontId="5"/>
  </si>
  <si>
    <t>平成29年度は風車2機の稼働により、収益的収支比率が均衡し前年度と比較すると回復傾向となったが、当該施設は運転開始から14年が経過しており、故障した場合には部品の調達に時間を要し長期間の停止することが考えられる。このため、他県の同型風車事業者と予備部品の供給協定を締結した。
　今後は定期点検やメンテナンスを強化するとともに、故障により長期間の停止が余儀なくされた場合は、今後の運営を見据えたなかで復旧方法等を考慮していく必要がある。
　なお、現在、町では近年の稼働状況、耐用年数を踏まえ、今後の運営等について、民間譲渡や施設の廃止等について事業者と検証している。経営戦略については検証等の結果を踏まえ平成32年度を目途に策定する。</t>
    <rPh sb="0" eb="2">
      <t>ヘイセイ</t>
    </rPh>
    <rPh sb="4" eb="6">
      <t>ネンド</t>
    </rPh>
    <rPh sb="7" eb="9">
      <t>フウシャ</t>
    </rPh>
    <rPh sb="10" eb="11">
      <t>キ</t>
    </rPh>
    <rPh sb="12" eb="14">
      <t>カドウ</t>
    </rPh>
    <rPh sb="18" eb="21">
      <t>シュウエキテキ</t>
    </rPh>
    <rPh sb="21" eb="23">
      <t>シュウシ</t>
    </rPh>
    <rPh sb="23" eb="25">
      <t>ヒリツ</t>
    </rPh>
    <rPh sb="26" eb="28">
      <t>キンコウ</t>
    </rPh>
    <rPh sb="29" eb="32">
      <t>ゼンネンド</t>
    </rPh>
    <rPh sb="33" eb="35">
      <t>ヒカク</t>
    </rPh>
    <rPh sb="38" eb="40">
      <t>カイフク</t>
    </rPh>
    <rPh sb="40" eb="42">
      <t>ケイコウ</t>
    </rPh>
    <rPh sb="48" eb="50">
      <t>トウガイ</t>
    </rPh>
    <rPh sb="50" eb="52">
      <t>シセツ</t>
    </rPh>
    <rPh sb="53" eb="55">
      <t>ウンテン</t>
    </rPh>
    <rPh sb="55" eb="57">
      <t>カイシ</t>
    </rPh>
    <rPh sb="61" eb="62">
      <t>ネン</t>
    </rPh>
    <rPh sb="63" eb="65">
      <t>ケイカ</t>
    </rPh>
    <rPh sb="70" eb="72">
      <t>コショウ</t>
    </rPh>
    <rPh sb="74" eb="76">
      <t>バアイ</t>
    </rPh>
    <rPh sb="78" eb="80">
      <t>ブヒン</t>
    </rPh>
    <rPh sb="81" eb="83">
      <t>チョウタツ</t>
    </rPh>
    <rPh sb="84" eb="86">
      <t>ジカン</t>
    </rPh>
    <rPh sb="87" eb="88">
      <t>ヨウ</t>
    </rPh>
    <rPh sb="89" eb="92">
      <t>チョウキカン</t>
    </rPh>
    <rPh sb="93" eb="95">
      <t>テイシ</t>
    </rPh>
    <rPh sb="100" eb="101">
      <t>カンガ</t>
    </rPh>
    <rPh sb="111" eb="113">
      <t>タケン</t>
    </rPh>
    <rPh sb="114" eb="116">
      <t>ドウガタ</t>
    </rPh>
    <rPh sb="116" eb="118">
      <t>フウシャ</t>
    </rPh>
    <rPh sb="118" eb="121">
      <t>ジギョウシャ</t>
    </rPh>
    <rPh sb="122" eb="124">
      <t>ヨビ</t>
    </rPh>
    <rPh sb="124" eb="126">
      <t>ブヒン</t>
    </rPh>
    <rPh sb="127" eb="129">
      <t>キョウキュウ</t>
    </rPh>
    <rPh sb="129" eb="131">
      <t>キョウテイ</t>
    </rPh>
    <rPh sb="132" eb="134">
      <t>テイケツ</t>
    </rPh>
    <rPh sb="139" eb="141">
      <t>コンゴ</t>
    </rPh>
    <rPh sb="142" eb="144">
      <t>テイキ</t>
    </rPh>
    <rPh sb="144" eb="146">
      <t>テンケン</t>
    </rPh>
    <rPh sb="154" eb="156">
      <t>キョウカ</t>
    </rPh>
    <rPh sb="163" eb="165">
      <t>コショウ</t>
    </rPh>
    <rPh sb="168" eb="171">
      <t>チョウキカン</t>
    </rPh>
    <rPh sb="172" eb="174">
      <t>テイシ</t>
    </rPh>
    <rPh sb="175" eb="177">
      <t>ヨギ</t>
    </rPh>
    <rPh sb="182" eb="184">
      <t>バアイ</t>
    </rPh>
    <rPh sb="186" eb="188">
      <t>コンゴ</t>
    </rPh>
    <rPh sb="189" eb="191">
      <t>ウンエイ</t>
    </rPh>
    <rPh sb="192" eb="194">
      <t>ミス</t>
    </rPh>
    <rPh sb="199" eb="201">
      <t>フッキュウ</t>
    </rPh>
    <rPh sb="201" eb="203">
      <t>ホウホウ</t>
    </rPh>
    <rPh sb="203" eb="204">
      <t>トウ</t>
    </rPh>
    <rPh sb="205" eb="207">
      <t>コウリョ</t>
    </rPh>
    <rPh sb="211" eb="213">
      <t>ヒツヨウ</t>
    </rPh>
    <rPh sb="222" eb="224">
      <t>ゲンザイ</t>
    </rPh>
    <rPh sb="225" eb="226">
      <t>マチ</t>
    </rPh>
    <rPh sb="228" eb="230">
      <t>キンネン</t>
    </rPh>
    <rPh sb="231" eb="233">
      <t>カドウ</t>
    </rPh>
    <rPh sb="233" eb="235">
      <t>ジョウキョウ</t>
    </rPh>
    <rPh sb="236" eb="238">
      <t>タイヨウ</t>
    </rPh>
    <rPh sb="238" eb="240">
      <t>ネンスウ</t>
    </rPh>
    <rPh sb="241" eb="242">
      <t>フ</t>
    </rPh>
    <rPh sb="245" eb="247">
      <t>コンゴ</t>
    </rPh>
    <rPh sb="248" eb="250">
      <t>ウンエイ</t>
    </rPh>
    <rPh sb="250" eb="251">
      <t>トウ</t>
    </rPh>
    <rPh sb="256" eb="258">
      <t>ミンカン</t>
    </rPh>
    <rPh sb="258" eb="260">
      <t>ジョウト</t>
    </rPh>
    <rPh sb="261" eb="263">
      <t>シセツ</t>
    </rPh>
    <rPh sb="264" eb="266">
      <t>ハイシ</t>
    </rPh>
    <rPh sb="266" eb="267">
      <t>トウ</t>
    </rPh>
    <rPh sb="271" eb="274">
      <t>ジギョウシャ</t>
    </rPh>
    <rPh sb="275" eb="277">
      <t>ケンショウ</t>
    </rPh>
    <rPh sb="282" eb="284">
      <t>ケイエイ</t>
    </rPh>
    <rPh sb="284" eb="286">
      <t>センリャク</t>
    </rPh>
    <rPh sb="291" eb="293">
      <t>ケンショウ</t>
    </rPh>
    <rPh sb="293" eb="294">
      <t>トウ</t>
    </rPh>
    <rPh sb="295" eb="297">
      <t>ケッカ</t>
    </rPh>
    <rPh sb="298" eb="299">
      <t>フ</t>
    </rPh>
    <rPh sb="301" eb="303">
      <t>ヘイセイ</t>
    </rPh>
    <rPh sb="305" eb="307">
      <t>ネンド</t>
    </rPh>
    <rPh sb="308" eb="310">
      <t>メド</t>
    </rPh>
    <rPh sb="311" eb="313">
      <t>サクテイ</t>
    </rPh>
    <phoneticPr fontId="5"/>
  </si>
  <si>
    <t>　平成29年度は風車3機中2機が安定稼働している状況であったため、故障が多かった前年度と比較として年間発電電力量が前年度比134%となった。
　これにより経収益の約96%を占める営業収益が増加したため回復傾向となった。
　また、総上費用の約60%、営業費用の約68%を占める、設備の故障等に伴う保安管理委託料も前年度比41.0%となったことから、営業費用、経常費用も減少となった。
　この結果、収益的収支が均衡し、営業収支が黒字となった。また、EBITDAが増加し、供給原価が減少となり、前年度と比較して回復傾向となった。</t>
    <rPh sb="1" eb="3">
      <t>ヘイセイ</t>
    </rPh>
    <rPh sb="5" eb="7">
      <t>ネンド</t>
    </rPh>
    <rPh sb="8" eb="10">
      <t>フウシャ</t>
    </rPh>
    <rPh sb="11" eb="12">
      <t>キ</t>
    </rPh>
    <rPh sb="12" eb="13">
      <t>チュウ</t>
    </rPh>
    <rPh sb="14" eb="15">
      <t>キ</t>
    </rPh>
    <rPh sb="16" eb="18">
      <t>アンテイ</t>
    </rPh>
    <rPh sb="18" eb="20">
      <t>カドウ</t>
    </rPh>
    <rPh sb="24" eb="26">
      <t>ジョウキョウ</t>
    </rPh>
    <rPh sb="33" eb="35">
      <t>コショウ</t>
    </rPh>
    <rPh sb="36" eb="37">
      <t>オオ</t>
    </rPh>
    <rPh sb="40" eb="43">
      <t>ゼンネンド</t>
    </rPh>
    <rPh sb="44" eb="46">
      <t>ヒカク</t>
    </rPh>
    <rPh sb="49" eb="51">
      <t>ネンカン</t>
    </rPh>
    <rPh sb="51" eb="53">
      <t>ハツデン</t>
    </rPh>
    <rPh sb="53" eb="55">
      <t>デンリョク</t>
    </rPh>
    <rPh sb="55" eb="56">
      <t>リョウ</t>
    </rPh>
    <rPh sb="57" eb="61">
      <t>ゼンネンドヒ</t>
    </rPh>
    <rPh sb="78" eb="80">
      <t>シュウエキ</t>
    </rPh>
    <rPh sb="89" eb="91">
      <t>エイギョウ</t>
    </rPh>
    <rPh sb="91" eb="93">
      <t>シュウエキ</t>
    </rPh>
    <rPh sb="100" eb="102">
      <t>カイフク</t>
    </rPh>
    <rPh sb="102" eb="104">
      <t>ケイコウ</t>
    </rPh>
    <rPh sb="119" eb="120">
      <t>ヤク</t>
    </rPh>
    <rPh sb="124" eb="126">
      <t>エイギョウ</t>
    </rPh>
    <rPh sb="126" eb="128">
      <t>ヒヨウ</t>
    </rPh>
    <rPh sb="129" eb="130">
      <t>ヤク</t>
    </rPh>
    <rPh sb="134" eb="135">
      <t>シ</t>
    </rPh>
    <rPh sb="138" eb="140">
      <t>セツビ</t>
    </rPh>
    <rPh sb="141" eb="143">
      <t>コショウ</t>
    </rPh>
    <rPh sb="143" eb="144">
      <t>トウ</t>
    </rPh>
    <rPh sb="145" eb="146">
      <t>トモナ</t>
    </rPh>
    <rPh sb="147" eb="149">
      <t>ホアン</t>
    </rPh>
    <rPh sb="149" eb="151">
      <t>カンリ</t>
    </rPh>
    <rPh sb="151" eb="154">
      <t>イタクリョウ</t>
    </rPh>
    <rPh sb="155" eb="159">
      <t>ゼンネンドヒ</t>
    </rPh>
    <rPh sb="173" eb="175">
      <t>エイギョウ</t>
    </rPh>
    <rPh sb="175" eb="177">
      <t>ヒヨウ</t>
    </rPh>
    <rPh sb="178" eb="180">
      <t>ケイジョウ</t>
    </rPh>
    <rPh sb="180" eb="182">
      <t>ヒヨウ</t>
    </rPh>
    <rPh sb="183" eb="185">
      <t>ゲンショウ</t>
    </rPh>
    <rPh sb="194" eb="196">
      <t>ケッカ</t>
    </rPh>
    <rPh sb="197" eb="200">
      <t>シュウエキテキ</t>
    </rPh>
    <rPh sb="200" eb="202">
      <t>シュウシ</t>
    </rPh>
    <rPh sb="203" eb="205">
      <t>キンコウ</t>
    </rPh>
    <rPh sb="207" eb="209">
      <t>エイギョウ</t>
    </rPh>
    <rPh sb="209" eb="211">
      <t>シュウシ</t>
    </rPh>
    <rPh sb="212" eb="214">
      <t>クロジ</t>
    </rPh>
    <rPh sb="229" eb="231">
      <t>ゾウカ</t>
    </rPh>
    <rPh sb="233" eb="235">
      <t>キョウキュウ</t>
    </rPh>
    <rPh sb="235" eb="237">
      <t>ゲンカ</t>
    </rPh>
    <rPh sb="238" eb="240">
      <t>ゲンショウ</t>
    </rPh>
    <rPh sb="244" eb="247">
      <t>ゼンネンド</t>
    </rPh>
    <rPh sb="248" eb="250">
      <t>ヒカク</t>
    </rPh>
    <rPh sb="252" eb="254">
      <t>カイフク</t>
    </rPh>
    <rPh sb="254" eb="25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</si>
</sst>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103.5</c:v>
                </c:pt>
                <c:pt idx="1">
                  <c:v>109.9</c:v>
                </c:pt>
                <c:pt idx="2">
                  <c:v>96.7</c:v>
                </c:pt>
                <c:pt idx="3">
                  <c:v>44.8</c:v>
                </c:pt>
                <c:pt idx="4">
                  <c:v>100</c:v>
                </c:pt>
              </c:numCache>
            </c:numRef>
          </c:val>
          <c:extLst xmlns:c16r2="http://schemas.microsoft.com/office/drawing/2015/06/chart">
            <c:ext xmlns:c16="http://schemas.microsoft.com/office/drawing/2014/chart" uri="{C3380CC4-5D6E-409C-BE32-E72D297353CC}">
              <c16:uniqueId val="{00000000-A7C2-49D9-B957-24D57497EDD1}"/>
            </c:ext>
          </c:extLst>
        </c:ser>
        <c:dLbls>
          <c:showLegendKey val="0"/>
          <c:showVal val="0"/>
          <c:showCatName val="0"/>
          <c:showSerName val="0"/>
          <c:showPercent val="0"/>
          <c:showBubbleSize val="0"/>
        </c:dLbls>
        <c:gapWidth val="180"/>
        <c:overlap val="-90"/>
        <c:axId val="50011520"/>
        <c:axId val="5001740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A7C2-49D9-B957-24D57497EDD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7C2-49D9-B957-24D57497EDD1}"/>
            </c:ext>
          </c:extLst>
        </c:ser>
        <c:dLbls>
          <c:showLegendKey val="0"/>
          <c:showVal val="0"/>
          <c:showCatName val="0"/>
          <c:showSerName val="0"/>
          <c:showPercent val="0"/>
          <c:showBubbleSize val="0"/>
        </c:dLbls>
        <c:marker val="1"/>
        <c:smooth val="0"/>
        <c:axId val="50011520"/>
        <c:axId val="50017408"/>
      </c:lineChart>
      <c:catAx>
        <c:axId val="50011520"/>
        <c:scaling>
          <c:orientation val="minMax"/>
        </c:scaling>
        <c:delete val="0"/>
        <c:axPos val="b"/>
        <c:numFmt formatCode="ge" sourceLinked="1"/>
        <c:majorTickMark val="none"/>
        <c:minorTickMark val="none"/>
        <c:tickLblPos val="none"/>
        <c:crossAx val="50017408"/>
        <c:crosses val="autoZero"/>
        <c:auto val="0"/>
        <c:lblAlgn val="ctr"/>
        <c:lblOffset val="100"/>
        <c:noMultiLvlLbl val="1"/>
      </c:catAx>
      <c:valAx>
        <c:axId val="5001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011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103</c:v>
                </c:pt>
                <c:pt idx="1">
                  <c:v>284.3</c:v>
                </c:pt>
                <c:pt idx="2">
                  <c:v>212.3</c:v>
                </c:pt>
                <c:pt idx="3">
                  <c:v>78.099999999999994</c:v>
                </c:pt>
                <c:pt idx="4">
                  <c:v>245</c:v>
                </c:pt>
              </c:numCache>
            </c:numRef>
          </c:val>
          <c:extLst xmlns:c16r2="http://schemas.microsoft.com/office/drawing/2015/06/chart">
            <c:ext xmlns:c16="http://schemas.microsoft.com/office/drawing/2014/chart" uri="{C3380CC4-5D6E-409C-BE32-E72D297353CC}">
              <c16:uniqueId val="{00000000-3901-43EE-A361-611DBA87470A}"/>
            </c:ext>
          </c:extLst>
        </c:ser>
        <c:dLbls>
          <c:showLegendKey val="0"/>
          <c:showVal val="0"/>
          <c:showCatName val="0"/>
          <c:showSerName val="0"/>
          <c:showPercent val="0"/>
          <c:showBubbleSize val="0"/>
        </c:dLbls>
        <c:gapWidth val="180"/>
        <c:overlap val="-90"/>
        <c:axId val="50037504"/>
        <c:axId val="5003904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3901-43EE-A361-611DBA87470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901-43EE-A361-611DBA87470A}"/>
            </c:ext>
          </c:extLst>
        </c:ser>
        <c:dLbls>
          <c:showLegendKey val="0"/>
          <c:showVal val="0"/>
          <c:showCatName val="0"/>
          <c:showSerName val="0"/>
          <c:showPercent val="0"/>
          <c:showBubbleSize val="0"/>
        </c:dLbls>
        <c:marker val="1"/>
        <c:smooth val="0"/>
        <c:axId val="50037504"/>
        <c:axId val="50039040"/>
      </c:lineChart>
      <c:catAx>
        <c:axId val="50037504"/>
        <c:scaling>
          <c:orientation val="minMax"/>
        </c:scaling>
        <c:delete val="0"/>
        <c:axPos val="b"/>
        <c:numFmt formatCode="ge" sourceLinked="1"/>
        <c:majorTickMark val="none"/>
        <c:minorTickMark val="none"/>
        <c:tickLblPos val="none"/>
        <c:crossAx val="50039040"/>
        <c:crosses val="autoZero"/>
        <c:auto val="0"/>
        <c:lblAlgn val="ctr"/>
        <c:lblOffset val="100"/>
        <c:noMultiLvlLbl val="1"/>
      </c:catAx>
      <c:valAx>
        <c:axId val="5003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037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47-4D98-BA98-F24917F4C5FD}"/>
            </c:ext>
          </c:extLst>
        </c:ser>
        <c:dLbls>
          <c:showLegendKey val="0"/>
          <c:showVal val="0"/>
          <c:showCatName val="0"/>
          <c:showSerName val="0"/>
          <c:showPercent val="0"/>
          <c:showBubbleSize val="0"/>
        </c:dLbls>
        <c:gapWidth val="180"/>
        <c:overlap val="-90"/>
        <c:axId val="50059136"/>
        <c:axId val="5006067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47-4D98-BA98-F24917F4C5F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CC47-4D98-BA98-F24917F4C5FD}"/>
            </c:ext>
          </c:extLst>
        </c:ser>
        <c:dLbls>
          <c:showLegendKey val="0"/>
          <c:showVal val="0"/>
          <c:showCatName val="0"/>
          <c:showSerName val="0"/>
          <c:showPercent val="0"/>
          <c:showBubbleSize val="0"/>
        </c:dLbls>
        <c:marker val="1"/>
        <c:smooth val="0"/>
        <c:axId val="50059136"/>
        <c:axId val="50060672"/>
      </c:lineChart>
      <c:catAx>
        <c:axId val="50059136"/>
        <c:scaling>
          <c:orientation val="minMax"/>
        </c:scaling>
        <c:delete val="0"/>
        <c:axPos val="b"/>
        <c:numFmt formatCode="ge" sourceLinked="1"/>
        <c:majorTickMark val="none"/>
        <c:minorTickMark val="none"/>
        <c:tickLblPos val="none"/>
        <c:crossAx val="50060672"/>
        <c:crosses val="autoZero"/>
        <c:auto val="0"/>
        <c:lblAlgn val="ctr"/>
        <c:lblOffset val="100"/>
        <c:noMultiLvlLbl val="1"/>
      </c:catAx>
      <c:valAx>
        <c:axId val="50060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05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30176.6</c:v>
                </c:pt>
                <c:pt idx="1">
                  <c:v>18183.900000000001</c:v>
                </c:pt>
                <c:pt idx="2">
                  <c:v>20705.900000000001</c:v>
                </c:pt>
                <c:pt idx="3">
                  <c:v>44726.400000000001</c:v>
                </c:pt>
                <c:pt idx="4">
                  <c:v>20816.5</c:v>
                </c:pt>
              </c:numCache>
            </c:numRef>
          </c:val>
          <c:extLst xmlns:c16r2="http://schemas.microsoft.com/office/drawing/2015/06/chart">
            <c:ext xmlns:c16="http://schemas.microsoft.com/office/drawing/2014/chart" uri="{C3380CC4-5D6E-409C-BE32-E72D297353CC}">
              <c16:uniqueId val="{00000000-2FD8-4A9E-BD0D-DE566C791E32}"/>
            </c:ext>
          </c:extLst>
        </c:ser>
        <c:dLbls>
          <c:showLegendKey val="0"/>
          <c:showVal val="0"/>
          <c:showCatName val="0"/>
          <c:showSerName val="0"/>
          <c:showPercent val="0"/>
          <c:showBubbleSize val="0"/>
        </c:dLbls>
        <c:gapWidth val="180"/>
        <c:overlap val="-90"/>
        <c:axId val="50082560"/>
        <c:axId val="5008448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2FD8-4A9E-BD0D-DE566C791E32}"/>
            </c:ext>
          </c:extLst>
        </c:ser>
        <c:dLbls>
          <c:showLegendKey val="0"/>
          <c:showVal val="0"/>
          <c:showCatName val="0"/>
          <c:showSerName val="0"/>
          <c:showPercent val="0"/>
          <c:showBubbleSize val="0"/>
        </c:dLbls>
        <c:marker val="1"/>
        <c:smooth val="0"/>
        <c:axId val="50082560"/>
        <c:axId val="50084480"/>
      </c:lineChart>
      <c:catAx>
        <c:axId val="50082560"/>
        <c:scaling>
          <c:orientation val="minMax"/>
        </c:scaling>
        <c:delete val="0"/>
        <c:axPos val="b"/>
        <c:numFmt formatCode="ge" sourceLinked="1"/>
        <c:majorTickMark val="none"/>
        <c:minorTickMark val="none"/>
        <c:tickLblPos val="none"/>
        <c:crossAx val="50084480"/>
        <c:crosses val="autoZero"/>
        <c:auto val="0"/>
        <c:lblAlgn val="ctr"/>
        <c:lblOffset val="100"/>
        <c:noMultiLvlLbl val="1"/>
      </c:catAx>
      <c:valAx>
        <c:axId val="50084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082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28284</c:v>
                </c:pt>
                <c:pt idx="1">
                  <c:v>30687</c:v>
                </c:pt>
                <c:pt idx="2">
                  <c:v>22666</c:v>
                </c:pt>
                <c:pt idx="3">
                  <c:v>-10604</c:v>
                </c:pt>
                <c:pt idx="4">
                  <c:v>24507</c:v>
                </c:pt>
              </c:numCache>
            </c:numRef>
          </c:val>
          <c:extLst xmlns:c16r2="http://schemas.microsoft.com/office/drawing/2015/06/chart">
            <c:ext xmlns:c16="http://schemas.microsoft.com/office/drawing/2014/chart" uri="{C3380CC4-5D6E-409C-BE32-E72D297353CC}">
              <c16:uniqueId val="{00000000-C9BE-462F-9E00-CF3904A8EAA3}"/>
            </c:ext>
          </c:extLst>
        </c:ser>
        <c:dLbls>
          <c:showLegendKey val="0"/>
          <c:showVal val="0"/>
          <c:showCatName val="0"/>
          <c:showSerName val="0"/>
          <c:showPercent val="0"/>
          <c:showBubbleSize val="0"/>
        </c:dLbls>
        <c:gapWidth val="180"/>
        <c:overlap val="-90"/>
        <c:axId val="50102272"/>
        <c:axId val="5010419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C9BE-462F-9E00-CF3904A8EAA3}"/>
            </c:ext>
          </c:extLst>
        </c:ser>
        <c:dLbls>
          <c:showLegendKey val="0"/>
          <c:showVal val="0"/>
          <c:showCatName val="0"/>
          <c:showSerName val="0"/>
          <c:showPercent val="0"/>
          <c:showBubbleSize val="0"/>
        </c:dLbls>
        <c:marker val="1"/>
        <c:smooth val="0"/>
        <c:axId val="50102272"/>
        <c:axId val="50104192"/>
      </c:lineChart>
      <c:catAx>
        <c:axId val="50102272"/>
        <c:scaling>
          <c:orientation val="minMax"/>
        </c:scaling>
        <c:delete val="0"/>
        <c:axPos val="b"/>
        <c:numFmt formatCode="ge" sourceLinked="1"/>
        <c:majorTickMark val="none"/>
        <c:minorTickMark val="none"/>
        <c:tickLblPos val="none"/>
        <c:crossAx val="50104192"/>
        <c:crosses val="autoZero"/>
        <c:auto val="0"/>
        <c:lblAlgn val="ctr"/>
        <c:lblOffset val="100"/>
        <c:noMultiLvlLbl val="1"/>
      </c:catAx>
      <c:valAx>
        <c:axId val="501041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02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23.6</c:v>
                </c:pt>
                <c:pt idx="1">
                  <c:v>22.6</c:v>
                </c:pt>
                <c:pt idx="2">
                  <c:v>18</c:v>
                </c:pt>
                <c:pt idx="3">
                  <c:v>9.6999999999999993</c:v>
                </c:pt>
                <c:pt idx="4">
                  <c:v>13</c:v>
                </c:pt>
              </c:numCache>
            </c:numRef>
          </c:val>
          <c:extLst xmlns:c16r2="http://schemas.microsoft.com/office/drawing/2015/06/chart">
            <c:ext xmlns:c16="http://schemas.microsoft.com/office/drawing/2014/chart" uri="{C3380CC4-5D6E-409C-BE32-E72D297353CC}">
              <c16:uniqueId val="{00000000-EF3A-4A8A-ACD3-5D27B7B01259}"/>
            </c:ext>
          </c:extLst>
        </c:ser>
        <c:dLbls>
          <c:showLegendKey val="0"/>
          <c:showVal val="0"/>
          <c:showCatName val="0"/>
          <c:showSerName val="0"/>
          <c:showPercent val="0"/>
          <c:showBubbleSize val="0"/>
        </c:dLbls>
        <c:gapWidth val="180"/>
        <c:overlap val="-90"/>
        <c:axId val="50695168"/>
        <c:axId val="5106598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EF3A-4A8A-ACD3-5D27B7B01259}"/>
            </c:ext>
          </c:extLst>
        </c:ser>
        <c:dLbls>
          <c:showLegendKey val="0"/>
          <c:showVal val="0"/>
          <c:showCatName val="0"/>
          <c:showSerName val="0"/>
          <c:showPercent val="0"/>
          <c:showBubbleSize val="0"/>
        </c:dLbls>
        <c:marker val="1"/>
        <c:smooth val="0"/>
        <c:axId val="50695168"/>
        <c:axId val="51065984"/>
      </c:lineChart>
      <c:catAx>
        <c:axId val="50695168"/>
        <c:scaling>
          <c:orientation val="minMax"/>
        </c:scaling>
        <c:delete val="0"/>
        <c:axPos val="b"/>
        <c:numFmt formatCode="ge" sourceLinked="1"/>
        <c:majorTickMark val="none"/>
        <c:minorTickMark val="none"/>
        <c:tickLblPos val="none"/>
        <c:crossAx val="51065984"/>
        <c:crosses val="autoZero"/>
        <c:auto val="0"/>
        <c:lblAlgn val="ctr"/>
        <c:lblOffset val="100"/>
        <c:noMultiLvlLbl val="1"/>
      </c:catAx>
      <c:valAx>
        <c:axId val="5106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95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1.8</c:v>
                </c:pt>
                <c:pt idx="1">
                  <c:v>4.7</c:v>
                </c:pt>
                <c:pt idx="2">
                  <c:v>3.8</c:v>
                </c:pt>
                <c:pt idx="3">
                  <c:v>4.9000000000000004</c:v>
                </c:pt>
                <c:pt idx="4">
                  <c:v>8.5</c:v>
                </c:pt>
              </c:numCache>
            </c:numRef>
          </c:val>
          <c:extLst xmlns:c16r2="http://schemas.microsoft.com/office/drawing/2015/06/chart">
            <c:ext xmlns:c16="http://schemas.microsoft.com/office/drawing/2014/chart" uri="{C3380CC4-5D6E-409C-BE32-E72D297353CC}">
              <c16:uniqueId val="{00000000-2D61-4B86-8A0D-4B620F60A71F}"/>
            </c:ext>
          </c:extLst>
        </c:ser>
        <c:dLbls>
          <c:showLegendKey val="0"/>
          <c:showVal val="0"/>
          <c:showCatName val="0"/>
          <c:showSerName val="0"/>
          <c:showPercent val="0"/>
          <c:showBubbleSize val="0"/>
        </c:dLbls>
        <c:gapWidth val="180"/>
        <c:overlap val="-90"/>
        <c:axId val="51165440"/>
        <c:axId val="5120038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2D61-4B86-8A0D-4B620F60A71F}"/>
            </c:ext>
          </c:extLst>
        </c:ser>
        <c:dLbls>
          <c:showLegendKey val="0"/>
          <c:showVal val="0"/>
          <c:showCatName val="0"/>
          <c:showSerName val="0"/>
          <c:showPercent val="0"/>
          <c:showBubbleSize val="0"/>
        </c:dLbls>
        <c:marker val="1"/>
        <c:smooth val="0"/>
        <c:axId val="51165440"/>
        <c:axId val="51200384"/>
      </c:lineChart>
      <c:catAx>
        <c:axId val="51165440"/>
        <c:scaling>
          <c:orientation val="minMax"/>
        </c:scaling>
        <c:delete val="0"/>
        <c:axPos val="b"/>
        <c:numFmt formatCode="ge" sourceLinked="1"/>
        <c:majorTickMark val="none"/>
        <c:minorTickMark val="none"/>
        <c:tickLblPos val="none"/>
        <c:crossAx val="51200384"/>
        <c:crosses val="autoZero"/>
        <c:auto val="0"/>
        <c:lblAlgn val="ctr"/>
        <c:lblOffset val="100"/>
        <c:noMultiLvlLbl val="1"/>
      </c:catAx>
      <c:valAx>
        <c:axId val="5120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65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166.3</c:v>
                </c:pt>
                <c:pt idx="1">
                  <c:v>135.19999999999999</c:v>
                </c:pt>
                <c:pt idx="2">
                  <c:v>128.5</c:v>
                </c:pt>
                <c:pt idx="3">
                  <c:v>161</c:v>
                </c:pt>
                <c:pt idx="4">
                  <c:v>53.3</c:v>
                </c:pt>
              </c:numCache>
            </c:numRef>
          </c:val>
          <c:extLst xmlns:c16r2="http://schemas.microsoft.com/office/drawing/2015/06/chart">
            <c:ext xmlns:c16="http://schemas.microsoft.com/office/drawing/2014/chart" uri="{C3380CC4-5D6E-409C-BE32-E72D297353CC}">
              <c16:uniqueId val="{00000000-6802-4860-B8CF-D7A905FD87D0}"/>
            </c:ext>
          </c:extLst>
        </c:ser>
        <c:dLbls>
          <c:showLegendKey val="0"/>
          <c:showVal val="0"/>
          <c:showCatName val="0"/>
          <c:showSerName val="0"/>
          <c:showPercent val="0"/>
          <c:showBubbleSize val="0"/>
        </c:dLbls>
        <c:gapWidth val="180"/>
        <c:overlap val="-90"/>
        <c:axId val="51385856"/>
        <c:axId val="5138777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6802-4860-B8CF-D7A905FD87D0}"/>
            </c:ext>
          </c:extLst>
        </c:ser>
        <c:dLbls>
          <c:showLegendKey val="0"/>
          <c:showVal val="0"/>
          <c:showCatName val="0"/>
          <c:showSerName val="0"/>
          <c:showPercent val="0"/>
          <c:showBubbleSize val="0"/>
        </c:dLbls>
        <c:marker val="1"/>
        <c:smooth val="0"/>
        <c:axId val="51385856"/>
        <c:axId val="51387776"/>
      </c:lineChart>
      <c:catAx>
        <c:axId val="51385856"/>
        <c:scaling>
          <c:orientation val="minMax"/>
        </c:scaling>
        <c:delete val="0"/>
        <c:axPos val="b"/>
        <c:numFmt formatCode="ge" sourceLinked="1"/>
        <c:majorTickMark val="none"/>
        <c:minorTickMark val="none"/>
        <c:tickLblPos val="none"/>
        <c:crossAx val="51387776"/>
        <c:crosses val="autoZero"/>
        <c:auto val="0"/>
        <c:lblAlgn val="ctr"/>
        <c:lblOffset val="100"/>
        <c:noMultiLvlLbl val="1"/>
      </c:catAx>
      <c:valAx>
        <c:axId val="5138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385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A0-454E-82DA-D5962025442B}"/>
            </c:ext>
          </c:extLst>
        </c:ser>
        <c:dLbls>
          <c:showLegendKey val="0"/>
          <c:showVal val="0"/>
          <c:showCatName val="0"/>
          <c:showSerName val="0"/>
          <c:showPercent val="0"/>
          <c:showBubbleSize val="0"/>
        </c:dLbls>
        <c:gapWidth val="180"/>
        <c:overlap val="-90"/>
        <c:axId val="51471104"/>
        <c:axId val="5147302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A0-454E-82DA-D5962025442B}"/>
            </c:ext>
          </c:extLst>
        </c:ser>
        <c:dLbls>
          <c:showLegendKey val="0"/>
          <c:showVal val="0"/>
          <c:showCatName val="0"/>
          <c:showSerName val="0"/>
          <c:showPercent val="0"/>
          <c:showBubbleSize val="0"/>
        </c:dLbls>
        <c:marker val="1"/>
        <c:smooth val="0"/>
        <c:axId val="51471104"/>
        <c:axId val="51473024"/>
      </c:lineChart>
      <c:catAx>
        <c:axId val="51471104"/>
        <c:scaling>
          <c:orientation val="minMax"/>
        </c:scaling>
        <c:delete val="0"/>
        <c:axPos val="b"/>
        <c:numFmt formatCode="ge" sourceLinked="1"/>
        <c:majorTickMark val="none"/>
        <c:minorTickMark val="none"/>
        <c:tickLblPos val="none"/>
        <c:crossAx val="51473024"/>
        <c:crosses val="autoZero"/>
        <c:auto val="0"/>
        <c:lblAlgn val="ctr"/>
        <c:lblOffset val="100"/>
        <c:noMultiLvlLbl val="1"/>
      </c:catAx>
      <c:valAx>
        <c:axId val="5147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14711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24F-4E3C-87ED-04EC2F660697}"/>
            </c:ext>
          </c:extLst>
        </c:ser>
        <c:dLbls>
          <c:showLegendKey val="0"/>
          <c:showVal val="0"/>
          <c:showCatName val="0"/>
          <c:showSerName val="0"/>
          <c:showPercent val="0"/>
          <c:showBubbleSize val="0"/>
        </c:dLbls>
        <c:gapWidth val="180"/>
        <c:overlap val="-90"/>
        <c:axId val="51544064"/>
        <c:axId val="5154598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324F-4E3C-87ED-04EC2F660697}"/>
            </c:ext>
          </c:extLst>
        </c:ser>
        <c:dLbls>
          <c:showLegendKey val="0"/>
          <c:showVal val="0"/>
          <c:showCatName val="0"/>
          <c:showSerName val="0"/>
          <c:showPercent val="0"/>
          <c:showBubbleSize val="0"/>
        </c:dLbls>
        <c:marker val="1"/>
        <c:smooth val="0"/>
        <c:axId val="51544064"/>
        <c:axId val="51545984"/>
      </c:lineChart>
      <c:catAx>
        <c:axId val="51544064"/>
        <c:scaling>
          <c:orientation val="minMax"/>
        </c:scaling>
        <c:delete val="0"/>
        <c:axPos val="b"/>
        <c:numFmt formatCode="ge" sourceLinked="1"/>
        <c:majorTickMark val="none"/>
        <c:minorTickMark val="none"/>
        <c:tickLblPos val="none"/>
        <c:crossAx val="51545984"/>
        <c:crosses val="autoZero"/>
        <c:auto val="0"/>
        <c:lblAlgn val="ctr"/>
        <c:lblOffset val="100"/>
        <c:noMultiLvlLbl val="1"/>
      </c:catAx>
      <c:valAx>
        <c:axId val="5154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54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19-40D4-91B5-E0C93B11726C}"/>
            </c:ext>
          </c:extLst>
        </c:ser>
        <c:dLbls>
          <c:showLegendKey val="0"/>
          <c:showVal val="0"/>
          <c:showCatName val="0"/>
          <c:showSerName val="0"/>
          <c:showPercent val="0"/>
          <c:showBubbleSize val="0"/>
        </c:dLbls>
        <c:gapWidth val="180"/>
        <c:overlap val="-90"/>
        <c:axId val="51600384"/>
        <c:axId val="5160665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19-40D4-91B5-E0C93B11726C}"/>
            </c:ext>
          </c:extLst>
        </c:ser>
        <c:dLbls>
          <c:showLegendKey val="0"/>
          <c:showVal val="0"/>
          <c:showCatName val="0"/>
          <c:showSerName val="0"/>
          <c:showPercent val="0"/>
          <c:showBubbleSize val="0"/>
        </c:dLbls>
        <c:marker val="1"/>
        <c:smooth val="0"/>
        <c:axId val="51600384"/>
        <c:axId val="51606656"/>
      </c:lineChart>
      <c:catAx>
        <c:axId val="51600384"/>
        <c:scaling>
          <c:orientation val="minMax"/>
        </c:scaling>
        <c:delete val="0"/>
        <c:axPos val="b"/>
        <c:numFmt formatCode="ge" sourceLinked="1"/>
        <c:majorTickMark val="none"/>
        <c:minorTickMark val="none"/>
        <c:tickLblPos val="none"/>
        <c:crossAx val="51606656"/>
        <c:crosses val="autoZero"/>
        <c:auto val="0"/>
        <c:lblAlgn val="ctr"/>
        <c:lblOffset val="100"/>
        <c:noMultiLvlLbl val="1"/>
      </c:catAx>
      <c:valAx>
        <c:axId val="5160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00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E7-447C-BD2A-0B1EF9D027FA}"/>
            </c:ext>
          </c:extLst>
        </c:ser>
        <c:dLbls>
          <c:showLegendKey val="0"/>
          <c:showVal val="0"/>
          <c:showCatName val="0"/>
          <c:showSerName val="0"/>
          <c:showPercent val="0"/>
          <c:showBubbleSize val="0"/>
        </c:dLbls>
        <c:gapWidth val="180"/>
        <c:overlap val="-90"/>
        <c:axId val="51656960"/>
        <c:axId val="516755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E7-447C-BD2A-0B1EF9D027FA}"/>
            </c:ext>
          </c:extLst>
        </c:ser>
        <c:dLbls>
          <c:showLegendKey val="0"/>
          <c:showVal val="0"/>
          <c:showCatName val="0"/>
          <c:showSerName val="0"/>
          <c:showPercent val="0"/>
          <c:showBubbleSize val="0"/>
        </c:dLbls>
        <c:marker val="1"/>
        <c:smooth val="0"/>
        <c:axId val="51656960"/>
        <c:axId val="51675520"/>
      </c:lineChart>
      <c:catAx>
        <c:axId val="51656960"/>
        <c:scaling>
          <c:orientation val="minMax"/>
        </c:scaling>
        <c:delete val="0"/>
        <c:axPos val="b"/>
        <c:numFmt formatCode="ge" sourceLinked="1"/>
        <c:majorTickMark val="none"/>
        <c:minorTickMark val="none"/>
        <c:tickLblPos val="none"/>
        <c:crossAx val="51675520"/>
        <c:crosses val="autoZero"/>
        <c:auto val="0"/>
        <c:lblAlgn val="ctr"/>
        <c:lblOffset val="100"/>
        <c:noMultiLvlLbl val="1"/>
      </c:catAx>
      <c:valAx>
        <c:axId val="5167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5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BF-401B-9113-597CD066FE04}"/>
            </c:ext>
          </c:extLst>
        </c:ser>
        <c:dLbls>
          <c:showLegendKey val="0"/>
          <c:showVal val="0"/>
          <c:showCatName val="0"/>
          <c:showSerName val="0"/>
          <c:showPercent val="0"/>
          <c:showBubbleSize val="0"/>
        </c:dLbls>
        <c:gapWidth val="180"/>
        <c:overlap val="-90"/>
        <c:axId val="51701248"/>
        <c:axId val="517031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BF-401B-9113-597CD066FE04}"/>
            </c:ext>
          </c:extLst>
        </c:ser>
        <c:dLbls>
          <c:showLegendKey val="0"/>
          <c:showVal val="0"/>
          <c:showCatName val="0"/>
          <c:showSerName val="0"/>
          <c:showPercent val="0"/>
          <c:showBubbleSize val="0"/>
        </c:dLbls>
        <c:marker val="1"/>
        <c:smooth val="0"/>
        <c:axId val="51701248"/>
        <c:axId val="51703168"/>
      </c:lineChart>
      <c:catAx>
        <c:axId val="51701248"/>
        <c:scaling>
          <c:orientation val="minMax"/>
        </c:scaling>
        <c:delete val="0"/>
        <c:axPos val="b"/>
        <c:numFmt formatCode="ge" sourceLinked="1"/>
        <c:majorTickMark val="none"/>
        <c:minorTickMark val="none"/>
        <c:tickLblPos val="none"/>
        <c:crossAx val="51703168"/>
        <c:crosses val="autoZero"/>
        <c:auto val="0"/>
        <c:lblAlgn val="ctr"/>
        <c:lblOffset val="100"/>
        <c:noMultiLvlLbl val="1"/>
      </c:catAx>
      <c:valAx>
        <c:axId val="5170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17012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4F-4249-B284-BFE69BFB205A}"/>
            </c:ext>
          </c:extLst>
        </c:ser>
        <c:dLbls>
          <c:showLegendKey val="0"/>
          <c:showVal val="0"/>
          <c:showCatName val="0"/>
          <c:showSerName val="0"/>
          <c:showPercent val="0"/>
          <c:showBubbleSize val="0"/>
        </c:dLbls>
        <c:gapWidth val="180"/>
        <c:overlap val="-90"/>
        <c:axId val="66937600"/>
        <c:axId val="6693952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4F-4249-B284-BFE69BFB205A}"/>
            </c:ext>
          </c:extLst>
        </c:ser>
        <c:dLbls>
          <c:showLegendKey val="0"/>
          <c:showVal val="0"/>
          <c:showCatName val="0"/>
          <c:showSerName val="0"/>
          <c:showPercent val="0"/>
          <c:showBubbleSize val="0"/>
        </c:dLbls>
        <c:marker val="1"/>
        <c:smooth val="0"/>
        <c:axId val="66937600"/>
        <c:axId val="66939520"/>
      </c:lineChart>
      <c:catAx>
        <c:axId val="66937600"/>
        <c:scaling>
          <c:orientation val="minMax"/>
        </c:scaling>
        <c:delete val="0"/>
        <c:axPos val="b"/>
        <c:numFmt formatCode="ge" sourceLinked="1"/>
        <c:majorTickMark val="none"/>
        <c:minorTickMark val="none"/>
        <c:tickLblPos val="none"/>
        <c:crossAx val="66939520"/>
        <c:crosses val="autoZero"/>
        <c:auto val="0"/>
        <c:lblAlgn val="ctr"/>
        <c:lblOffset val="100"/>
        <c:noMultiLvlLbl val="1"/>
      </c:catAx>
      <c:valAx>
        <c:axId val="6693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6937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79-41A5-8529-4A4B31D634E5}"/>
            </c:ext>
          </c:extLst>
        </c:ser>
        <c:dLbls>
          <c:showLegendKey val="0"/>
          <c:showVal val="0"/>
          <c:showCatName val="0"/>
          <c:showSerName val="0"/>
          <c:showPercent val="0"/>
          <c:showBubbleSize val="0"/>
        </c:dLbls>
        <c:gapWidth val="180"/>
        <c:overlap val="-90"/>
        <c:axId val="107421696"/>
        <c:axId val="10742361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79-41A5-8529-4A4B31D634E5}"/>
            </c:ext>
          </c:extLst>
        </c:ser>
        <c:dLbls>
          <c:showLegendKey val="0"/>
          <c:showVal val="0"/>
          <c:showCatName val="0"/>
          <c:showSerName val="0"/>
          <c:showPercent val="0"/>
          <c:showBubbleSize val="0"/>
        </c:dLbls>
        <c:marker val="1"/>
        <c:smooth val="0"/>
        <c:axId val="107421696"/>
        <c:axId val="107423616"/>
      </c:lineChart>
      <c:catAx>
        <c:axId val="107421696"/>
        <c:scaling>
          <c:orientation val="minMax"/>
        </c:scaling>
        <c:delete val="0"/>
        <c:axPos val="b"/>
        <c:numFmt formatCode="ge" sourceLinked="1"/>
        <c:majorTickMark val="none"/>
        <c:minorTickMark val="none"/>
        <c:tickLblPos val="none"/>
        <c:crossAx val="107423616"/>
        <c:crosses val="autoZero"/>
        <c:auto val="0"/>
        <c:lblAlgn val="ctr"/>
        <c:lblOffset val="100"/>
        <c:noMultiLvlLbl val="1"/>
      </c:catAx>
      <c:valAx>
        <c:axId val="10742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421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1C-404B-B96C-F2F0E89C5D69}"/>
            </c:ext>
          </c:extLst>
        </c:ser>
        <c:dLbls>
          <c:showLegendKey val="0"/>
          <c:showVal val="0"/>
          <c:showCatName val="0"/>
          <c:showSerName val="0"/>
          <c:showPercent val="0"/>
          <c:showBubbleSize val="0"/>
        </c:dLbls>
        <c:gapWidth val="180"/>
        <c:overlap val="-90"/>
        <c:axId val="107437056"/>
        <c:axId val="10745561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1C-404B-B96C-F2F0E89C5D69}"/>
            </c:ext>
          </c:extLst>
        </c:ser>
        <c:dLbls>
          <c:showLegendKey val="0"/>
          <c:showVal val="0"/>
          <c:showCatName val="0"/>
          <c:showSerName val="0"/>
          <c:showPercent val="0"/>
          <c:showBubbleSize val="0"/>
        </c:dLbls>
        <c:marker val="1"/>
        <c:smooth val="0"/>
        <c:axId val="107437056"/>
        <c:axId val="107455616"/>
      </c:lineChart>
      <c:catAx>
        <c:axId val="107437056"/>
        <c:scaling>
          <c:orientation val="minMax"/>
        </c:scaling>
        <c:delete val="0"/>
        <c:axPos val="b"/>
        <c:numFmt formatCode="ge" sourceLinked="1"/>
        <c:majorTickMark val="none"/>
        <c:minorTickMark val="none"/>
        <c:tickLblPos val="none"/>
        <c:crossAx val="107455616"/>
        <c:crosses val="autoZero"/>
        <c:auto val="0"/>
        <c:lblAlgn val="ctr"/>
        <c:lblOffset val="100"/>
        <c:noMultiLvlLbl val="1"/>
      </c:catAx>
      <c:valAx>
        <c:axId val="1074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437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47-49F8-8D6A-90092FF45700}"/>
            </c:ext>
          </c:extLst>
        </c:ser>
        <c:dLbls>
          <c:showLegendKey val="0"/>
          <c:showVal val="0"/>
          <c:showCatName val="0"/>
          <c:showSerName val="0"/>
          <c:showPercent val="0"/>
          <c:showBubbleSize val="0"/>
        </c:dLbls>
        <c:gapWidth val="180"/>
        <c:overlap val="-90"/>
        <c:axId val="113580288"/>
        <c:axId val="11358246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47-49F8-8D6A-90092FF45700}"/>
            </c:ext>
          </c:extLst>
        </c:ser>
        <c:dLbls>
          <c:showLegendKey val="0"/>
          <c:showVal val="0"/>
          <c:showCatName val="0"/>
          <c:showSerName val="0"/>
          <c:showPercent val="0"/>
          <c:showBubbleSize val="0"/>
        </c:dLbls>
        <c:marker val="1"/>
        <c:smooth val="0"/>
        <c:axId val="113580288"/>
        <c:axId val="113582464"/>
      </c:lineChart>
      <c:catAx>
        <c:axId val="113580288"/>
        <c:scaling>
          <c:orientation val="minMax"/>
        </c:scaling>
        <c:delete val="0"/>
        <c:axPos val="b"/>
        <c:numFmt formatCode="ge" sourceLinked="1"/>
        <c:majorTickMark val="none"/>
        <c:minorTickMark val="none"/>
        <c:tickLblPos val="none"/>
        <c:crossAx val="113582464"/>
        <c:crosses val="autoZero"/>
        <c:auto val="0"/>
        <c:lblAlgn val="ctr"/>
        <c:lblOffset val="100"/>
        <c:noMultiLvlLbl val="1"/>
      </c:catAx>
      <c:valAx>
        <c:axId val="113582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580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2B-46DC-A4F5-C178420B8E11}"/>
            </c:ext>
          </c:extLst>
        </c:ser>
        <c:dLbls>
          <c:showLegendKey val="0"/>
          <c:showVal val="0"/>
          <c:showCatName val="0"/>
          <c:showSerName val="0"/>
          <c:showPercent val="0"/>
          <c:showBubbleSize val="0"/>
        </c:dLbls>
        <c:gapWidth val="180"/>
        <c:overlap val="-90"/>
        <c:axId val="117208960"/>
        <c:axId val="11721523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2B-46DC-A4F5-C178420B8E11}"/>
            </c:ext>
          </c:extLst>
        </c:ser>
        <c:dLbls>
          <c:showLegendKey val="0"/>
          <c:showVal val="0"/>
          <c:showCatName val="0"/>
          <c:showSerName val="0"/>
          <c:showPercent val="0"/>
          <c:showBubbleSize val="0"/>
        </c:dLbls>
        <c:marker val="1"/>
        <c:smooth val="0"/>
        <c:axId val="117208960"/>
        <c:axId val="117215232"/>
      </c:lineChart>
      <c:catAx>
        <c:axId val="117208960"/>
        <c:scaling>
          <c:orientation val="minMax"/>
        </c:scaling>
        <c:delete val="0"/>
        <c:axPos val="b"/>
        <c:numFmt formatCode="ge" sourceLinked="1"/>
        <c:majorTickMark val="none"/>
        <c:minorTickMark val="none"/>
        <c:tickLblPos val="none"/>
        <c:crossAx val="117215232"/>
        <c:crosses val="autoZero"/>
        <c:auto val="0"/>
        <c:lblAlgn val="ctr"/>
        <c:lblOffset val="100"/>
        <c:noMultiLvlLbl val="1"/>
      </c:catAx>
      <c:valAx>
        <c:axId val="117215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208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C0-4301-99B1-4025C104D754}"/>
            </c:ext>
          </c:extLst>
        </c:ser>
        <c:dLbls>
          <c:showLegendKey val="0"/>
          <c:showVal val="0"/>
          <c:showCatName val="0"/>
          <c:showSerName val="0"/>
          <c:showPercent val="0"/>
          <c:showBubbleSize val="0"/>
        </c:dLbls>
        <c:gapWidth val="180"/>
        <c:overlap val="-90"/>
        <c:axId val="117229056"/>
        <c:axId val="11723097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C0-4301-99B1-4025C104D754}"/>
            </c:ext>
          </c:extLst>
        </c:ser>
        <c:dLbls>
          <c:showLegendKey val="0"/>
          <c:showVal val="0"/>
          <c:showCatName val="0"/>
          <c:showSerName val="0"/>
          <c:showPercent val="0"/>
          <c:showBubbleSize val="0"/>
        </c:dLbls>
        <c:marker val="1"/>
        <c:smooth val="0"/>
        <c:axId val="117229056"/>
        <c:axId val="117230976"/>
      </c:lineChart>
      <c:catAx>
        <c:axId val="117229056"/>
        <c:scaling>
          <c:orientation val="minMax"/>
        </c:scaling>
        <c:delete val="0"/>
        <c:axPos val="b"/>
        <c:numFmt formatCode="ge" sourceLinked="1"/>
        <c:majorTickMark val="none"/>
        <c:minorTickMark val="none"/>
        <c:tickLblPos val="none"/>
        <c:crossAx val="117230976"/>
        <c:crosses val="autoZero"/>
        <c:auto val="0"/>
        <c:lblAlgn val="ctr"/>
        <c:lblOffset val="100"/>
        <c:noMultiLvlLbl val="1"/>
      </c:catAx>
      <c:valAx>
        <c:axId val="11723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22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3B-46B8-BAB0-80965B76E091}"/>
            </c:ext>
          </c:extLst>
        </c:ser>
        <c:dLbls>
          <c:showLegendKey val="0"/>
          <c:showVal val="0"/>
          <c:showCatName val="0"/>
          <c:showSerName val="0"/>
          <c:showPercent val="0"/>
          <c:showBubbleSize val="0"/>
        </c:dLbls>
        <c:gapWidth val="180"/>
        <c:overlap val="-90"/>
        <c:axId val="117342976"/>
        <c:axId val="11734489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3B-46B8-BAB0-80965B76E091}"/>
            </c:ext>
          </c:extLst>
        </c:ser>
        <c:dLbls>
          <c:showLegendKey val="0"/>
          <c:showVal val="0"/>
          <c:showCatName val="0"/>
          <c:showSerName val="0"/>
          <c:showPercent val="0"/>
          <c:showBubbleSize val="0"/>
        </c:dLbls>
        <c:marker val="1"/>
        <c:smooth val="0"/>
        <c:axId val="117342976"/>
        <c:axId val="117344896"/>
      </c:lineChart>
      <c:catAx>
        <c:axId val="117342976"/>
        <c:scaling>
          <c:orientation val="minMax"/>
        </c:scaling>
        <c:delete val="0"/>
        <c:axPos val="b"/>
        <c:numFmt formatCode="ge" sourceLinked="1"/>
        <c:majorTickMark val="none"/>
        <c:minorTickMark val="none"/>
        <c:tickLblPos val="none"/>
        <c:crossAx val="117344896"/>
        <c:crosses val="autoZero"/>
        <c:auto val="0"/>
        <c:lblAlgn val="ctr"/>
        <c:lblOffset val="100"/>
        <c:noMultiLvlLbl val="1"/>
      </c:catAx>
      <c:valAx>
        <c:axId val="117344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342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23.6</c:v>
                </c:pt>
                <c:pt idx="1">
                  <c:v>22.6</c:v>
                </c:pt>
                <c:pt idx="2">
                  <c:v>18</c:v>
                </c:pt>
                <c:pt idx="3">
                  <c:v>9.6999999999999993</c:v>
                </c:pt>
                <c:pt idx="4">
                  <c:v>13</c:v>
                </c:pt>
              </c:numCache>
            </c:numRef>
          </c:val>
          <c:extLst xmlns:c16r2="http://schemas.microsoft.com/office/drawing/2015/06/chart">
            <c:ext xmlns:c16="http://schemas.microsoft.com/office/drawing/2014/chart" uri="{C3380CC4-5D6E-409C-BE32-E72D297353CC}">
              <c16:uniqueId val="{00000000-0876-438B-AD9E-4E8E6A4F5758}"/>
            </c:ext>
          </c:extLst>
        </c:ser>
        <c:dLbls>
          <c:showLegendKey val="0"/>
          <c:showVal val="0"/>
          <c:showCatName val="0"/>
          <c:showSerName val="0"/>
          <c:showPercent val="0"/>
          <c:showBubbleSize val="0"/>
        </c:dLbls>
        <c:gapWidth val="180"/>
        <c:overlap val="-90"/>
        <c:axId val="117985664"/>
        <c:axId val="1179875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xmlns:c16r2="http://schemas.microsoft.com/office/drawing/2015/06/chart">
            <c:ext xmlns:c16="http://schemas.microsoft.com/office/drawing/2014/chart" uri="{C3380CC4-5D6E-409C-BE32-E72D297353CC}">
              <c16:uniqueId val="{00000001-0876-438B-AD9E-4E8E6A4F5758}"/>
            </c:ext>
          </c:extLst>
        </c:ser>
        <c:dLbls>
          <c:showLegendKey val="0"/>
          <c:showVal val="0"/>
          <c:showCatName val="0"/>
          <c:showSerName val="0"/>
          <c:showPercent val="0"/>
          <c:showBubbleSize val="0"/>
        </c:dLbls>
        <c:marker val="1"/>
        <c:smooth val="0"/>
        <c:axId val="117985664"/>
        <c:axId val="117987584"/>
      </c:lineChart>
      <c:catAx>
        <c:axId val="117985664"/>
        <c:scaling>
          <c:orientation val="minMax"/>
        </c:scaling>
        <c:delete val="0"/>
        <c:axPos val="b"/>
        <c:numFmt formatCode="ge" sourceLinked="1"/>
        <c:majorTickMark val="none"/>
        <c:minorTickMark val="none"/>
        <c:tickLblPos val="none"/>
        <c:crossAx val="117987584"/>
        <c:crosses val="autoZero"/>
        <c:auto val="0"/>
        <c:lblAlgn val="ctr"/>
        <c:lblOffset val="100"/>
        <c:noMultiLvlLbl val="1"/>
      </c:catAx>
      <c:valAx>
        <c:axId val="11798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985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1.8</c:v>
                </c:pt>
                <c:pt idx="1">
                  <c:v>4.7</c:v>
                </c:pt>
                <c:pt idx="2">
                  <c:v>3.8</c:v>
                </c:pt>
                <c:pt idx="3">
                  <c:v>4.9000000000000004</c:v>
                </c:pt>
                <c:pt idx="4">
                  <c:v>8.5</c:v>
                </c:pt>
              </c:numCache>
            </c:numRef>
          </c:val>
          <c:extLst xmlns:c16r2="http://schemas.microsoft.com/office/drawing/2015/06/chart">
            <c:ext xmlns:c16="http://schemas.microsoft.com/office/drawing/2014/chart" uri="{C3380CC4-5D6E-409C-BE32-E72D297353CC}">
              <c16:uniqueId val="{00000000-731B-44C4-A377-079FB04D9D7F}"/>
            </c:ext>
          </c:extLst>
        </c:ser>
        <c:dLbls>
          <c:showLegendKey val="0"/>
          <c:showVal val="0"/>
          <c:showCatName val="0"/>
          <c:showSerName val="0"/>
          <c:showPercent val="0"/>
          <c:showBubbleSize val="0"/>
        </c:dLbls>
        <c:gapWidth val="180"/>
        <c:overlap val="-90"/>
        <c:axId val="118013312"/>
        <c:axId val="11801958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xmlns:c16r2="http://schemas.microsoft.com/office/drawing/2015/06/chart">
            <c:ext xmlns:c16="http://schemas.microsoft.com/office/drawing/2014/chart" uri="{C3380CC4-5D6E-409C-BE32-E72D297353CC}">
              <c16:uniqueId val="{00000001-731B-44C4-A377-079FB04D9D7F}"/>
            </c:ext>
          </c:extLst>
        </c:ser>
        <c:dLbls>
          <c:showLegendKey val="0"/>
          <c:showVal val="0"/>
          <c:showCatName val="0"/>
          <c:showSerName val="0"/>
          <c:showPercent val="0"/>
          <c:showBubbleSize val="0"/>
        </c:dLbls>
        <c:marker val="1"/>
        <c:smooth val="0"/>
        <c:axId val="118013312"/>
        <c:axId val="118019584"/>
      </c:lineChart>
      <c:catAx>
        <c:axId val="118013312"/>
        <c:scaling>
          <c:orientation val="minMax"/>
        </c:scaling>
        <c:delete val="0"/>
        <c:axPos val="b"/>
        <c:numFmt formatCode="ge" sourceLinked="1"/>
        <c:majorTickMark val="none"/>
        <c:minorTickMark val="none"/>
        <c:tickLblPos val="none"/>
        <c:crossAx val="118019584"/>
        <c:crosses val="autoZero"/>
        <c:auto val="0"/>
        <c:lblAlgn val="ctr"/>
        <c:lblOffset val="100"/>
        <c:noMultiLvlLbl val="1"/>
      </c:catAx>
      <c:valAx>
        <c:axId val="11801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013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166.3</c:v>
                </c:pt>
                <c:pt idx="1">
                  <c:v>135.19999999999999</c:v>
                </c:pt>
                <c:pt idx="2">
                  <c:v>128.5</c:v>
                </c:pt>
                <c:pt idx="3">
                  <c:v>161</c:v>
                </c:pt>
                <c:pt idx="4">
                  <c:v>53.3</c:v>
                </c:pt>
              </c:numCache>
            </c:numRef>
          </c:val>
          <c:extLst xmlns:c16r2="http://schemas.microsoft.com/office/drawing/2015/06/chart">
            <c:ext xmlns:c16="http://schemas.microsoft.com/office/drawing/2014/chart" uri="{C3380CC4-5D6E-409C-BE32-E72D297353CC}">
              <c16:uniqueId val="{00000000-9234-4F5A-959C-AD9705EAEEF2}"/>
            </c:ext>
          </c:extLst>
        </c:ser>
        <c:dLbls>
          <c:showLegendKey val="0"/>
          <c:showVal val="0"/>
          <c:showCatName val="0"/>
          <c:showSerName val="0"/>
          <c:showPercent val="0"/>
          <c:showBubbleSize val="0"/>
        </c:dLbls>
        <c:gapWidth val="180"/>
        <c:overlap val="-90"/>
        <c:axId val="118040832"/>
        <c:axId val="11805529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xmlns:c16r2="http://schemas.microsoft.com/office/drawing/2015/06/chart">
            <c:ext xmlns:c16="http://schemas.microsoft.com/office/drawing/2014/chart" uri="{C3380CC4-5D6E-409C-BE32-E72D297353CC}">
              <c16:uniqueId val="{00000001-9234-4F5A-959C-AD9705EAEEF2}"/>
            </c:ext>
          </c:extLst>
        </c:ser>
        <c:dLbls>
          <c:showLegendKey val="0"/>
          <c:showVal val="0"/>
          <c:showCatName val="0"/>
          <c:showSerName val="0"/>
          <c:showPercent val="0"/>
          <c:showBubbleSize val="0"/>
        </c:dLbls>
        <c:marker val="1"/>
        <c:smooth val="0"/>
        <c:axId val="118040832"/>
        <c:axId val="118055296"/>
      </c:lineChart>
      <c:catAx>
        <c:axId val="118040832"/>
        <c:scaling>
          <c:orientation val="minMax"/>
        </c:scaling>
        <c:delete val="0"/>
        <c:axPos val="b"/>
        <c:numFmt formatCode="ge" sourceLinked="1"/>
        <c:majorTickMark val="none"/>
        <c:minorTickMark val="none"/>
        <c:tickLblPos val="none"/>
        <c:crossAx val="118055296"/>
        <c:crosses val="autoZero"/>
        <c:auto val="0"/>
        <c:lblAlgn val="ctr"/>
        <c:lblOffset val="100"/>
        <c:noMultiLvlLbl val="1"/>
      </c:catAx>
      <c:valAx>
        <c:axId val="118055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040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74-4256-8CD9-926F33EAF19E}"/>
            </c:ext>
          </c:extLst>
        </c:ser>
        <c:dLbls>
          <c:showLegendKey val="0"/>
          <c:showVal val="0"/>
          <c:showCatName val="0"/>
          <c:showSerName val="0"/>
          <c:showPercent val="0"/>
          <c:showBubbleSize val="0"/>
        </c:dLbls>
        <c:gapWidth val="180"/>
        <c:overlap val="-90"/>
        <c:axId val="118109696"/>
        <c:axId val="11811161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74-4256-8CD9-926F33EAF19E}"/>
            </c:ext>
          </c:extLst>
        </c:ser>
        <c:dLbls>
          <c:showLegendKey val="0"/>
          <c:showVal val="0"/>
          <c:showCatName val="0"/>
          <c:showSerName val="0"/>
          <c:showPercent val="0"/>
          <c:showBubbleSize val="0"/>
        </c:dLbls>
        <c:marker val="1"/>
        <c:smooth val="0"/>
        <c:axId val="118109696"/>
        <c:axId val="118111616"/>
      </c:lineChart>
      <c:catAx>
        <c:axId val="118109696"/>
        <c:scaling>
          <c:orientation val="minMax"/>
        </c:scaling>
        <c:delete val="0"/>
        <c:axPos val="b"/>
        <c:numFmt formatCode="ge" sourceLinked="1"/>
        <c:majorTickMark val="none"/>
        <c:minorTickMark val="none"/>
        <c:tickLblPos val="none"/>
        <c:crossAx val="118111616"/>
        <c:crosses val="autoZero"/>
        <c:auto val="0"/>
        <c:lblAlgn val="ctr"/>
        <c:lblOffset val="100"/>
        <c:noMultiLvlLbl val="1"/>
      </c:catAx>
      <c:valAx>
        <c:axId val="118111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1096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053-48C4-9892-371774AAEB13}"/>
            </c:ext>
          </c:extLst>
        </c:ser>
        <c:dLbls>
          <c:showLegendKey val="0"/>
          <c:showVal val="0"/>
          <c:showCatName val="0"/>
          <c:showSerName val="0"/>
          <c:showPercent val="0"/>
          <c:showBubbleSize val="0"/>
        </c:dLbls>
        <c:gapWidth val="180"/>
        <c:overlap val="-90"/>
        <c:axId val="118141696"/>
        <c:axId val="11814361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xmlns:c16r2="http://schemas.microsoft.com/office/drawing/2015/06/chart">
            <c:ext xmlns:c16="http://schemas.microsoft.com/office/drawing/2014/chart" uri="{C3380CC4-5D6E-409C-BE32-E72D297353CC}">
              <c16:uniqueId val="{00000001-9053-48C4-9892-371774AAEB13}"/>
            </c:ext>
          </c:extLst>
        </c:ser>
        <c:dLbls>
          <c:showLegendKey val="0"/>
          <c:showVal val="0"/>
          <c:showCatName val="0"/>
          <c:showSerName val="0"/>
          <c:showPercent val="0"/>
          <c:showBubbleSize val="0"/>
        </c:dLbls>
        <c:marker val="1"/>
        <c:smooth val="0"/>
        <c:axId val="118141696"/>
        <c:axId val="118143616"/>
      </c:lineChart>
      <c:catAx>
        <c:axId val="118141696"/>
        <c:scaling>
          <c:orientation val="minMax"/>
        </c:scaling>
        <c:delete val="0"/>
        <c:axPos val="b"/>
        <c:numFmt formatCode="ge" sourceLinked="1"/>
        <c:majorTickMark val="none"/>
        <c:minorTickMark val="none"/>
        <c:tickLblPos val="none"/>
        <c:crossAx val="118143616"/>
        <c:crosses val="autoZero"/>
        <c:auto val="0"/>
        <c:lblAlgn val="ctr"/>
        <c:lblOffset val="100"/>
        <c:noMultiLvlLbl val="1"/>
      </c:catAx>
      <c:valAx>
        <c:axId val="11814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141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B8-4C12-B4A2-41FC84902422}"/>
            </c:ext>
          </c:extLst>
        </c:ser>
        <c:dLbls>
          <c:showLegendKey val="0"/>
          <c:showVal val="0"/>
          <c:showCatName val="0"/>
          <c:showSerName val="0"/>
          <c:showPercent val="0"/>
          <c:showBubbleSize val="0"/>
        </c:dLbls>
        <c:gapWidth val="180"/>
        <c:overlap val="-90"/>
        <c:axId val="118169600"/>
        <c:axId val="11817152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B8-4C12-B4A2-41FC84902422}"/>
            </c:ext>
          </c:extLst>
        </c:ser>
        <c:dLbls>
          <c:showLegendKey val="0"/>
          <c:showVal val="0"/>
          <c:showCatName val="0"/>
          <c:showSerName val="0"/>
          <c:showPercent val="0"/>
          <c:showBubbleSize val="0"/>
        </c:dLbls>
        <c:marker val="1"/>
        <c:smooth val="0"/>
        <c:axId val="118169600"/>
        <c:axId val="118171520"/>
      </c:lineChart>
      <c:catAx>
        <c:axId val="118169600"/>
        <c:scaling>
          <c:orientation val="minMax"/>
        </c:scaling>
        <c:delete val="0"/>
        <c:axPos val="b"/>
        <c:numFmt formatCode="ge" sourceLinked="1"/>
        <c:majorTickMark val="none"/>
        <c:minorTickMark val="none"/>
        <c:tickLblPos val="none"/>
        <c:crossAx val="118171520"/>
        <c:crosses val="autoZero"/>
        <c:auto val="0"/>
        <c:lblAlgn val="ctr"/>
        <c:lblOffset val="100"/>
        <c:noMultiLvlLbl val="1"/>
      </c:catAx>
      <c:valAx>
        <c:axId val="118171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169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7F-479C-B3DD-93F475B68A63}"/>
            </c:ext>
          </c:extLst>
        </c:ser>
        <c:dLbls>
          <c:showLegendKey val="0"/>
          <c:showVal val="0"/>
          <c:showCatName val="0"/>
          <c:showSerName val="0"/>
          <c:showPercent val="0"/>
          <c:showBubbleSize val="0"/>
        </c:dLbls>
        <c:gapWidth val="180"/>
        <c:overlap val="-90"/>
        <c:axId val="118197248"/>
        <c:axId val="1181994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7F-479C-B3DD-93F475B68A63}"/>
            </c:ext>
          </c:extLst>
        </c:ser>
        <c:dLbls>
          <c:showLegendKey val="0"/>
          <c:showVal val="0"/>
          <c:showCatName val="0"/>
          <c:showSerName val="0"/>
          <c:showPercent val="0"/>
          <c:showBubbleSize val="0"/>
        </c:dLbls>
        <c:marker val="1"/>
        <c:smooth val="0"/>
        <c:axId val="118197248"/>
        <c:axId val="118199424"/>
      </c:lineChart>
      <c:catAx>
        <c:axId val="118197248"/>
        <c:scaling>
          <c:orientation val="minMax"/>
        </c:scaling>
        <c:delete val="0"/>
        <c:axPos val="b"/>
        <c:numFmt formatCode="ge" sourceLinked="1"/>
        <c:majorTickMark val="none"/>
        <c:minorTickMark val="none"/>
        <c:tickLblPos val="none"/>
        <c:crossAx val="118199424"/>
        <c:crosses val="autoZero"/>
        <c:auto val="0"/>
        <c:lblAlgn val="ctr"/>
        <c:lblOffset val="100"/>
        <c:noMultiLvlLbl val="1"/>
      </c:catAx>
      <c:valAx>
        <c:axId val="118199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197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24-475A-84BE-FA4AB8CF3A4E}"/>
            </c:ext>
          </c:extLst>
        </c:ser>
        <c:dLbls>
          <c:showLegendKey val="0"/>
          <c:showVal val="0"/>
          <c:showCatName val="0"/>
          <c:showSerName val="0"/>
          <c:showPercent val="0"/>
          <c:showBubbleSize val="0"/>
        </c:dLbls>
        <c:gapWidth val="180"/>
        <c:overlap val="-90"/>
        <c:axId val="118232960"/>
        <c:axId val="11823923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24-475A-84BE-FA4AB8CF3A4E}"/>
            </c:ext>
          </c:extLst>
        </c:ser>
        <c:dLbls>
          <c:showLegendKey val="0"/>
          <c:showVal val="0"/>
          <c:showCatName val="0"/>
          <c:showSerName val="0"/>
          <c:showPercent val="0"/>
          <c:showBubbleSize val="0"/>
        </c:dLbls>
        <c:marker val="1"/>
        <c:smooth val="0"/>
        <c:axId val="118232960"/>
        <c:axId val="118239232"/>
      </c:lineChart>
      <c:catAx>
        <c:axId val="118232960"/>
        <c:scaling>
          <c:orientation val="minMax"/>
        </c:scaling>
        <c:delete val="0"/>
        <c:axPos val="b"/>
        <c:numFmt formatCode="ge" sourceLinked="1"/>
        <c:majorTickMark val="none"/>
        <c:minorTickMark val="none"/>
        <c:tickLblPos val="none"/>
        <c:crossAx val="118239232"/>
        <c:crosses val="autoZero"/>
        <c:auto val="0"/>
        <c:lblAlgn val="ctr"/>
        <c:lblOffset val="100"/>
        <c:noMultiLvlLbl val="1"/>
      </c:catAx>
      <c:valAx>
        <c:axId val="11823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23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C7-4901-B12D-8FED833CF867}"/>
            </c:ext>
          </c:extLst>
        </c:ser>
        <c:dLbls>
          <c:showLegendKey val="0"/>
          <c:showVal val="0"/>
          <c:showCatName val="0"/>
          <c:showSerName val="0"/>
          <c:showPercent val="0"/>
          <c:showBubbleSize val="0"/>
        </c:dLbls>
        <c:gapWidth val="180"/>
        <c:overlap val="-90"/>
        <c:axId val="118273152"/>
        <c:axId val="11827507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C7-4901-B12D-8FED833CF867}"/>
            </c:ext>
          </c:extLst>
        </c:ser>
        <c:dLbls>
          <c:showLegendKey val="0"/>
          <c:showVal val="0"/>
          <c:showCatName val="0"/>
          <c:showSerName val="0"/>
          <c:showPercent val="0"/>
          <c:showBubbleSize val="0"/>
        </c:dLbls>
        <c:marker val="1"/>
        <c:smooth val="0"/>
        <c:axId val="118273152"/>
        <c:axId val="118275072"/>
      </c:lineChart>
      <c:catAx>
        <c:axId val="118273152"/>
        <c:scaling>
          <c:orientation val="minMax"/>
        </c:scaling>
        <c:delete val="0"/>
        <c:axPos val="b"/>
        <c:numFmt formatCode="ge" sourceLinked="1"/>
        <c:majorTickMark val="none"/>
        <c:minorTickMark val="none"/>
        <c:tickLblPos val="none"/>
        <c:crossAx val="118275072"/>
        <c:crosses val="autoZero"/>
        <c:auto val="0"/>
        <c:lblAlgn val="ctr"/>
        <c:lblOffset val="100"/>
        <c:noMultiLvlLbl val="1"/>
      </c:catAx>
      <c:valAx>
        <c:axId val="118275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273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64-4569-B610-30EEAEBD7F26}"/>
            </c:ext>
          </c:extLst>
        </c:ser>
        <c:dLbls>
          <c:showLegendKey val="0"/>
          <c:showVal val="0"/>
          <c:showCatName val="0"/>
          <c:showSerName val="0"/>
          <c:showPercent val="0"/>
          <c:showBubbleSize val="0"/>
        </c:dLbls>
        <c:gapWidth val="180"/>
        <c:overlap val="-90"/>
        <c:axId val="118301056"/>
        <c:axId val="11830297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64-4569-B610-30EEAEBD7F26}"/>
            </c:ext>
          </c:extLst>
        </c:ser>
        <c:dLbls>
          <c:showLegendKey val="0"/>
          <c:showVal val="0"/>
          <c:showCatName val="0"/>
          <c:showSerName val="0"/>
          <c:showPercent val="0"/>
          <c:showBubbleSize val="0"/>
        </c:dLbls>
        <c:marker val="1"/>
        <c:smooth val="0"/>
        <c:axId val="118301056"/>
        <c:axId val="118302976"/>
      </c:lineChart>
      <c:catAx>
        <c:axId val="118301056"/>
        <c:scaling>
          <c:orientation val="minMax"/>
        </c:scaling>
        <c:delete val="0"/>
        <c:axPos val="b"/>
        <c:numFmt formatCode="ge" sourceLinked="1"/>
        <c:majorTickMark val="none"/>
        <c:minorTickMark val="none"/>
        <c:tickLblPos val="none"/>
        <c:crossAx val="118302976"/>
        <c:crosses val="autoZero"/>
        <c:auto val="0"/>
        <c:lblAlgn val="ctr"/>
        <c:lblOffset val="100"/>
        <c:noMultiLvlLbl val="1"/>
      </c:catAx>
      <c:valAx>
        <c:axId val="118302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301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84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84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84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84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84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84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84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84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84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85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85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85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85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85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85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85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85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85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859"/>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86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861"/>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862"/>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863"/>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864"/>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86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866"/>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867"/>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868"/>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869"/>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870"/>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871"/>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872"/>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873"/>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874"/>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875"/>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876"/>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877"/>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878"/>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87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880"/>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881"/>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882"/>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883"/>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884"/>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885"/>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886"/>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887"/>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888"/>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1" zoomScale="70" zoomScaleNormal="70" workbookViewId="0">
      <selection activeCell="AU15" sqref="AU15"/>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静岡県　東伊豆町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263</v>
      </c>
      <c r="T3" s="179"/>
      <c r="U3" s="179"/>
      <c r="V3" s="179"/>
      <c r="W3" s="179"/>
      <c r="X3" s="179"/>
      <c r="Y3" s="179"/>
      <c r="Z3" s="179"/>
      <c r="AA3" s="179"/>
      <c r="AB3" s="179"/>
      <c r="AC3" s="179"/>
      <c r="AD3" s="179"/>
      <c r="AE3" s="179"/>
      <c r="AF3" s="179"/>
      <c r="AG3" s="179"/>
      <c r="AH3" s="180"/>
      <c r="AI3" s="1"/>
      <c r="AJ3" s="1"/>
      <c r="AK3" s="112" t="s">
        <v>266</v>
      </c>
      <c r="AL3" s="113"/>
      <c r="AM3" s="113"/>
      <c r="AN3" s="113"/>
      <c r="AO3" s="113"/>
      <c r="AP3" s="113"/>
      <c r="AQ3" s="114"/>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22</v>
      </c>
      <c r="C14" s="148"/>
      <c r="D14" s="148"/>
      <c r="E14" s="149"/>
      <c r="F14" s="150">
        <f>データ!AG6</f>
        <v>3716</v>
      </c>
      <c r="G14" s="151"/>
      <c r="H14" s="150">
        <f>データ!AH6</f>
        <v>3560</v>
      </c>
      <c r="I14" s="151"/>
      <c r="J14" s="150">
        <f>データ!AI6</f>
        <v>2843</v>
      </c>
      <c r="K14" s="151"/>
      <c r="L14" s="150">
        <f>データ!AJ6</f>
        <v>1529</v>
      </c>
      <c r="M14" s="151"/>
      <c r="N14" s="152">
        <f>データ!AK6</f>
        <v>2055</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24</v>
      </c>
      <c r="C16" s="134"/>
      <c r="D16" s="134"/>
      <c r="E16" s="135"/>
      <c r="F16" s="146">
        <f>データ!AQ6</f>
        <v>3716</v>
      </c>
      <c r="G16" s="146"/>
      <c r="H16" s="146">
        <f>データ!AR6</f>
        <v>3560</v>
      </c>
      <c r="I16" s="146"/>
      <c r="J16" s="146">
        <f>データ!AS6</f>
        <v>2843</v>
      </c>
      <c r="K16" s="146"/>
      <c r="L16" s="146">
        <f>データ!AT6</f>
        <v>1529</v>
      </c>
      <c r="M16" s="146"/>
      <c r="N16" s="138">
        <f>データ!AU6</f>
        <v>2055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27</v>
      </c>
      <c r="C19" s="134"/>
      <c r="D19" s="134"/>
      <c r="E19" s="135"/>
      <c r="F19" s="136" t="str">
        <f>データ!AV6</f>
        <v>-</v>
      </c>
      <c r="G19" s="136"/>
      <c r="H19" s="136"/>
      <c r="I19" s="136">
        <f>データ!AW6</f>
        <v>38081</v>
      </c>
      <c r="J19" s="136"/>
      <c r="K19" s="136"/>
      <c r="L19" s="136">
        <f>データ!AX6</f>
        <v>38081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264</v>
      </c>
      <c r="AL40" s="113"/>
      <c r="AM40" s="113"/>
      <c r="AN40" s="113"/>
      <c r="AO40" s="113"/>
      <c r="AP40" s="113"/>
      <c r="AQ40" s="114"/>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265</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3K2jTt2hgUJ69PIHS9RAzZ6Nxz79skavHi2dWgDA7uowIW1JdkgiTfj2VkihrBWiMReqqbi8oi+xqqtK3QwW4A==" saltValue="jOB3MrluWs3R5C4dJSpBC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c r="A6" s="49" t="s">
        <v>114</v>
      </c>
      <c r="B6" s="67" t="str">
        <f>B7</f>
        <v>2017</v>
      </c>
      <c r="C6" s="67" t="str">
        <f t="shared" ref="C6:AX6" si="6">C7</f>
        <v>223018</v>
      </c>
      <c r="D6" s="67" t="str">
        <f t="shared" si="6"/>
        <v>47</v>
      </c>
      <c r="E6" s="67" t="str">
        <f t="shared" si="6"/>
        <v>04</v>
      </c>
      <c r="F6" s="67" t="str">
        <f t="shared" si="6"/>
        <v>0</v>
      </c>
      <c r="G6" s="67" t="str">
        <f t="shared" si="6"/>
        <v>000</v>
      </c>
      <c r="H6" s="67" t="str">
        <f t="shared" si="6"/>
        <v>静岡県　東伊豆町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平成36年2月29日　東伊豆町風力発電所</v>
      </c>
      <c r="S6" s="71" t="str">
        <f t="shared" si="6"/>
        <v>平成36年2月29日　東伊豆町風力発電所</v>
      </c>
      <c r="T6" s="67" t="str">
        <f t="shared" si="6"/>
        <v>無</v>
      </c>
      <c r="U6" s="71" t="str">
        <f t="shared" si="6"/>
        <v>東京電力エナジーパートナー（株）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3716</v>
      </c>
      <c r="AH6" s="69">
        <f t="shared" si="6"/>
        <v>3560</v>
      </c>
      <c r="AI6" s="69">
        <f t="shared" si="6"/>
        <v>2843</v>
      </c>
      <c r="AJ6" s="69">
        <f t="shared" si="6"/>
        <v>1529</v>
      </c>
      <c r="AK6" s="69">
        <f t="shared" si="6"/>
        <v>2055</v>
      </c>
      <c r="AL6" s="69" t="str">
        <f t="shared" si="6"/>
        <v>-</v>
      </c>
      <c r="AM6" s="69" t="str">
        <f t="shared" si="6"/>
        <v>-</v>
      </c>
      <c r="AN6" s="69" t="str">
        <f t="shared" si="6"/>
        <v>-</v>
      </c>
      <c r="AO6" s="69" t="str">
        <f t="shared" si="6"/>
        <v>-</v>
      </c>
      <c r="AP6" s="69" t="str">
        <f t="shared" si="6"/>
        <v>-</v>
      </c>
      <c r="AQ6" s="69">
        <f t="shared" si="6"/>
        <v>3716</v>
      </c>
      <c r="AR6" s="69">
        <f t="shared" si="6"/>
        <v>3560</v>
      </c>
      <c r="AS6" s="69">
        <f t="shared" si="6"/>
        <v>2843</v>
      </c>
      <c r="AT6" s="69">
        <f t="shared" si="6"/>
        <v>1529</v>
      </c>
      <c r="AU6" s="69">
        <f t="shared" si="6"/>
        <v>2055</v>
      </c>
      <c r="AV6" s="69" t="str">
        <f t="shared" si="6"/>
        <v>-</v>
      </c>
      <c r="AW6" s="69">
        <f t="shared" si="6"/>
        <v>38081</v>
      </c>
      <c r="AX6" s="69">
        <f t="shared" si="6"/>
        <v>38081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v>1</v>
      </c>
      <c r="P7" s="80" t="s">
        <v>126</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v>3716</v>
      </c>
      <c r="AH7" s="80">
        <v>3560</v>
      </c>
      <c r="AI7" s="80">
        <v>2843</v>
      </c>
      <c r="AJ7" s="80">
        <v>1529</v>
      </c>
      <c r="AK7" s="80">
        <v>2055</v>
      </c>
      <c r="AL7" s="80" t="s">
        <v>126</v>
      </c>
      <c r="AM7" s="80" t="s">
        <v>126</v>
      </c>
      <c r="AN7" s="80" t="s">
        <v>126</v>
      </c>
      <c r="AO7" s="80" t="s">
        <v>126</v>
      </c>
      <c r="AP7" s="80" t="s">
        <v>126</v>
      </c>
      <c r="AQ7" s="80">
        <v>3716</v>
      </c>
      <c r="AR7" s="80">
        <v>3560</v>
      </c>
      <c r="AS7" s="80">
        <v>2843</v>
      </c>
      <c r="AT7" s="80">
        <v>1529</v>
      </c>
      <c r="AU7" s="80">
        <v>2055</v>
      </c>
      <c r="AV7" s="80" t="s">
        <v>126</v>
      </c>
      <c r="AW7" s="80">
        <v>38081</v>
      </c>
      <c r="AX7" s="80">
        <v>38081</v>
      </c>
      <c r="AY7" s="83">
        <v>103.5</v>
      </c>
      <c r="AZ7" s="83">
        <v>109.9</v>
      </c>
      <c r="BA7" s="83">
        <v>96.7</v>
      </c>
      <c r="BB7" s="83">
        <v>44.8</v>
      </c>
      <c r="BC7" s="83">
        <v>100</v>
      </c>
      <c r="BD7" s="83">
        <v>164.1</v>
      </c>
      <c r="BE7" s="83">
        <v>124.4</v>
      </c>
      <c r="BF7" s="83">
        <v>118.8</v>
      </c>
      <c r="BG7" s="83">
        <v>88.8</v>
      </c>
      <c r="BH7" s="83">
        <v>121.3</v>
      </c>
      <c r="BI7" s="83">
        <v>100</v>
      </c>
      <c r="BJ7" s="83">
        <v>103</v>
      </c>
      <c r="BK7" s="83">
        <v>284.3</v>
      </c>
      <c r="BL7" s="83">
        <v>212.3</v>
      </c>
      <c r="BM7" s="83">
        <v>78.099999999999994</v>
      </c>
      <c r="BN7" s="83">
        <v>245</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30176.6</v>
      </c>
      <c r="CG7" s="83">
        <v>18183.900000000001</v>
      </c>
      <c r="CH7" s="83">
        <v>20705.900000000001</v>
      </c>
      <c r="CI7" s="83">
        <v>44726.400000000001</v>
      </c>
      <c r="CJ7" s="83">
        <v>20816.5</v>
      </c>
      <c r="CK7" s="83">
        <v>11717.4</v>
      </c>
      <c r="CL7" s="83">
        <v>17642.5</v>
      </c>
      <c r="CM7" s="83">
        <v>18815.8</v>
      </c>
      <c r="CN7" s="83">
        <v>22847.9</v>
      </c>
      <c r="CO7" s="83">
        <v>19210.5</v>
      </c>
      <c r="CP7" s="80">
        <v>28284</v>
      </c>
      <c r="CQ7" s="80">
        <v>30687</v>
      </c>
      <c r="CR7" s="80">
        <v>22666</v>
      </c>
      <c r="CS7" s="80">
        <v>-10604</v>
      </c>
      <c r="CT7" s="80">
        <v>24507</v>
      </c>
      <c r="CU7" s="80">
        <v>108538</v>
      </c>
      <c r="CV7" s="80">
        <v>58539</v>
      </c>
      <c r="CW7" s="80">
        <v>37685</v>
      </c>
      <c r="CX7" s="80">
        <v>2390</v>
      </c>
      <c r="CY7" s="80">
        <v>32739</v>
      </c>
      <c r="CZ7" s="80">
        <v>1800</v>
      </c>
      <c r="DA7" s="83">
        <v>23.6</v>
      </c>
      <c r="DB7" s="83">
        <v>22.6</v>
      </c>
      <c r="DC7" s="83">
        <v>18</v>
      </c>
      <c r="DD7" s="83">
        <v>9.6999999999999993</v>
      </c>
      <c r="DE7" s="83">
        <v>13</v>
      </c>
      <c r="DF7" s="83">
        <v>35.9</v>
      </c>
      <c r="DG7" s="83">
        <v>35.299999999999997</v>
      </c>
      <c r="DH7" s="83">
        <v>32.299999999999997</v>
      </c>
      <c r="DI7" s="83">
        <v>35.799999999999997</v>
      </c>
      <c r="DJ7" s="83">
        <v>31.7</v>
      </c>
      <c r="DK7" s="83">
        <v>1.8</v>
      </c>
      <c r="DL7" s="83">
        <v>4.7</v>
      </c>
      <c r="DM7" s="83">
        <v>3.8</v>
      </c>
      <c r="DN7" s="83">
        <v>4.9000000000000004</v>
      </c>
      <c r="DO7" s="83">
        <v>8.5</v>
      </c>
      <c r="DP7" s="83">
        <v>23</v>
      </c>
      <c r="DQ7" s="83">
        <v>14.6</v>
      </c>
      <c r="DR7" s="83">
        <v>17.3</v>
      </c>
      <c r="DS7" s="83">
        <v>14.6</v>
      </c>
      <c r="DT7" s="83">
        <v>11.9</v>
      </c>
      <c r="DU7" s="83">
        <v>166.3</v>
      </c>
      <c r="DV7" s="83">
        <v>135.19999999999999</v>
      </c>
      <c r="DW7" s="83">
        <v>128.5</v>
      </c>
      <c r="DX7" s="83">
        <v>161</v>
      </c>
      <c r="DY7" s="83">
        <v>53.3</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61.5</v>
      </c>
      <c r="EU7" s="83">
        <v>74.599999999999994</v>
      </c>
      <c r="EV7" s="83">
        <v>77.099999999999994</v>
      </c>
      <c r="EW7" s="83">
        <v>79.8</v>
      </c>
      <c r="EX7" s="83">
        <v>88</v>
      </c>
      <c r="EY7" s="80" t="s">
        <v>126</v>
      </c>
      <c r="EZ7" s="83" t="s">
        <v>126</v>
      </c>
      <c r="FA7" s="83" t="s">
        <v>126</v>
      </c>
      <c r="FB7" s="83" t="s">
        <v>126</v>
      </c>
      <c r="FC7" s="83" t="s">
        <v>126</v>
      </c>
      <c r="FD7" s="83" t="s">
        <v>126</v>
      </c>
      <c r="FE7" s="83">
        <v>64</v>
      </c>
      <c r="FF7" s="83">
        <v>56.1</v>
      </c>
      <c r="FG7" s="83">
        <v>61.8</v>
      </c>
      <c r="FH7" s="83">
        <v>61.6</v>
      </c>
      <c r="FI7" s="83">
        <v>57.3</v>
      </c>
      <c r="FJ7" s="83" t="s">
        <v>126</v>
      </c>
      <c r="FK7" s="83" t="s">
        <v>126</v>
      </c>
      <c r="FL7" s="83" t="s">
        <v>126</v>
      </c>
      <c r="FM7" s="83" t="s">
        <v>126</v>
      </c>
      <c r="FN7" s="83" t="s">
        <v>126</v>
      </c>
      <c r="FO7" s="83">
        <v>22.1</v>
      </c>
      <c r="FP7" s="83">
        <v>16.7</v>
      </c>
      <c r="FQ7" s="83">
        <v>8.6999999999999993</v>
      </c>
      <c r="FR7" s="83">
        <v>5.7</v>
      </c>
      <c r="FS7" s="83">
        <v>4.2</v>
      </c>
      <c r="FT7" s="83" t="s">
        <v>126</v>
      </c>
      <c r="FU7" s="83" t="s">
        <v>126</v>
      </c>
      <c r="FV7" s="83" t="s">
        <v>126</v>
      </c>
      <c r="FW7" s="83" t="s">
        <v>126</v>
      </c>
      <c r="FX7" s="83" t="s">
        <v>126</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v>1800</v>
      </c>
      <c r="IX7" s="83">
        <v>23.6</v>
      </c>
      <c r="IY7" s="83">
        <v>22.6</v>
      </c>
      <c r="IZ7" s="83">
        <v>18</v>
      </c>
      <c r="JA7" s="83">
        <v>9.6999999999999993</v>
      </c>
      <c r="JB7" s="83">
        <v>13</v>
      </c>
      <c r="JC7" s="83">
        <v>19.600000000000001</v>
      </c>
      <c r="JD7" s="83">
        <v>18.5</v>
      </c>
      <c r="JE7" s="83">
        <v>16.100000000000001</v>
      </c>
      <c r="JF7" s="83">
        <v>19.600000000000001</v>
      </c>
      <c r="JG7" s="83">
        <v>17.899999999999999</v>
      </c>
      <c r="JH7" s="83">
        <v>1.8</v>
      </c>
      <c r="JI7" s="83">
        <v>4.7</v>
      </c>
      <c r="JJ7" s="83">
        <v>3.8</v>
      </c>
      <c r="JK7" s="83">
        <v>4.9000000000000004</v>
      </c>
      <c r="JL7" s="83">
        <v>8.5</v>
      </c>
      <c r="JM7" s="83">
        <v>45.4</v>
      </c>
      <c r="JN7" s="83">
        <v>46.6</v>
      </c>
      <c r="JO7" s="83">
        <v>48.3</v>
      </c>
      <c r="JP7" s="83">
        <v>48.2</v>
      </c>
      <c r="JQ7" s="83">
        <v>34.5</v>
      </c>
      <c r="JR7" s="83">
        <v>166.3</v>
      </c>
      <c r="JS7" s="83">
        <v>135.19999999999999</v>
      </c>
      <c r="JT7" s="83">
        <v>128.5</v>
      </c>
      <c r="JU7" s="83">
        <v>161</v>
      </c>
      <c r="JV7" s="83">
        <v>53.3</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v>100</v>
      </c>
      <c r="KM7" s="83">
        <v>100</v>
      </c>
      <c r="KN7" s="83">
        <v>100</v>
      </c>
      <c r="KO7" s="83">
        <v>100</v>
      </c>
      <c r="KP7" s="83">
        <v>100</v>
      </c>
      <c r="KQ7" s="83">
        <v>86.6</v>
      </c>
      <c r="KR7" s="83">
        <v>98.4</v>
      </c>
      <c r="KS7" s="83">
        <v>98.4</v>
      </c>
      <c r="KT7" s="83">
        <v>99.1</v>
      </c>
      <c r="KU7" s="83">
        <v>98.8</v>
      </c>
      <c r="KV7" s="80" t="s">
        <v>126</v>
      </c>
      <c r="KW7" s="83" t="s">
        <v>126</v>
      </c>
      <c r="KX7" s="83" t="s">
        <v>126</v>
      </c>
      <c r="KY7" s="83" t="s">
        <v>126</v>
      </c>
      <c r="KZ7" s="83" t="s">
        <v>126</v>
      </c>
      <c r="LA7" s="83" t="s">
        <v>126</v>
      </c>
      <c r="LB7" s="83">
        <v>6.4</v>
      </c>
      <c r="LC7" s="83">
        <v>13.7</v>
      </c>
      <c r="LD7" s="83">
        <v>12</v>
      </c>
      <c r="LE7" s="83">
        <v>14.5</v>
      </c>
      <c r="LF7" s="83">
        <v>14.9</v>
      </c>
      <c r="LG7" s="83" t="s">
        <v>126</v>
      </c>
      <c r="LH7" s="83" t="s">
        <v>126</v>
      </c>
      <c r="LI7" s="83" t="s">
        <v>126</v>
      </c>
      <c r="LJ7" s="83" t="s">
        <v>126</v>
      </c>
      <c r="LK7" s="83" t="s">
        <v>126</v>
      </c>
      <c r="LL7" s="83">
        <v>0.2</v>
      </c>
      <c r="LM7" s="83">
        <v>2.5</v>
      </c>
      <c r="LN7" s="83">
        <v>0.3</v>
      </c>
      <c r="LO7" s="83">
        <v>0.3</v>
      </c>
      <c r="LP7" s="83">
        <v>0.3</v>
      </c>
      <c r="LQ7" s="83" t="s">
        <v>126</v>
      </c>
      <c r="LR7" s="83" t="s">
        <v>126</v>
      </c>
      <c r="LS7" s="83" t="s">
        <v>126</v>
      </c>
      <c r="LT7" s="83" t="s">
        <v>126</v>
      </c>
      <c r="LU7" s="83" t="s">
        <v>126</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100</v>
      </c>
      <c r="MR7" s="83">
        <v>98.2</v>
      </c>
      <c r="MS7" s="83">
        <v>98.8</v>
      </c>
      <c r="MT7" s="83">
        <v>98.3</v>
      </c>
      <c r="MU7" s="83" t="s">
        <v>126</v>
      </c>
      <c r="MV7" s="83" t="s">
        <v>126</v>
      </c>
      <c r="MW7" s="83" t="s">
        <v>126</v>
      </c>
      <c r="MX7" s="83" t="s">
        <v>126</v>
      </c>
      <c r="MY7" s="83" t="s">
        <v>126</v>
      </c>
      <c r="MZ7" s="83" t="s">
        <v>126</v>
      </c>
      <c r="NA7" s="83" t="s">
        <v>126</v>
      </c>
      <c r="NB7" s="83" t="s">
        <v>126</v>
      </c>
      <c r="NC7" s="83">
        <v>1</v>
      </c>
      <c r="ND7" s="83">
        <v>1</v>
      </c>
      <c r="NE7" s="83">
        <v>1</v>
      </c>
      <c r="NF7" s="83">
        <v>1</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1</v>
      </c>
      <c r="IY8" s="87" t="s">
        <v>130</v>
      </c>
      <c r="IZ8" s="85"/>
      <c r="JA8" s="85"/>
      <c r="JB8" s="85"/>
      <c r="JC8" s="85"/>
      <c r="JD8" s="86"/>
      <c r="JE8" s="85"/>
      <c r="JF8" s="85"/>
      <c r="JG8" s="85" t="str">
        <f>JH4</f>
        <v>修繕費比率（％）</v>
      </c>
      <c r="JH8" s="85" t="b">
        <f>IF(SUM($O$7,$NC$7:$NF$7)=0,FALSE,TRUE)</f>
        <v>1</v>
      </c>
      <c r="JI8" s="87" t="s">
        <v>130</v>
      </c>
      <c r="JJ8" s="85"/>
      <c r="JK8" s="85"/>
      <c r="JL8" s="85"/>
      <c r="JM8" s="85"/>
      <c r="JN8" s="85"/>
      <c r="JO8" s="86"/>
      <c r="JP8" s="85"/>
      <c r="JQ8" s="85" t="str">
        <f>JR4</f>
        <v>企業債残高対料金収入比率（％）</v>
      </c>
      <c r="JR8" s="85" t="b">
        <f>IF(SUM($O$7,$NC$7:$NF$7)=0,FALSE,TRUE)</f>
        <v>1</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1</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（最大出力合計1,800kW）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（最大出力合計1,800kW）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103.5</v>
      </c>
      <c r="AZ11" s="95">
        <f>AZ7</f>
        <v>109.9</v>
      </c>
      <c r="BA11" s="95">
        <f>BA7</f>
        <v>96.7</v>
      </c>
      <c r="BB11" s="95">
        <f>BB7</f>
        <v>44.8</v>
      </c>
      <c r="BC11" s="95">
        <f>BC7</f>
        <v>100</v>
      </c>
      <c r="BD11" s="84"/>
      <c r="BE11" s="84"/>
      <c r="BF11" s="84"/>
      <c r="BG11" s="84"/>
      <c r="BH11" s="84"/>
      <c r="BI11" s="94" t="s">
        <v>139</v>
      </c>
      <c r="BJ11" s="95">
        <f>BJ7</f>
        <v>103</v>
      </c>
      <c r="BK11" s="95">
        <f>BK7</f>
        <v>284.3</v>
      </c>
      <c r="BL11" s="95">
        <f>BL7</f>
        <v>212.3</v>
      </c>
      <c r="BM11" s="95">
        <f>BM7</f>
        <v>78.099999999999994</v>
      </c>
      <c r="BN11" s="95">
        <f>BN7</f>
        <v>245</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f>CF7</f>
        <v>30176.6</v>
      </c>
      <c r="CG11" s="95">
        <f>CG7</f>
        <v>18183.900000000001</v>
      </c>
      <c r="CH11" s="95">
        <f>CH7</f>
        <v>20705.900000000001</v>
      </c>
      <c r="CI11" s="95">
        <f>CI7</f>
        <v>44726.400000000001</v>
      </c>
      <c r="CJ11" s="95">
        <f>CJ7</f>
        <v>20816.5</v>
      </c>
      <c r="CK11" s="84"/>
      <c r="CL11" s="84"/>
      <c r="CM11" s="84"/>
      <c r="CN11" s="84"/>
      <c r="CO11" s="94" t="s">
        <v>139</v>
      </c>
      <c r="CP11" s="96">
        <f>CP7</f>
        <v>28284</v>
      </c>
      <c r="CQ11" s="96">
        <f>CQ7</f>
        <v>30687</v>
      </c>
      <c r="CR11" s="96">
        <f>CR7</f>
        <v>22666</v>
      </c>
      <c r="CS11" s="96">
        <f>CS7</f>
        <v>-10604</v>
      </c>
      <c r="CT11" s="96">
        <f>CT7</f>
        <v>24507</v>
      </c>
      <c r="CU11" s="84"/>
      <c r="CV11" s="84"/>
      <c r="CW11" s="84"/>
      <c r="CX11" s="84"/>
      <c r="CY11" s="84"/>
      <c r="CZ11" s="94" t="s">
        <v>139</v>
      </c>
      <c r="DA11" s="95">
        <f>DA7</f>
        <v>23.6</v>
      </c>
      <c r="DB11" s="95">
        <f>DB7</f>
        <v>22.6</v>
      </c>
      <c r="DC11" s="95">
        <f>DC7</f>
        <v>18</v>
      </c>
      <c r="DD11" s="95">
        <f>DD7</f>
        <v>9.6999999999999993</v>
      </c>
      <c r="DE11" s="95">
        <f>DE7</f>
        <v>13</v>
      </c>
      <c r="DF11" s="84"/>
      <c r="DG11" s="84"/>
      <c r="DH11" s="84"/>
      <c r="DI11" s="84"/>
      <c r="DJ11" s="94" t="s">
        <v>139</v>
      </c>
      <c r="DK11" s="95">
        <f>DK7</f>
        <v>1.8</v>
      </c>
      <c r="DL11" s="95">
        <f>DL7</f>
        <v>4.7</v>
      </c>
      <c r="DM11" s="95">
        <f>DM7</f>
        <v>3.8</v>
      </c>
      <c r="DN11" s="95">
        <f>DN7</f>
        <v>4.9000000000000004</v>
      </c>
      <c r="DO11" s="95">
        <f>DO7</f>
        <v>8.5</v>
      </c>
      <c r="DP11" s="84"/>
      <c r="DQ11" s="84"/>
      <c r="DR11" s="84"/>
      <c r="DS11" s="84"/>
      <c r="DT11" s="94" t="s">
        <v>139</v>
      </c>
      <c r="DU11" s="95">
        <f>DU7</f>
        <v>166.3</v>
      </c>
      <c r="DV11" s="95">
        <f>DV7</f>
        <v>135.19999999999999</v>
      </c>
      <c r="DW11" s="95">
        <f>DW7</f>
        <v>128.5</v>
      </c>
      <c r="DX11" s="95">
        <f>DX7</f>
        <v>161</v>
      </c>
      <c r="DY11" s="95">
        <f>DY7</f>
        <v>53.3</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100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f>IX7</f>
        <v>23.6</v>
      </c>
      <c r="IY11" s="95">
        <f>IY7</f>
        <v>22.6</v>
      </c>
      <c r="IZ11" s="95">
        <f>IZ7</f>
        <v>18</v>
      </c>
      <c r="JA11" s="95">
        <f>JA7</f>
        <v>9.6999999999999993</v>
      </c>
      <c r="JB11" s="95">
        <f>JB7</f>
        <v>13</v>
      </c>
      <c r="JC11" s="84"/>
      <c r="JD11" s="84"/>
      <c r="JE11" s="84"/>
      <c r="JF11" s="84"/>
      <c r="JG11" s="94" t="s">
        <v>139</v>
      </c>
      <c r="JH11" s="95">
        <f>JH7</f>
        <v>1.8</v>
      </c>
      <c r="JI11" s="95">
        <f>JI7</f>
        <v>4.7</v>
      </c>
      <c r="JJ11" s="95">
        <f>JJ7</f>
        <v>3.8</v>
      </c>
      <c r="JK11" s="95">
        <f>JK7</f>
        <v>4.9000000000000004</v>
      </c>
      <c r="JL11" s="95">
        <f>JL7</f>
        <v>8.5</v>
      </c>
      <c r="JM11" s="84"/>
      <c r="JN11" s="84"/>
      <c r="JO11" s="84"/>
      <c r="JP11" s="84"/>
      <c r="JQ11" s="94" t="s">
        <v>139</v>
      </c>
      <c r="JR11" s="95">
        <f>JR7</f>
        <v>166.3</v>
      </c>
      <c r="JS11" s="95">
        <f>JS7</f>
        <v>135.19999999999999</v>
      </c>
      <c r="JT11" s="95">
        <f>JT7</f>
        <v>128.5</v>
      </c>
      <c r="JU11" s="95">
        <f>JU7</f>
        <v>161</v>
      </c>
      <c r="JV11" s="95">
        <f>JV7</f>
        <v>53.3</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f>KL7</f>
        <v>100</v>
      </c>
      <c r="KM11" s="95">
        <f>KM7</f>
        <v>100</v>
      </c>
      <c r="KN11" s="95">
        <f>KN7</f>
        <v>100</v>
      </c>
      <c r="KO11" s="95">
        <f>KO7</f>
        <v>100</v>
      </c>
      <c r="KP11" s="95">
        <f>KP7</f>
        <v>100</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142</v>
      </c>
      <c r="AY12" s="95">
        <f>BD7</f>
        <v>164.1</v>
      </c>
      <c r="AZ12" s="95">
        <f>BE7</f>
        <v>124.4</v>
      </c>
      <c r="BA12" s="95">
        <f>BF7</f>
        <v>118.8</v>
      </c>
      <c r="BB12" s="95">
        <f>BG7</f>
        <v>88.8</v>
      </c>
      <c r="BC12" s="95">
        <f>BH7</f>
        <v>121.3</v>
      </c>
      <c r="BD12" s="84"/>
      <c r="BE12" s="84"/>
      <c r="BF12" s="84"/>
      <c r="BG12" s="84"/>
      <c r="BH12" s="84"/>
      <c r="BI12" s="94" t="s">
        <v>142</v>
      </c>
      <c r="BJ12" s="95">
        <f>BO7</f>
        <v>366.9</v>
      </c>
      <c r="BK12" s="95">
        <f>BP7</f>
        <v>324.60000000000002</v>
      </c>
      <c r="BL12" s="95">
        <f>BQ7</f>
        <v>255.4</v>
      </c>
      <c r="BM12" s="95">
        <f>BR7</f>
        <v>269.8</v>
      </c>
      <c r="BN12" s="95">
        <f>BS7</f>
        <v>247.9</v>
      </c>
      <c r="BO12" s="84"/>
      <c r="BP12" s="84"/>
      <c r="BQ12" s="84"/>
      <c r="BR12" s="84"/>
      <c r="BS12" s="84"/>
      <c r="BT12" s="94" t="s">
        <v>142</v>
      </c>
      <c r="BU12" s="95" t="str">
        <f>BZ7</f>
        <v>-</v>
      </c>
      <c r="BV12" s="95" t="str">
        <f>CA7</f>
        <v>-</v>
      </c>
      <c r="BW12" s="95" t="str">
        <f>CB7</f>
        <v>-</v>
      </c>
      <c r="BX12" s="95" t="str">
        <f>CC7</f>
        <v>-</v>
      </c>
      <c r="BY12" s="95" t="str">
        <f>CD7</f>
        <v>-</v>
      </c>
      <c r="BZ12" s="84"/>
      <c r="CA12" s="84"/>
      <c r="CB12" s="84"/>
      <c r="CC12" s="84"/>
      <c r="CD12" s="84"/>
      <c r="CE12" s="94" t="s">
        <v>142</v>
      </c>
      <c r="CF12" s="95">
        <f>CK7</f>
        <v>11717.4</v>
      </c>
      <c r="CG12" s="95">
        <f>CL7</f>
        <v>17642.5</v>
      </c>
      <c r="CH12" s="95">
        <f>CM7</f>
        <v>18815.8</v>
      </c>
      <c r="CI12" s="95">
        <f>CN7</f>
        <v>22847.9</v>
      </c>
      <c r="CJ12" s="95">
        <f>CO7</f>
        <v>19210.5</v>
      </c>
      <c r="CK12" s="84"/>
      <c r="CL12" s="84"/>
      <c r="CM12" s="84"/>
      <c r="CN12" s="84"/>
      <c r="CO12" s="94" t="s">
        <v>142</v>
      </c>
      <c r="CP12" s="96">
        <f>CU7</f>
        <v>108538</v>
      </c>
      <c r="CQ12" s="96">
        <f>CV7</f>
        <v>58539</v>
      </c>
      <c r="CR12" s="96">
        <f>CW7</f>
        <v>37685</v>
      </c>
      <c r="CS12" s="96">
        <f>CX7</f>
        <v>2390</v>
      </c>
      <c r="CT12" s="96">
        <f>CY7</f>
        <v>32739</v>
      </c>
      <c r="CU12" s="84"/>
      <c r="CV12" s="84"/>
      <c r="CW12" s="84"/>
      <c r="CX12" s="84"/>
      <c r="CY12" s="84"/>
      <c r="CZ12" s="94" t="s">
        <v>142</v>
      </c>
      <c r="DA12" s="95">
        <f>DF7</f>
        <v>35.9</v>
      </c>
      <c r="DB12" s="95">
        <f>DG7</f>
        <v>35.299999999999997</v>
      </c>
      <c r="DC12" s="95">
        <f>DH7</f>
        <v>32.299999999999997</v>
      </c>
      <c r="DD12" s="95">
        <f>DI7</f>
        <v>35.799999999999997</v>
      </c>
      <c r="DE12" s="95">
        <f>DJ7</f>
        <v>31.7</v>
      </c>
      <c r="DF12" s="84"/>
      <c r="DG12" s="84"/>
      <c r="DH12" s="84"/>
      <c r="DI12" s="84"/>
      <c r="DJ12" s="94" t="s">
        <v>142</v>
      </c>
      <c r="DK12" s="95">
        <f>DP7</f>
        <v>23</v>
      </c>
      <c r="DL12" s="95">
        <f>DQ7</f>
        <v>14.6</v>
      </c>
      <c r="DM12" s="95">
        <f>DR7</f>
        <v>17.3</v>
      </c>
      <c r="DN12" s="95">
        <f>DS7</f>
        <v>14.6</v>
      </c>
      <c r="DO12" s="95">
        <f>DT7</f>
        <v>11.9</v>
      </c>
      <c r="DP12" s="84"/>
      <c r="DQ12" s="84"/>
      <c r="DR12" s="84"/>
      <c r="DS12" s="84"/>
      <c r="DT12" s="94" t="s">
        <v>142</v>
      </c>
      <c r="DU12" s="95">
        <f>DZ7</f>
        <v>106.8</v>
      </c>
      <c r="DV12" s="95">
        <f>EA7</f>
        <v>102</v>
      </c>
      <c r="DW12" s="95">
        <f>EB7</f>
        <v>100.7</v>
      </c>
      <c r="DX12" s="95">
        <f>EC7</f>
        <v>100.1</v>
      </c>
      <c r="DY12" s="95">
        <f>ED7</f>
        <v>132.80000000000001</v>
      </c>
      <c r="DZ12" s="84"/>
      <c r="EA12" s="84"/>
      <c r="EB12" s="84"/>
      <c r="EC12" s="84"/>
      <c r="ED12" s="94" t="s">
        <v>142</v>
      </c>
      <c r="EE12" s="95" t="str">
        <f>EJ7</f>
        <v>-</v>
      </c>
      <c r="EF12" s="95" t="str">
        <f>EK7</f>
        <v>-</v>
      </c>
      <c r="EG12" s="95" t="str">
        <f>EL7</f>
        <v>-</v>
      </c>
      <c r="EH12" s="95" t="str">
        <f>EM7</f>
        <v>-</v>
      </c>
      <c r="EI12" s="95" t="str">
        <f>EN7</f>
        <v>-</v>
      </c>
      <c r="EJ12" s="84"/>
      <c r="EK12" s="84"/>
      <c r="EL12" s="84"/>
      <c r="EM12" s="84"/>
      <c r="EN12" s="94" t="s">
        <v>142</v>
      </c>
      <c r="EO12" s="95">
        <f>ET7</f>
        <v>61.5</v>
      </c>
      <c r="EP12" s="95">
        <f>EU7</f>
        <v>74.599999999999994</v>
      </c>
      <c r="EQ12" s="95">
        <f>EV7</f>
        <v>77.099999999999994</v>
      </c>
      <c r="ER12" s="95">
        <f>EW7</f>
        <v>79.8</v>
      </c>
      <c r="ES12" s="95">
        <f>EX7</f>
        <v>88</v>
      </c>
      <c r="ET12" s="84"/>
      <c r="EU12" s="84"/>
      <c r="EV12" s="84"/>
      <c r="EW12" s="84"/>
      <c r="EX12" s="84"/>
      <c r="EY12" s="94" t="s">
        <v>142</v>
      </c>
      <c r="EZ12" s="95" t="str">
        <f>IF($EZ$8,FE7,"-")</f>
        <v>-</v>
      </c>
      <c r="FA12" s="95" t="str">
        <f>IF($EZ$8,FF7,"-")</f>
        <v>-</v>
      </c>
      <c r="FB12" s="95" t="str">
        <f>IF($EZ$8,FG7,"-")</f>
        <v>-</v>
      </c>
      <c r="FC12" s="95" t="str">
        <f>IF($EZ$8,FH7,"-")</f>
        <v>-</v>
      </c>
      <c r="FD12" s="95" t="str">
        <f>IF($EZ$8,FI7,"-")</f>
        <v>-</v>
      </c>
      <c r="FE12" s="84"/>
      <c r="FF12" s="84"/>
      <c r="FG12" s="84"/>
      <c r="FH12" s="84"/>
      <c r="FI12" s="94" t="s">
        <v>143</v>
      </c>
      <c r="FJ12" s="95" t="str">
        <f>IF($FJ$8,FO7,"-")</f>
        <v>-</v>
      </c>
      <c r="FK12" s="95" t="str">
        <f>IF($FJ$8,FP7,"-")</f>
        <v>-</v>
      </c>
      <c r="FL12" s="95" t="str">
        <f>IF($FJ$8,FQ7,"-")</f>
        <v>-</v>
      </c>
      <c r="FM12" s="95" t="str">
        <f>IF($FJ$8,FR7,"-")</f>
        <v>-</v>
      </c>
      <c r="FN12" s="95" t="str">
        <f>IF($FJ$8,FS7,"-")</f>
        <v>-</v>
      </c>
      <c r="FO12" s="84"/>
      <c r="FP12" s="84"/>
      <c r="FQ12" s="84"/>
      <c r="FR12" s="84"/>
      <c r="FS12" s="94" t="s">
        <v>142</v>
      </c>
      <c r="FT12" s="95" t="str">
        <f>IF($FT$8,FY7,"-")</f>
        <v>-</v>
      </c>
      <c r="FU12" s="95" t="str">
        <f>IF($FT$8,FZ7,"-")</f>
        <v>-</v>
      </c>
      <c r="FV12" s="95" t="str">
        <f>IF($FT$8,GA7,"-")</f>
        <v>-</v>
      </c>
      <c r="FW12" s="95" t="str">
        <f>IF($FT$8,GB7,"-")</f>
        <v>-</v>
      </c>
      <c r="FX12" s="95" t="str">
        <f>IF($FT$8,GC7,"-")</f>
        <v>-</v>
      </c>
      <c r="FY12" s="84"/>
      <c r="FZ12" s="84"/>
      <c r="GA12" s="84"/>
      <c r="GB12" s="84"/>
      <c r="GC12" s="94" t="s">
        <v>142</v>
      </c>
      <c r="GD12" s="95" t="str">
        <f>IF($GD$8,GI7,"-")</f>
        <v>-</v>
      </c>
      <c r="GE12" s="95" t="str">
        <f>IF($GD$8,GJ7,"-")</f>
        <v>-</v>
      </c>
      <c r="GF12" s="95" t="str">
        <f>IF($GD$8,GK7,"-")</f>
        <v>-</v>
      </c>
      <c r="GG12" s="95" t="str">
        <f>IF($GD$8,GL7,"-")</f>
        <v>-</v>
      </c>
      <c r="GH12" s="95" t="str">
        <f>IF($GD$8,GM7,"-")</f>
        <v>-</v>
      </c>
      <c r="GI12" s="84"/>
      <c r="GJ12" s="84"/>
      <c r="GK12" s="84"/>
      <c r="GL12" s="84"/>
      <c r="GM12" s="94" t="s">
        <v>142</v>
      </c>
      <c r="GN12" s="95" t="str">
        <f>IF($GN$8,GS7,"-")</f>
        <v>-</v>
      </c>
      <c r="GO12" s="95" t="str">
        <f>IF($GN$8,GT7,"-")</f>
        <v>-</v>
      </c>
      <c r="GP12" s="95" t="str">
        <f>IF($GN$8,GU7,"-")</f>
        <v>-</v>
      </c>
      <c r="GQ12" s="95" t="str">
        <f>IF($GN$8,GV7,"-")</f>
        <v>-</v>
      </c>
      <c r="GR12" s="95" t="str">
        <f>IF($GN$8,GW7,"-")</f>
        <v>-</v>
      </c>
      <c r="GS12" s="84"/>
      <c r="GT12" s="84"/>
      <c r="GU12" s="84"/>
      <c r="GV12" s="84"/>
      <c r="GW12" s="84"/>
      <c r="GX12" s="94" t="s">
        <v>142</v>
      </c>
      <c r="GY12" s="95" t="str">
        <f>IF($GY$8,HD7,"-")</f>
        <v>-</v>
      </c>
      <c r="GZ12" s="95" t="str">
        <f>IF($GY$8,HE7,"-")</f>
        <v>-</v>
      </c>
      <c r="HA12" s="95" t="str">
        <f>IF($GY$8,HF7,"-")</f>
        <v>-</v>
      </c>
      <c r="HB12" s="95" t="str">
        <f>IF($GY$8,HG7,"-")</f>
        <v>-</v>
      </c>
      <c r="HC12" s="95" t="str">
        <f>IF($GY$8,HH7,"-")</f>
        <v>-</v>
      </c>
      <c r="HD12" s="84"/>
      <c r="HE12" s="84"/>
      <c r="HF12" s="84"/>
      <c r="HG12" s="84"/>
      <c r="HH12" s="94" t="s">
        <v>142</v>
      </c>
      <c r="HI12" s="95" t="str">
        <f>IF($HI$8,HN7,"-")</f>
        <v>-</v>
      </c>
      <c r="HJ12" s="95" t="str">
        <f>IF($HI$8,HO7,"-")</f>
        <v>-</v>
      </c>
      <c r="HK12" s="95" t="str">
        <f>IF($HI$8,HP7,"-")</f>
        <v>-</v>
      </c>
      <c r="HL12" s="95" t="str">
        <f>IF($HI$8,HQ7,"-")</f>
        <v>-</v>
      </c>
      <c r="HM12" s="95" t="str">
        <f>IF($HI$8,HR7,"-")</f>
        <v>-</v>
      </c>
      <c r="HN12" s="84"/>
      <c r="HO12" s="84"/>
      <c r="HP12" s="84"/>
      <c r="HQ12" s="84"/>
      <c r="HR12" s="94" t="s">
        <v>142</v>
      </c>
      <c r="HS12" s="95" t="str">
        <f>IF($HS$8,HX7,"-")</f>
        <v>-</v>
      </c>
      <c r="HT12" s="95" t="str">
        <f>IF($HS$8,HY7,"-")</f>
        <v>-</v>
      </c>
      <c r="HU12" s="95" t="str">
        <f>IF($HS$8,HZ7,"-")</f>
        <v>-</v>
      </c>
      <c r="HV12" s="95" t="str">
        <f>IF($HS$8,IA7,"-")</f>
        <v>-</v>
      </c>
      <c r="HW12" s="95" t="str">
        <f>IF($HS$8,IB7,"-")</f>
        <v>-</v>
      </c>
      <c r="HX12" s="84"/>
      <c r="HY12" s="84"/>
      <c r="HZ12" s="84"/>
      <c r="IA12" s="84"/>
      <c r="IB12" s="94" t="s">
        <v>142</v>
      </c>
      <c r="IC12" s="95" t="str">
        <f>IF($IC$8,IH7,"-")</f>
        <v>-</v>
      </c>
      <c r="ID12" s="95" t="str">
        <f>IF($IC$8,II7,"-")</f>
        <v>-</v>
      </c>
      <c r="IE12" s="95" t="str">
        <f>IF($IC$8,IJ7,"-")</f>
        <v>-</v>
      </c>
      <c r="IF12" s="95" t="str">
        <f>IF($IC$8,IK7,"-")</f>
        <v>-</v>
      </c>
      <c r="IG12" s="95" t="str">
        <f>IF($IC$8,IL7,"-")</f>
        <v>-</v>
      </c>
      <c r="IH12" s="84"/>
      <c r="II12" s="84"/>
      <c r="IJ12" s="84"/>
      <c r="IK12" s="84"/>
      <c r="IL12" s="94" t="s">
        <v>142</v>
      </c>
      <c r="IM12" s="95" t="str">
        <f>IF($IM$8,IR7,"-")</f>
        <v>-</v>
      </c>
      <c r="IN12" s="95" t="str">
        <f>IF($IM$8,IS7,"-")</f>
        <v>-</v>
      </c>
      <c r="IO12" s="95" t="str">
        <f>IF($IM$8,IT7,"-")</f>
        <v>-</v>
      </c>
      <c r="IP12" s="95" t="str">
        <f>IF($IM$8,IU7,"-")</f>
        <v>-</v>
      </c>
      <c r="IQ12" s="95" t="str">
        <f>IF($IM$8,IV7,"-")</f>
        <v>-</v>
      </c>
      <c r="IR12" s="84"/>
      <c r="IS12" s="84"/>
      <c r="IT12" s="84"/>
      <c r="IU12" s="84"/>
      <c r="IV12" s="84"/>
      <c r="IW12" s="94" t="s">
        <v>142</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142</v>
      </c>
      <c r="JH12" s="95">
        <f>IF($JH$8,JM7,"-")</f>
        <v>45.4</v>
      </c>
      <c r="JI12" s="95">
        <f>IF($JH$8,JN7,"-")</f>
        <v>46.6</v>
      </c>
      <c r="JJ12" s="95">
        <f>IF($JH$8,JO7,"-")</f>
        <v>48.3</v>
      </c>
      <c r="JK12" s="95">
        <f>IF($JH$8,JP7,"-")</f>
        <v>48.2</v>
      </c>
      <c r="JL12" s="95">
        <f>IF($JH$8,JQ7,"-")</f>
        <v>34.5</v>
      </c>
      <c r="JM12" s="84"/>
      <c r="JN12" s="84"/>
      <c r="JO12" s="84"/>
      <c r="JP12" s="84"/>
      <c r="JQ12" s="94" t="s">
        <v>142</v>
      </c>
      <c r="JR12" s="95">
        <f>IF($JR$8,JW7,"-")</f>
        <v>178.4</v>
      </c>
      <c r="JS12" s="95">
        <f>IF($JR$8,JX7,"-")</f>
        <v>146.19999999999999</v>
      </c>
      <c r="JT12" s="95">
        <f>IF($JR$8,JY7,"-")</f>
        <v>137.1</v>
      </c>
      <c r="JU12" s="95">
        <f>IF($JR$8,JZ7,"-")</f>
        <v>83.3</v>
      </c>
      <c r="JV12" s="95">
        <f>IF($JR$8,KA7,"-")</f>
        <v>61.6</v>
      </c>
      <c r="JW12" s="84"/>
      <c r="JX12" s="84"/>
      <c r="JY12" s="84"/>
      <c r="JZ12" s="84"/>
      <c r="KA12" s="94" t="s">
        <v>142</v>
      </c>
      <c r="KB12" s="95" t="str">
        <f>IF($KB$8,KG7,"-")</f>
        <v>-</v>
      </c>
      <c r="KC12" s="95" t="str">
        <f>IF($KB$8,KH7,"-")</f>
        <v>-</v>
      </c>
      <c r="KD12" s="95" t="str">
        <f>IF($KB$8,KI7,"-")</f>
        <v>-</v>
      </c>
      <c r="KE12" s="95" t="str">
        <f>IF($KB$8,KJ7,"-")</f>
        <v>-</v>
      </c>
      <c r="KF12" s="95" t="str">
        <f>IF($KB$8,KK7,"-")</f>
        <v>-</v>
      </c>
      <c r="KG12" s="84"/>
      <c r="KH12" s="84"/>
      <c r="KI12" s="84"/>
      <c r="KJ12" s="84"/>
      <c r="KK12" s="94" t="s">
        <v>142</v>
      </c>
      <c r="KL12" s="95">
        <f>IF($KL$8,KQ7,"-")</f>
        <v>86.6</v>
      </c>
      <c r="KM12" s="95">
        <f>IF($KL$8,KR7,"-")</f>
        <v>98.4</v>
      </c>
      <c r="KN12" s="95">
        <f>IF($KL$8,KS7,"-")</f>
        <v>98.4</v>
      </c>
      <c r="KO12" s="95">
        <f>IF($KL$8,KT7,"-")</f>
        <v>99.1</v>
      </c>
      <c r="KP12" s="95">
        <f>IF($KL$8,KU7,"-")</f>
        <v>98.8</v>
      </c>
      <c r="KQ12" s="84"/>
      <c r="KR12" s="84"/>
      <c r="KS12" s="84"/>
      <c r="KT12" s="84"/>
      <c r="KU12" s="84"/>
      <c r="KV12" s="94" t="s">
        <v>142</v>
      </c>
      <c r="KW12" s="95" t="str">
        <f>IF($KW$8,LB7,"-")</f>
        <v>-</v>
      </c>
      <c r="KX12" s="95" t="str">
        <f>IF($KW$8,LC7,"-")</f>
        <v>-</v>
      </c>
      <c r="KY12" s="95" t="str">
        <f>IF($KW$8,LD7,"-")</f>
        <v>-</v>
      </c>
      <c r="KZ12" s="95" t="str">
        <f>IF($KW$8,LE7,"-")</f>
        <v>-</v>
      </c>
      <c r="LA12" s="95" t="str">
        <f>IF($KW$8,LF7,"-")</f>
        <v>-</v>
      </c>
      <c r="LB12" s="84"/>
      <c r="LC12" s="84"/>
      <c r="LD12" s="84"/>
      <c r="LE12" s="84"/>
      <c r="LF12" s="94" t="s">
        <v>142</v>
      </c>
      <c r="LG12" s="95" t="str">
        <f>IF($LG$8,LL7,"-")</f>
        <v>-</v>
      </c>
      <c r="LH12" s="95" t="str">
        <f>IF($LG$8,LM7,"-")</f>
        <v>-</v>
      </c>
      <c r="LI12" s="95" t="str">
        <f>IF($LG$8,LN7,"-")</f>
        <v>-</v>
      </c>
      <c r="LJ12" s="95" t="str">
        <f>IF($LG$8,LO7,"-")</f>
        <v>-</v>
      </c>
      <c r="LK12" s="95" t="str">
        <f>IF($LG$8,LP7,"-")</f>
        <v>-</v>
      </c>
      <c r="LL12" s="84"/>
      <c r="LM12" s="84"/>
      <c r="LN12" s="84"/>
      <c r="LO12" s="84"/>
      <c r="LP12" s="94" t="s">
        <v>142</v>
      </c>
      <c r="LQ12" s="95" t="str">
        <f>IF($LQ$8,LV7,"-")</f>
        <v>-</v>
      </c>
      <c r="LR12" s="95" t="str">
        <f>IF($LQ$8,LW7,"-")</f>
        <v>-</v>
      </c>
      <c r="LS12" s="95" t="str">
        <f>IF($LQ$8,LX7,"-")</f>
        <v>-</v>
      </c>
      <c r="LT12" s="95" t="str">
        <f>IF($LQ$8,LY7,"-")</f>
        <v>-</v>
      </c>
      <c r="LU12" s="95" t="str">
        <f>IF($LQ$8,LZ7,"-")</f>
        <v>-</v>
      </c>
      <c r="LV12" s="84"/>
      <c r="LW12" s="84"/>
      <c r="LX12" s="84"/>
      <c r="LY12" s="84"/>
      <c r="LZ12" s="94" t="s">
        <v>142</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146</v>
      </c>
      <c r="C14" s="99"/>
      <c r="D14" s="100"/>
      <c r="E14" s="99"/>
      <c r="F14" s="206" t="s">
        <v>147</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103.5</v>
      </c>
      <c r="AZ17" s="106">
        <f t="shared" ref="AZ17:BC17" si="9">IF(AZ7="-",NA(),AZ7)</f>
        <v>109.9</v>
      </c>
      <c r="BA17" s="106">
        <f t="shared" si="9"/>
        <v>96.7</v>
      </c>
      <c r="BB17" s="106">
        <f t="shared" si="9"/>
        <v>44.8</v>
      </c>
      <c r="BC17" s="106">
        <f t="shared" si="9"/>
        <v>100</v>
      </c>
      <c r="BD17" s="100"/>
      <c r="BE17" s="100"/>
      <c r="BF17" s="100"/>
      <c r="BG17" s="100"/>
      <c r="BH17" s="100"/>
      <c r="BI17" s="105" t="s">
        <v>158</v>
      </c>
      <c r="BJ17" s="106">
        <f>IF(BJ7="-",NA(),BJ7)</f>
        <v>103</v>
      </c>
      <c r="BK17" s="106">
        <f t="shared" ref="BK17:BN17" si="10">IF(BK7="-",NA(),BK7)</f>
        <v>284.3</v>
      </c>
      <c r="BL17" s="106">
        <f t="shared" si="10"/>
        <v>212.3</v>
      </c>
      <c r="BM17" s="106">
        <f t="shared" si="10"/>
        <v>78.099999999999994</v>
      </c>
      <c r="BN17" s="106">
        <f t="shared" si="10"/>
        <v>245</v>
      </c>
      <c r="BO17" s="100"/>
      <c r="BP17" s="100"/>
      <c r="BQ17" s="100"/>
      <c r="BR17" s="100"/>
      <c r="BS17" s="100"/>
      <c r="BT17" s="105" t="s">
        <v>159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158</v>
      </c>
      <c r="CF17" s="106">
        <f>IF(CF7="-",NA(),CF7)</f>
        <v>30176.6</v>
      </c>
      <c r="CG17" s="106">
        <f t="shared" ref="CG17:CJ17" si="12">IF(CG7="-",NA(),CG7)</f>
        <v>18183.900000000001</v>
      </c>
      <c r="CH17" s="106">
        <f t="shared" si="12"/>
        <v>20705.900000000001</v>
      </c>
      <c r="CI17" s="106">
        <f t="shared" si="12"/>
        <v>44726.400000000001</v>
      </c>
      <c r="CJ17" s="106">
        <f t="shared" si="12"/>
        <v>20816.5</v>
      </c>
      <c r="CK17" s="100"/>
      <c r="CL17" s="100"/>
      <c r="CM17" s="100"/>
      <c r="CN17" s="100"/>
      <c r="CO17" s="105" t="s">
        <v>158</v>
      </c>
      <c r="CP17" s="107">
        <f>IF(CP7="-",NA(),CP7)</f>
        <v>28284</v>
      </c>
      <c r="CQ17" s="107">
        <f t="shared" ref="CQ17:CT17" si="13">IF(CQ7="-",NA(),CQ7)</f>
        <v>30687</v>
      </c>
      <c r="CR17" s="107">
        <f t="shared" si="13"/>
        <v>22666</v>
      </c>
      <c r="CS17" s="107">
        <f t="shared" si="13"/>
        <v>-10604</v>
      </c>
      <c r="CT17" s="107">
        <f t="shared" si="13"/>
        <v>24507</v>
      </c>
      <c r="CU17" s="100"/>
      <c r="CV17" s="100"/>
      <c r="CW17" s="100"/>
      <c r="CX17" s="100"/>
      <c r="CY17" s="100"/>
      <c r="CZ17" s="105" t="s">
        <v>158</v>
      </c>
      <c r="DA17" s="106">
        <f>IF(DA7="-",NA(),DA7)</f>
        <v>23.6</v>
      </c>
      <c r="DB17" s="106">
        <f t="shared" ref="DB17:DE17" si="14">IF(DB7="-",NA(),DB7)</f>
        <v>22.6</v>
      </c>
      <c r="DC17" s="106">
        <f t="shared" si="14"/>
        <v>18</v>
      </c>
      <c r="DD17" s="106">
        <f t="shared" si="14"/>
        <v>9.6999999999999993</v>
      </c>
      <c r="DE17" s="106">
        <f t="shared" si="14"/>
        <v>13</v>
      </c>
      <c r="DF17" s="100"/>
      <c r="DG17" s="100"/>
      <c r="DH17" s="100"/>
      <c r="DI17" s="100"/>
      <c r="DJ17" s="105" t="s">
        <v>158</v>
      </c>
      <c r="DK17" s="106">
        <f>IF(DK7="-",NA(),DK7)</f>
        <v>1.8</v>
      </c>
      <c r="DL17" s="106">
        <f t="shared" ref="DL17:DO17" si="15">IF(DL7="-",NA(),DL7)</f>
        <v>4.7</v>
      </c>
      <c r="DM17" s="106">
        <f t="shared" si="15"/>
        <v>3.8</v>
      </c>
      <c r="DN17" s="106">
        <f t="shared" si="15"/>
        <v>4.9000000000000004</v>
      </c>
      <c r="DO17" s="106">
        <f t="shared" si="15"/>
        <v>8.5</v>
      </c>
      <c r="DP17" s="100"/>
      <c r="DQ17" s="100"/>
      <c r="DR17" s="100"/>
      <c r="DS17" s="100"/>
      <c r="DT17" s="105" t="s">
        <v>158</v>
      </c>
      <c r="DU17" s="106">
        <f>IF(DU7="-",NA(),DU7)</f>
        <v>166.3</v>
      </c>
      <c r="DV17" s="106">
        <f t="shared" ref="DV17:DY17" si="16">IF(DV7="-",NA(),DV7)</f>
        <v>135.19999999999999</v>
      </c>
      <c r="DW17" s="106">
        <f t="shared" si="16"/>
        <v>128.5</v>
      </c>
      <c r="DX17" s="106">
        <f t="shared" si="16"/>
        <v>161</v>
      </c>
      <c r="DY17" s="106">
        <f t="shared" si="16"/>
        <v>53.3</v>
      </c>
      <c r="DZ17" s="100"/>
      <c r="EA17" s="100"/>
      <c r="EB17" s="100"/>
      <c r="EC17" s="100"/>
      <c r="ED17" s="105" t="s">
        <v>158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158</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158</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158</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f>IF(IX7="-",NA(),IX7)</f>
        <v>23.6</v>
      </c>
      <c r="IY17" s="106">
        <f t="shared" ref="IY17:JB17" si="29">IF(IY7="-",NA(),IY7)</f>
        <v>22.6</v>
      </c>
      <c r="IZ17" s="106">
        <f t="shared" si="29"/>
        <v>18</v>
      </c>
      <c r="JA17" s="106">
        <f t="shared" si="29"/>
        <v>9.6999999999999993</v>
      </c>
      <c r="JB17" s="106">
        <f t="shared" si="29"/>
        <v>13</v>
      </c>
      <c r="JC17" s="100"/>
      <c r="JD17" s="100"/>
      <c r="JE17" s="100"/>
      <c r="JF17" s="100"/>
      <c r="JG17" s="105" t="s">
        <v>158</v>
      </c>
      <c r="JH17" s="106">
        <f>IF(JH7="-",NA(),JH7)</f>
        <v>1.8</v>
      </c>
      <c r="JI17" s="106">
        <f t="shared" ref="JI17:JL17" si="30">IF(JI7="-",NA(),JI7)</f>
        <v>4.7</v>
      </c>
      <c r="JJ17" s="106">
        <f t="shared" si="30"/>
        <v>3.8</v>
      </c>
      <c r="JK17" s="106">
        <f t="shared" si="30"/>
        <v>4.9000000000000004</v>
      </c>
      <c r="JL17" s="106">
        <f t="shared" si="30"/>
        <v>8.5</v>
      </c>
      <c r="JM17" s="100"/>
      <c r="JN17" s="100"/>
      <c r="JO17" s="100"/>
      <c r="JP17" s="100"/>
      <c r="JQ17" s="105" t="s">
        <v>158</v>
      </c>
      <c r="JR17" s="106">
        <f>IF(JR7="-",NA(),JR7)</f>
        <v>166.3</v>
      </c>
      <c r="JS17" s="106">
        <f t="shared" ref="JS17:JV17" si="31">IF(JS7="-",NA(),JS7)</f>
        <v>135.19999999999999</v>
      </c>
      <c r="JT17" s="106">
        <f t="shared" si="31"/>
        <v>128.5</v>
      </c>
      <c r="JU17" s="106">
        <f t="shared" si="31"/>
        <v>161</v>
      </c>
      <c r="JV17" s="106">
        <f t="shared" si="31"/>
        <v>53.3</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161</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161</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161</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161</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161</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161</v>
      </c>
      <c r="DK18" s="106">
        <f>IF(DP7="-",NA(),DP7)</f>
        <v>23</v>
      </c>
      <c r="DL18" s="106">
        <f t="shared" ref="DL18:DO18" si="45">IF(DQ7="-",NA(),DQ7)</f>
        <v>14.6</v>
      </c>
      <c r="DM18" s="106">
        <f t="shared" si="45"/>
        <v>17.3</v>
      </c>
      <c r="DN18" s="106">
        <f t="shared" si="45"/>
        <v>14.6</v>
      </c>
      <c r="DO18" s="106">
        <f t="shared" si="45"/>
        <v>11.9</v>
      </c>
      <c r="DP18" s="100"/>
      <c r="DQ18" s="100"/>
      <c r="DR18" s="100"/>
      <c r="DS18" s="100"/>
      <c r="DT18" s="105" t="s">
        <v>161</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161</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161</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161</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161</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161</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161</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161</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161</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161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161</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161</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161</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161</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161</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163</v>
      </c>
      <c r="C20" s="196"/>
      <c r="D20" s="100"/>
    </row>
    <row r="21" spans="1:374">
      <c r="A21" s="97">
        <f t="shared" si="7"/>
        <v>7</v>
      </c>
      <c r="B21" s="196" t="s">
        <v>164</v>
      </c>
      <c r="C21" s="196"/>
      <c r="D21" s="100"/>
    </row>
    <row r="22" spans="1:374">
      <c r="A22" s="97">
        <f t="shared" si="7"/>
        <v>8</v>
      </c>
      <c r="B22" s="196" t="s">
        <v>165</v>
      </c>
      <c r="C22" s="196"/>
      <c r="D22" s="100"/>
      <c r="E22" s="197" t="s">
        <v>166</v>
      </c>
      <c r="F22" s="198"/>
      <c r="G22" s="198"/>
      <c r="H22" s="198"/>
      <c r="I22" s="199"/>
    </row>
    <row r="23" spans="1:374">
      <c r="A23" s="97">
        <f t="shared" si="7"/>
        <v>9</v>
      </c>
      <c r="B23" s="196" t="s">
        <v>167</v>
      </c>
      <c r="C23" s="196"/>
      <c r="D23" s="100"/>
      <c r="E23" s="200"/>
      <c r="F23" s="201"/>
      <c r="G23" s="201"/>
      <c r="H23" s="201"/>
      <c r="I23" s="202"/>
    </row>
    <row r="24" spans="1:374">
      <c r="A24" s="97">
        <f t="shared" si="7"/>
        <v>10</v>
      </c>
      <c r="B24" s="196" t="s">
        <v>168</v>
      </c>
      <c r="C24" s="196"/>
      <c r="D24" s="100"/>
      <c r="E24" s="200"/>
      <c r="F24" s="201"/>
      <c r="G24" s="201"/>
      <c r="H24" s="201"/>
      <c r="I24" s="202"/>
    </row>
    <row r="25" spans="1:374">
      <c r="A25" s="97">
        <f t="shared" si="7"/>
        <v>11</v>
      </c>
      <c r="B25" s="196" t="s">
        <v>169</v>
      </c>
      <c r="C25" s="196"/>
      <c r="D25" s="100"/>
      <c r="E25" s="200"/>
      <c r="F25" s="201"/>
      <c r="G25" s="201"/>
      <c r="H25" s="201"/>
      <c r="I25" s="202"/>
    </row>
    <row r="26" spans="1:374">
      <c r="A26" s="97">
        <f t="shared" si="7"/>
        <v>12</v>
      </c>
      <c r="B26" s="196" t="s">
        <v>170</v>
      </c>
      <c r="C26" s="196"/>
      <c r="D26" s="100"/>
      <c r="E26" s="200"/>
      <c r="F26" s="201"/>
      <c r="G26" s="201"/>
      <c r="H26" s="201"/>
      <c r="I26" s="202"/>
    </row>
    <row r="27" spans="1:374">
      <c r="A27" s="97">
        <f t="shared" si="7"/>
        <v>13</v>
      </c>
      <c r="B27" s="196" t="s">
        <v>171</v>
      </c>
      <c r="C27" s="196"/>
      <c r="D27" s="100"/>
      <c r="E27" s="200"/>
      <c r="F27" s="201"/>
      <c r="G27" s="201"/>
      <c r="H27" s="201"/>
      <c r="I27" s="202"/>
    </row>
    <row r="28" spans="1:374">
      <c r="A28" s="97">
        <f t="shared" si="7"/>
        <v>14</v>
      </c>
      <c r="B28" s="196" t="s">
        <v>172</v>
      </c>
      <c r="C28" s="196"/>
      <c r="D28" s="100"/>
      <c r="E28" s="200"/>
      <c r="F28" s="201"/>
      <c r="G28" s="201"/>
      <c r="H28" s="201"/>
      <c r="I28" s="202"/>
    </row>
    <row r="29" spans="1:374">
      <c r="A29" s="97">
        <f t="shared" si="7"/>
        <v>15</v>
      </c>
      <c r="B29" s="196" t="s">
        <v>173</v>
      </c>
      <c r="C29" s="196"/>
      <c r="D29" s="100"/>
      <c r="E29" s="200"/>
      <c r="F29" s="201"/>
      <c r="G29" s="201"/>
      <c r="H29" s="201"/>
      <c r="I29" s="202"/>
    </row>
    <row r="30" spans="1:374">
      <c r="A30" s="97">
        <f t="shared" si="7"/>
        <v>16</v>
      </c>
      <c r="B30" s="196" t="s">
        <v>174</v>
      </c>
      <c r="C30" s="196"/>
      <c r="D30" s="100"/>
      <c r="E30" s="200"/>
      <c r="F30" s="201"/>
      <c r="G30" s="201"/>
      <c r="H30" s="201"/>
      <c r="I30" s="202"/>
    </row>
    <row r="31" spans="1:374">
      <c r="A31" s="97">
        <f t="shared" si="7"/>
        <v>17</v>
      </c>
      <c r="B31" s="196" t="s">
        <v>175</v>
      </c>
      <c r="C31" s="196"/>
      <c r="D31" s="100"/>
      <c r="E31" s="200"/>
      <c r="F31" s="201"/>
      <c r="G31" s="201"/>
      <c r="H31" s="201"/>
      <c r="I31" s="202"/>
    </row>
    <row r="32" spans="1:374">
      <c r="A32" s="97">
        <f t="shared" si="7"/>
        <v>18</v>
      </c>
      <c r="B32" s="196" t="s">
        <v>176</v>
      </c>
      <c r="C32" s="196"/>
      <c r="D32" s="100"/>
      <c r="E32" s="200"/>
      <c r="F32" s="201"/>
      <c r="G32" s="201"/>
      <c r="H32" s="201"/>
      <c r="I32" s="202"/>
    </row>
    <row r="33" spans="1:16">
      <c r="A33" s="97">
        <f t="shared" si="7"/>
        <v>19</v>
      </c>
      <c r="B33" s="196" t="s">
        <v>177</v>
      </c>
      <c r="C33" s="196"/>
      <c r="D33" s="100"/>
      <c r="E33" s="200"/>
      <c r="F33" s="201"/>
      <c r="G33" s="201"/>
      <c r="H33" s="201"/>
      <c r="I33" s="202"/>
    </row>
    <row r="34" spans="1:16">
      <c r="A34" s="97">
        <f t="shared" si="7"/>
        <v>20</v>
      </c>
      <c r="B34" s="196" t="s">
        <v>178</v>
      </c>
      <c r="C34" s="196"/>
      <c r="D34" s="100"/>
      <c r="E34" s="200"/>
      <c r="F34" s="201"/>
      <c r="G34" s="201"/>
      <c r="H34" s="201"/>
      <c r="I34" s="202"/>
    </row>
    <row r="35" spans="1:16" ht="25.5" customHeight="1">
      <c r="E35" s="203"/>
      <c r="F35" s="204"/>
      <c r="G35" s="204"/>
      <c r="H35" s="204"/>
      <c r="I35" s="205"/>
    </row>
    <row r="36" spans="1:16">
      <c r="A36" t="s">
        <v>179</v>
      </c>
      <c r="B36" t="s">
        <v>180</v>
      </c>
    </row>
    <row r="37" spans="1:16">
      <c r="A37" t="s">
        <v>181</v>
      </c>
      <c r="B37" t="s">
        <v>182</v>
      </c>
      <c r="L37" s="197" t="s">
        <v>166</v>
      </c>
      <c r="M37" s="198"/>
      <c r="N37" s="198"/>
      <c r="O37" s="198"/>
      <c r="P37" s="199"/>
    </row>
    <row r="38" spans="1:16">
      <c r="A38" t="s">
        <v>183</v>
      </c>
      <c r="B38" t="s">
        <v>184</v>
      </c>
      <c r="L38" s="200"/>
      <c r="M38" s="201"/>
      <c r="N38" s="201"/>
      <c r="O38" s="201"/>
      <c r="P38" s="202"/>
    </row>
    <row r="39" spans="1:16">
      <c r="A39" t="s">
        <v>185</v>
      </c>
      <c r="B39" t="s">
        <v>186</v>
      </c>
      <c r="L39" s="200"/>
      <c r="M39" s="201"/>
      <c r="N39" s="201"/>
      <c r="O39" s="201"/>
      <c r="P39" s="202"/>
    </row>
    <row r="40" spans="1:16">
      <c r="A40" t="s">
        <v>187</v>
      </c>
      <c r="B40" t="s">
        <v>188</v>
      </c>
      <c r="L40" s="200"/>
      <c r="M40" s="201"/>
      <c r="N40" s="201"/>
      <c r="O40" s="201"/>
      <c r="P40" s="202"/>
    </row>
    <row r="41" spans="1:16">
      <c r="A41" t="s">
        <v>189</v>
      </c>
      <c r="B41" t="s">
        <v>190</v>
      </c>
      <c r="L41" s="200"/>
      <c r="M41" s="201"/>
      <c r="N41" s="201"/>
      <c r="O41" s="201"/>
      <c r="P41" s="202"/>
    </row>
    <row r="42" spans="1:16">
      <c r="A42" t="s">
        <v>191</v>
      </c>
      <c r="B42" t="s">
        <v>192</v>
      </c>
      <c r="L42" s="200"/>
      <c r="M42" s="201"/>
      <c r="N42" s="201"/>
      <c r="O42" s="201"/>
      <c r="P42" s="202"/>
    </row>
    <row r="43" spans="1:16">
      <c r="A43" t="s">
        <v>193</v>
      </c>
      <c r="B43" t="s">
        <v>194</v>
      </c>
      <c r="L43" s="200"/>
      <c r="M43" s="201"/>
      <c r="N43" s="201"/>
      <c r="O43" s="201"/>
      <c r="P43" s="202"/>
    </row>
    <row r="44" spans="1:16">
      <c r="A44" t="s">
        <v>195</v>
      </c>
      <c r="B44" t="s">
        <v>196</v>
      </c>
      <c r="L44" s="200"/>
      <c r="M44" s="201"/>
      <c r="N44" s="201"/>
      <c r="O44" s="201"/>
      <c r="P44" s="202"/>
    </row>
    <row r="45" spans="1:16">
      <c r="A45" t="s">
        <v>197</v>
      </c>
      <c r="B45" t="s">
        <v>198</v>
      </c>
      <c r="L45" s="200"/>
      <c r="M45" s="201"/>
      <c r="N45" s="201"/>
      <c r="O45" s="201"/>
      <c r="P45" s="202"/>
    </row>
    <row r="46" spans="1:16">
      <c r="A46" t="s">
        <v>199</v>
      </c>
      <c r="B46" t="s">
        <v>200</v>
      </c>
      <c r="L46" s="200"/>
      <c r="M46" s="201"/>
      <c r="N46" s="201"/>
      <c r="O46" s="201"/>
      <c r="P46" s="202"/>
    </row>
    <row r="47" spans="1:16">
      <c r="A47" t="s">
        <v>201</v>
      </c>
      <c r="B47" t="s">
        <v>202</v>
      </c>
      <c r="L47" s="200"/>
      <c r="M47" s="201"/>
      <c r="N47" s="201"/>
      <c r="O47" s="201"/>
      <c r="P47" s="202"/>
    </row>
    <row r="48" spans="1:16">
      <c r="A48" t="s">
        <v>203</v>
      </c>
      <c r="B48" t="s">
        <v>204</v>
      </c>
      <c r="L48" s="200"/>
      <c r="M48" s="201"/>
      <c r="N48" s="201"/>
      <c r="O48" s="201"/>
      <c r="P48" s="202"/>
    </row>
    <row r="49" spans="1:16">
      <c r="A49" t="s">
        <v>205</v>
      </c>
      <c r="B49" t="s">
        <v>206</v>
      </c>
      <c r="L49" s="200"/>
      <c r="M49" s="201"/>
      <c r="N49" s="201"/>
      <c r="O49" s="201"/>
      <c r="P49" s="202"/>
    </row>
    <row r="50" spans="1:16" ht="26.25" customHeight="1">
      <c r="A50" t="s">
        <v>207</v>
      </c>
      <c r="B50" t="s">
        <v>208</v>
      </c>
      <c r="L50" s="203"/>
      <c r="M50" s="204"/>
      <c r="N50" s="204"/>
      <c r="O50" s="204"/>
      <c r="P50" s="205"/>
    </row>
    <row r="51" spans="1:16">
      <c r="A51" t="s">
        <v>209</v>
      </c>
      <c r="B51" t="s">
        <v>210</v>
      </c>
    </row>
    <row r="52" spans="1:16">
      <c r="A52" t="s">
        <v>211</v>
      </c>
      <c r="B52" t="s">
        <v>212</v>
      </c>
    </row>
    <row r="53" spans="1:16">
      <c r="A53" t="s">
        <v>213</v>
      </c>
      <c r="B53" t="s">
        <v>214</v>
      </c>
    </row>
    <row r="54" spans="1:16">
      <c r="A54" t="s">
        <v>215</v>
      </c>
      <c r="B54" t="s">
        <v>216</v>
      </c>
    </row>
    <row r="55" spans="1:16">
      <c r="A55" t="s">
        <v>217</v>
      </c>
      <c r="B55" t="s">
        <v>218</v>
      </c>
    </row>
    <row r="56" spans="1:16">
      <c r="A56" t="s">
        <v>219</v>
      </c>
      <c r="B56" t="s">
        <v>220</v>
      </c>
    </row>
    <row r="57" spans="1:16">
      <c r="A57" t="s">
        <v>221</v>
      </c>
      <c r="B57" t="s">
        <v>222</v>
      </c>
    </row>
    <row r="58" spans="1:16">
      <c r="A58" t="s">
        <v>223</v>
      </c>
      <c r="B58" t="s">
        <v>224</v>
      </c>
    </row>
    <row r="59" spans="1:16">
      <c r="A59" t="s">
        <v>225</v>
      </c>
      <c r="B59" t="s">
        <v>226</v>
      </c>
    </row>
    <row r="60" spans="1:16">
      <c r="A60" t="s">
        <v>227</v>
      </c>
      <c r="B60" t="s">
        <v>228</v>
      </c>
    </row>
    <row r="61" spans="1:16">
      <c r="A61" t="s">
        <v>229</v>
      </c>
      <c r="B61" t="s">
        <v>230</v>
      </c>
    </row>
    <row r="62" spans="1:16">
      <c r="A62" t="s">
        <v>231</v>
      </c>
      <c r="B62" t="s">
        <v>232</v>
      </c>
    </row>
    <row r="63" spans="1:16">
      <c r="A63" t="s">
        <v>233</v>
      </c>
      <c r="B63" t="s">
        <v>234</v>
      </c>
    </row>
    <row r="64" spans="1:16">
      <c r="A64" t="s">
        <v>235</v>
      </c>
      <c r="B64" t="s">
        <v>236</v>
      </c>
    </row>
    <row r="65" spans="1:2">
      <c r="A65" t="s">
        <v>237</v>
      </c>
      <c r="B65" t="s">
        <v>238</v>
      </c>
    </row>
    <row r="66" spans="1:2">
      <c r="A66" t="s">
        <v>239</v>
      </c>
      <c r="B66" t="s">
        <v>240</v>
      </c>
    </row>
    <row r="67" spans="1:2">
      <c r="A67" t="s">
        <v>241</v>
      </c>
      <c r="B67" t="s">
        <v>240</v>
      </c>
    </row>
    <row r="68" spans="1:2">
      <c r="A68" t="s">
        <v>242</v>
      </c>
      <c r="B68" t="s">
        <v>240</v>
      </c>
    </row>
    <row r="69" spans="1:2">
      <c r="A69" t="s">
        <v>243</v>
      </c>
      <c r="B69" t="s">
        <v>240</v>
      </c>
    </row>
    <row r="70" spans="1:2">
      <c r="A70" t="s">
        <v>244</v>
      </c>
      <c r="B70" t="s">
        <v>240</v>
      </c>
    </row>
    <row r="71" spans="1:2">
      <c r="A71" t="s">
        <v>245</v>
      </c>
      <c r="B71" t="s">
        <v>240</v>
      </c>
    </row>
    <row r="72" spans="1:2">
      <c r="A72" t="s">
        <v>246</v>
      </c>
      <c r="B72" t="s">
        <v>240</v>
      </c>
    </row>
    <row r="73" spans="1:2">
      <c r="A73" t="s">
        <v>247</v>
      </c>
      <c r="B73" t="s">
        <v>240</v>
      </c>
    </row>
    <row r="74" spans="1:2">
      <c r="A74" t="s">
        <v>248</v>
      </c>
      <c r="B74" t="s">
        <v>240</v>
      </c>
    </row>
    <row r="75" spans="1:2">
      <c r="A75" t="s">
        <v>249</v>
      </c>
      <c r="B75" t="s">
        <v>240</v>
      </c>
    </row>
    <row r="76" spans="1:2">
      <c r="A76" t="s">
        <v>250</v>
      </c>
      <c r="B76" t="s">
        <v>240</v>
      </c>
    </row>
    <row r="77" spans="1:2">
      <c r="A77" t="s">
        <v>251</v>
      </c>
      <c r="B77" t="s">
        <v>240</v>
      </c>
    </row>
    <row r="78" spans="1:2">
      <c r="A78" t="s">
        <v>252</v>
      </c>
      <c r="B78" t="s">
        <v>240</v>
      </c>
    </row>
    <row r="79" spans="1:2">
      <c r="A79" t="s">
        <v>253</v>
      </c>
      <c r="B79" t="s">
        <v>240</v>
      </c>
    </row>
    <row r="80" spans="1:2">
      <c r="A80" t="s">
        <v>254</v>
      </c>
      <c r="B80" t="s">
        <v>240</v>
      </c>
    </row>
    <row r="81" spans="1:2">
      <c r="A81" t="s">
        <v>255</v>
      </c>
      <c r="B81" t="s">
        <v>240</v>
      </c>
    </row>
    <row r="82" spans="1:2">
      <c r="A82" t="s">
        <v>256</v>
      </c>
      <c r="B82" t="s">
        <v>240</v>
      </c>
    </row>
    <row r="83" spans="1:2">
      <c r="A83" t="s">
        <v>257</v>
      </c>
      <c r="B83" t="s">
        <v>240</v>
      </c>
    </row>
    <row r="84" spans="1:2">
      <c r="A84" t="s">
        <v>258</v>
      </c>
      <c r="B84" t="s">
        <v>240</v>
      </c>
    </row>
    <row r="85" spans="1:2">
      <c r="A85" t="s">
        <v>259</v>
      </c>
      <c r="B85" t="s">
        <v>240</v>
      </c>
    </row>
    <row r="86" spans="1:2">
      <c r="A86" t="s">
        <v>260</v>
      </c>
      <c r="B86" t="s">
        <v>261</v>
      </c>
    </row>
    <row r="87" spans="1:2">
      <c r="A87" t="s">
        <v>262</v>
      </c>
      <c r="B87" t="s">
        <v>261</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2019-02-05T08:21:23Z</cp:lastPrinted>
  <dcterms:created xsi:type="dcterms:W3CDTF">2018-12-13T02:09:48Z</dcterms:created>
  <dcterms:modified xsi:type="dcterms:W3CDTF">2019-02-21T23:29:50Z</dcterms:modified>
  <cp:category/>
</cp:coreProperties>
</file>