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suidou7\Desktop\経営比較分析29年度決算\"/>
    </mc:Choice>
  </mc:AlternateContent>
  <workbookProtection workbookAlgorithmName="SHA-512" workbookHashValue="r6JydTSadqCIQrO6h1VeXgPMH6iGFTEf9VxiQ0+gcqIfieZDR1kOoi9TUDkm8xIfiM8I5J87BF6+zchY6BNTtg==" workbookSaltValue="lBX/veF/WpoTWpTEdIyyR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<sst xmlns="http://schemas.openxmlformats.org/spreadsheetml/2006/main" count="237" uniqueCount="125">
  <si>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</si>
  <si>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</si>
  <si>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</si>
  <si>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</si>
  <si>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</si>
  <si>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</si>
  <si>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</si>
  <si>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</si>
  <si>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</si>
  <si>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</si>
  <si>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</si>
  <si>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</si>
  <si>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</si>
  <si>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</si>
  <si>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</si>
  <si>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</si>
  <si>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</si>
  <si>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</si>
  <si>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</si>
  <si>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</si>
  <si>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</si>
  <si>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</si>
  <si>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</si>
  <si>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</si>
  <si>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</si>
  <si>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</si>
  <si>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</si>
  <si>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</si>
  <si>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</si>
  <si>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</si>
  <si>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</si>
  <si>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</si>
  <si>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</si>
  <si>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</si>
  <si>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</si>
  <si>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</si>
  <si>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</si>
  <si>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</si>
  <si>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</si>
  <si>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</si>
  <si>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</si>
  <si>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</si>
  <si>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</si>
  <si>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</si>
  <si>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</si>
  <si>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</si>
  <si>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</si>
  <si>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</si>
  <si>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</si>
  <si>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</si>
  <si>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</si>
  <si>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</si>
  <si>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</si>
  <si>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</si>
  <si>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</si>
  <si>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</si>
  <si>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</si>
  <si>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</si>
  <si>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</si>
  <si>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</si>
  <si>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</si>
  <si>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</si>
  <si>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</si>
  <si>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</si>
  <si>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</si>
  <si>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</si>
  <si>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</si>
  <si>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</si>
  <si>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</si>
  <si>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</si>
  <si>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</si>
  <si>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</si>
  <si>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</si>
  <si>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</si>
  <si>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</si>
  <si>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</si>
  <si>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</si>
  <si>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</si>
  <si>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</si>
  <si>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</si>
  <si>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</si>
  <si>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</si>
  <si>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</si>
  <si>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</si>
  <si>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</si>
  <si>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</si>
  <si>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</si>
  <si>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</si>
  <si>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</si>
  <si>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</si>
  <si>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</si>
  <si>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</si>
  <si>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</si>
  <si>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</si>
  <si>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</si>
  <si>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</si>
  <si>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</si>
  <si>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</si>
  <si>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</si>
  <si>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</si>
  <si>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</si>
  <si>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</si>
  <si>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</si>
  <si>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</si>
  <si>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</si>
  <si>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</si>
  <si>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</si>
  <si>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</si>
  <si>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</si>
  <si>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</si>
  <si>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</si>
  <si>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</si>
  <si>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</si>
  <si>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</si>
  <si>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</si>
  <si>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</si>
  <si>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</si>
  <si>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</si>
  <si>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</si>
  <si>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</si>
  <si>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</si>
  <si>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</si>
  <si>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①の収益的収支比率は、安定して100％を超えているが、昨年度より比率が減少している。これは、昨年度借り入れた町債の償還が今年度より開始されたことによるものと考えられる。
②③は該当数値なし。
④の企業債残高等は昨年度に引き続き公営企業会計適用のための資産調査を実施するために町債を借り入れたことで数値が上昇した。
⑤の料金回収率であるが、100％は超えてはいるものの、昨年度より減少している。これは地方債の償還が開始されたことにより、給水原価が上昇したことによる。
⑥の給水原価は、現在水道管の更新事業が遅れているため、低い水準であるが、更新工事が開始されると急激に上昇する恐れが懸念させれるため、収益を黒字に保ちつつの更新計画の策定が必要である。
⑦の施設利用率は、例年通り8割前後の高い水準を保ち適正に施設が利用されているようである。
⑧の有収率に関しては、ここ数年横ばいで推移している。しかし低い有収率での推移の為、漏水の発生が考えられ水道本管の更新工事等の早急な対策を講じる必要がある。</t>
    <rPh sb="2" eb="5">
      <t>シュウエキテキ</t>
    </rPh>
    <rPh sb="5" eb="7">
      <t>シュウシ</t>
    </rPh>
    <rPh sb="7" eb="9">
      <t>ヒリツ</t>
    </rPh>
    <rPh sb="11" eb="13">
      <t>アンテイ</t>
    </rPh>
    <rPh sb="20" eb="21">
      <t>コ</t>
    </rPh>
    <rPh sb="27" eb="30">
      <t>サクネンド</t>
    </rPh>
    <rPh sb="32" eb="34">
      <t>ヒリツ</t>
    </rPh>
    <rPh sb="35" eb="37">
      <t>ゲンショウ</t>
    </rPh>
    <rPh sb="46" eb="49">
      <t>サクネンド</t>
    </rPh>
    <rPh sb="49" eb="50">
      <t>カ</t>
    </rPh>
    <rPh sb="51" eb="52">
      <t>イ</t>
    </rPh>
    <rPh sb="54" eb="56">
      <t>チョウサイ</t>
    </rPh>
    <rPh sb="57" eb="59">
      <t>ショウカン</t>
    </rPh>
    <rPh sb="60" eb="63">
      <t>コンネンド</t>
    </rPh>
    <rPh sb="65" eb="67">
      <t>カイシ</t>
    </rPh>
    <rPh sb="78" eb="79">
      <t>カンガ</t>
    </rPh>
    <rPh sb="88" eb="90">
      <t>ガイトウ</t>
    </rPh>
    <rPh sb="90" eb="92">
      <t>スウチ</t>
    </rPh>
    <rPh sb="98" eb="100">
      <t>キギョウ</t>
    </rPh>
    <rPh sb="100" eb="101">
      <t>サイ</t>
    </rPh>
    <rPh sb="101" eb="103">
      <t>ザンダカ</t>
    </rPh>
    <rPh sb="103" eb="104">
      <t>トウ</t>
    </rPh>
    <rPh sb="105" eb="108">
      <t>サクネンド</t>
    </rPh>
    <rPh sb="109" eb="110">
      <t>ヒ</t>
    </rPh>
    <rPh sb="111" eb="112">
      <t>ツヅ</t>
    </rPh>
    <rPh sb="113" eb="115">
      <t>コウエイ</t>
    </rPh>
    <rPh sb="115" eb="117">
      <t>キギョウ</t>
    </rPh>
    <rPh sb="117" eb="119">
      <t>カイケイ</t>
    </rPh>
    <rPh sb="119" eb="121">
      <t>テキヨウ</t>
    </rPh>
    <rPh sb="125" eb="127">
      <t>シサン</t>
    </rPh>
    <rPh sb="127" eb="129">
      <t>チョウサ</t>
    </rPh>
    <rPh sb="130" eb="132">
      <t>ジッシ</t>
    </rPh>
    <rPh sb="137" eb="139">
      <t>チョウサイ</t>
    </rPh>
    <rPh sb="140" eb="141">
      <t>カ</t>
    </rPh>
    <rPh sb="142" eb="143">
      <t>イ</t>
    </rPh>
    <rPh sb="148" eb="150">
      <t>スウチ</t>
    </rPh>
    <rPh sb="151" eb="153">
      <t>ジョウショウ</t>
    </rPh>
    <rPh sb="159" eb="161">
      <t>リョウキン</t>
    </rPh>
    <rPh sb="161" eb="163">
      <t>カイシュウ</t>
    </rPh>
    <rPh sb="163" eb="164">
      <t>リツ</t>
    </rPh>
    <rPh sb="174" eb="175">
      <t>コ</t>
    </rPh>
    <rPh sb="184" eb="187">
      <t>サクネンド</t>
    </rPh>
    <rPh sb="189" eb="191">
      <t>ゲンショウ</t>
    </rPh>
    <rPh sb="199" eb="202">
      <t>チホウサイ</t>
    </rPh>
    <rPh sb="203" eb="205">
      <t>ショウカン</t>
    </rPh>
    <rPh sb="206" eb="208">
      <t>カイシ</t>
    </rPh>
    <rPh sb="217" eb="219">
      <t>キュウスイ</t>
    </rPh>
    <rPh sb="219" eb="221">
      <t>ゲンカ</t>
    </rPh>
    <rPh sb="222" eb="224">
      <t>ジョウショウ</t>
    </rPh>
    <rPh sb="235" eb="237">
      <t>キュウスイ</t>
    </rPh>
    <rPh sb="237" eb="239">
      <t>ゲンカ</t>
    </rPh>
    <rPh sb="241" eb="243">
      <t>ゲンザイ</t>
    </rPh>
    <rPh sb="243" eb="246">
      <t>スイドウカン</t>
    </rPh>
    <rPh sb="247" eb="249">
      <t>コウシン</t>
    </rPh>
    <rPh sb="249" eb="251">
      <t>ジギョウ</t>
    </rPh>
    <rPh sb="252" eb="253">
      <t>オク</t>
    </rPh>
    <rPh sb="260" eb="261">
      <t>ヒク</t>
    </rPh>
    <rPh sb="262" eb="264">
      <t>スイジュン</t>
    </rPh>
    <rPh sb="269" eb="271">
      <t>コウシン</t>
    </rPh>
    <rPh sb="271" eb="273">
      <t>コウジ</t>
    </rPh>
    <rPh sb="274" eb="276">
      <t>カイシ</t>
    </rPh>
    <rPh sb="280" eb="282">
      <t>キュウゲキ</t>
    </rPh>
    <rPh sb="283" eb="285">
      <t>ジョウショウ</t>
    </rPh>
    <rPh sb="287" eb="288">
      <t>オソ</t>
    </rPh>
    <rPh sb="290" eb="292">
      <t>ケネン</t>
    </rPh>
    <rPh sb="299" eb="301">
      <t>シュウエキ</t>
    </rPh>
    <rPh sb="302" eb="304">
      <t>クロジ</t>
    </rPh>
    <rPh sb="305" eb="306">
      <t>タモ</t>
    </rPh>
    <rPh sb="310" eb="312">
      <t>コウシン</t>
    </rPh>
    <rPh sb="312" eb="314">
      <t>ケイカク</t>
    </rPh>
    <rPh sb="315" eb="317">
      <t>サクテイ</t>
    </rPh>
    <rPh sb="318" eb="320">
      <t>ヒツヨウ</t>
    </rPh>
    <rPh sb="327" eb="329">
      <t>シセツ</t>
    </rPh>
    <rPh sb="329" eb="331">
      <t>リヨウ</t>
    </rPh>
    <rPh sb="331" eb="332">
      <t>リツ</t>
    </rPh>
    <rPh sb="334" eb="336">
      <t>レイネン</t>
    </rPh>
    <rPh sb="336" eb="337">
      <t>トオ</t>
    </rPh>
    <rPh sb="339" eb="340">
      <t>ワリ</t>
    </rPh>
    <rPh sb="340" eb="342">
      <t>ゼンゴ</t>
    </rPh>
    <rPh sb="343" eb="344">
      <t>タカ</t>
    </rPh>
    <rPh sb="345" eb="347">
      <t>スイジュン</t>
    </rPh>
    <rPh sb="348" eb="349">
      <t>タモ</t>
    </rPh>
    <rPh sb="350" eb="352">
      <t>テキセイ</t>
    </rPh>
    <rPh sb="353" eb="355">
      <t>シセツ</t>
    </rPh>
    <rPh sb="356" eb="358">
      <t>リヨウ</t>
    </rPh>
    <rPh sb="372" eb="374">
      <t>ユウシュウ</t>
    </rPh>
    <rPh sb="374" eb="375">
      <t>リツ</t>
    </rPh>
    <rPh sb="376" eb="377">
      <t>カン</t>
    </rPh>
    <rPh sb="383" eb="385">
      <t>スウネン</t>
    </rPh>
    <rPh sb="385" eb="386">
      <t>ヨコ</t>
    </rPh>
    <rPh sb="389" eb="391">
      <t>スイイ</t>
    </rPh>
    <rPh sb="399" eb="400">
      <t>ヒク</t>
    </rPh>
    <rPh sb="401" eb="404">
      <t>ユウシュウリツ</t>
    </rPh>
    <rPh sb="406" eb="408">
      <t>スイイ</t>
    </rPh>
    <rPh sb="409" eb="410">
      <t>タメ</t>
    </rPh>
    <rPh sb="411" eb="413">
      <t>ロウスイ</t>
    </rPh>
    <rPh sb="414" eb="416">
      <t>ハッセイ</t>
    </rPh>
    <rPh sb="417" eb="418">
      <t>カンガ</t>
    </rPh>
    <rPh sb="421" eb="423">
      <t>スイドウ</t>
    </rPh>
    <rPh sb="423" eb="425">
      <t>ホンカン</t>
    </rPh>
    <rPh sb="426" eb="428">
      <t>コウシン</t>
    </rPh>
    <rPh sb="428" eb="430">
      <t>コウジ</t>
    </rPh>
    <rPh sb="430" eb="431">
      <t>トウ</t>
    </rPh>
    <rPh sb="432" eb="434">
      <t>ソウキュウ</t>
    </rPh>
    <rPh sb="435" eb="437">
      <t>タイサク</t>
    </rPh>
    <rPh sb="438" eb="439">
      <t>コウ</t>
    </rPh>
    <rPh sb="441" eb="443">
      <t>ヒツヨウ</t>
    </rPh>
    <phoneticPr fontId="4"/>
  </si>
  <si>
    <t>多くの施設及び管路についての更新が進んでおらず老朽化が進行している。先にも述べたように、早急な、そして計画的な更新計画を作成する必要がある。だが、経営規模が小さく、予算的制約が大きいため、使用料金の値上げなども検討していく必要があると思われる。</t>
    <rPh sb="0" eb="1">
      <t>オオ</t>
    </rPh>
    <rPh sb="3" eb="5">
      <t>シセツ</t>
    </rPh>
    <rPh sb="5" eb="6">
      <t>オヨ</t>
    </rPh>
    <rPh sb="7" eb="9">
      <t>カンロ</t>
    </rPh>
    <rPh sb="14" eb="16">
      <t>コウシン</t>
    </rPh>
    <rPh sb="17" eb="18">
      <t>スス</t>
    </rPh>
    <rPh sb="23" eb="26">
      <t>ロウキュウカ</t>
    </rPh>
    <rPh sb="27" eb="29">
      <t>シンコウ</t>
    </rPh>
    <rPh sb="34" eb="35">
      <t>サキ</t>
    </rPh>
    <rPh sb="37" eb="38">
      <t>ノ</t>
    </rPh>
    <rPh sb="44" eb="46">
      <t>ソウキュウ</t>
    </rPh>
    <rPh sb="51" eb="54">
      <t>ケイカクテキ</t>
    </rPh>
    <rPh sb="55" eb="57">
      <t>コウシン</t>
    </rPh>
    <rPh sb="57" eb="59">
      <t>ケイカク</t>
    </rPh>
    <rPh sb="60" eb="62">
      <t>サクセイ</t>
    </rPh>
    <rPh sb="64" eb="66">
      <t>ヒツヨウ</t>
    </rPh>
    <rPh sb="73" eb="75">
      <t>ケイエイ</t>
    </rPh>
    <rPh sb="75" eb="77">
      <t>キボ</t>
    </rPh>
    <rPh sb="78" eb="79">
      <t>チイ</t>
    </rPh>
    <rPh sb="82" eb="85">
      <t>ヨサンテキ</t>
    </rPh>
    <rPh sb="85" eb="87">
      <t>セイヤク</t>
    </rPh>
    <rPh sb="88" eb="89">
      <t>オオ</t>
    </rPh>
    <rPh sb="94" eb="96">
      <t>シヨウ</t>
    </rPh>
    <rPh sb="96" eb="98">
      <t>リョウキン</t>
    </rPh>
    <rPh sb="99" eb="101">
      <t>ネア</t>
    </rPh>
    <rPh sb="105" eb="107">
      <t>ケントウ</t>
    </rPh>
    <rPh sb="111" eb="113">
      <t>ヒツヨウ</t>
    </rPh>
    <rPh sb="117" eb="118">
      <t>オモ</t>
    </rPh>
    <phoneticPr fontId="4"/>
  </si>
  <si>
    <t>例年同様、施設及び管路の更新が進まず有収率が低い水準のままである。経営は黒字であり健全であるように見えるが、更新工事が始まると赤字に転じる可能性が大いにある。起債や使用料金の値上げ等、多角的に経営の健全化を図りつつ更新を始める計画を作成する必要がある。</t>
    <rPh sb="0" eb="2">
      <t>レイネン</t>
    </rPh>
    <rPh sb="2" eb="4">
      <t>ドウヨウ</t>
    </rPh>
    <rPh sb="5" eb="7">
      <t>シセツ</t>
    </rPh>
    <rPh sb="7" eb="8">
      <t>オヨ</t>
    </rPh>
    <rPh sb="9" eb="11">
      <t>カンロ</t>
    </rPh>
    <rPh sb="12" eb="14">
      <t>コウシン</t>
    </rPh>
    <rPh sb="15" eb="16">
      <t>スス</t>
    </rPh>
    <rPh sb="18" eb="21">
      <t>ユウシュウリツ</t>
    </rPh>
    <rPh sb="22" eb="23">
      <t>ヒク</t>
    </rPh>
    <rPh sb="24" eb="26">
      <t>スイジュン</t>
    </rPh>
    <rPh sb="33" eb="35">
      <t>ケイエイ</t>
    </rPh>
    <rPh sb="36" eb="38">
      <t>クロジ</t>
    </rPh>
    <rPh sb="41" eb="43">
      <t>ケンゼン</t>
    </rPh>
    <rPh sb="49" eb="50">
      <t>ミ</t>
    </rPh>
    <rPh sb="54" eb="56">
      <t>コウシン</t>
    </rPh>
    <rPh sb="56" eb="58">
      <t>コウジ</t>
    </rPh>
    <rPh sb="59" eb="60">
      <t>ハジ</t>
    </rPh>
    <rPh sb="63" eb="65">
      <t>アカジ</t>
    </rPh>
    <rPh sb="66" eb="67">
      <t>テン</t>
    </rPh>
    <rPh sb="69" eb="72">
      <t>カノウセイ</t>
    </rPh>
    <rPh sb="73" eb="74">
      <t>オオ</t>
    </rPh>
    <rPh sb="79" eb="81">
      <t>キサイ</t>
    </rPh>
    <rPh sb="82" eb="84">
      <t>シヨウ</t>
    </rPh>
    <rPh sb="84" eb="86">
      <t>リョウキン</t>
    </rPh>
    <rPh sb="87" eb="89">
      <t>ネア</t>
    </rPh>
    <rPh sb="90" eb="91">
      <t>トウ</t>
    </rPh>
    <rPh sb="92" eb="94">
      <t>タカク</t>
    </rPh>
    <rPh sb="94" eb="95">
      <t>テキ</t>
    </rPh>
    <rPh sb="96" eb="98">
      <t>ケイエイ</t>
    </rPh>
    <rPh sb="99" eb="101">
      <t>ケンゼン</t>
    </rPh>
    <rPh sb="101" eb="102">
      <t>カ</t>
    </rPh>
    <rPh sb="103" eb="104">
      <t>ハカ</t>
    </rPh>
    <rPh sb="107" eb="109">
      <t>コウシン</t>
    </rPh>
    <rPh sb="110" eb="111">
      <t>ハジ</t>
    </rPh>
    <rPh sb="113" eb="115">
      <t>ケイカク</t>
    </rPh>
    <rPh sb="116" eb="118">
      <t>サクセイ</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</si>
</sst>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EE-40B2-98C6-05DAF108F3A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59EE-40B2-98C6-05DAF108F3A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84.34</c:v>
                </c:pt>
                <c:pt idx="1">
                  <c:v>79.28</c:v>
                </c:pt>
                <c:pt idx="2">
                  <c:v>77.2</c:v>
                </c:pt>
                <c:pt idx="3">
                  <c:v>77.2</c:v>
                </c:pt>
                <c:pt idx="4">
                  <c:v>78.180000000000007</c:v>
                </c:pt>
              </c:numCache>
            </c:numRef>
          </c:val>
          <c:extLst>
            <c:ext xmlns:c16="http://schemas.microsoft.com/office/drawing/2014/chart" uri="{C3380CC4-5D6E-409C-BE32-E72D297353CC}">
              <c16:uniqueId val="{00000000-0482-4C97-A202-B5F83E54DF9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0482-4C97-A202-B5F83E54DF9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56.79</c:v>
                </c:pt>
                <c:pt idx="1">
                  <c:v>56.86</c:v>
                </c:pt>
                <c:pt idx="2">
                  <c:v>57.56</c:v>
                </c:pt>
                <c:pt idx="3">
                  <c:v>56.69</c:v>
                </c:pt>
                <c:pt idx="4">
                  <c:v>56.23</c:v>
                </c:pt>
              </c:numCache>
            </c:numRef>
          </c:val>
          <c:extLst>
            <c:ext xmlns:c16="http://schemas.microsoft.com/office/drawing/2014/chart" uri="{C3380CC4-5D6E-409C-BE32-E72D297353CC}">
              <c16:uniqueId val="{00000000-9581-483C-8BC6-87FD6997E54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9581-483C-8BC6-87FD6997E54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118.34</c:v>
                </c:pt>
                <c:pt idx="1">
                  <c:v>116.08</c:v>
                </c:pt>
                <c:pt idx="2">
                  <c:v>121.13</c:v>
                </c:pt>
                <c:pt idx="3">
                  <c:v>111.57</c:v>
                </c:pt>
                <c:pt idx="4">
                  <c:v>108.18</c:v>
                </c:pt>
              </c:numCache>
            </c:numRef>
          </c:val>
          <c:extLst>
            <c:ext xmlns:c16="http://schemas.microsoft.com/office/drawing/2014/chart" uri="{C3380CC4-5D6E-409C-BE32-E72D297353CC}">
              <c16:uniqueId val="{00000000-8C93-413C-8949-0DB3497E0AD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8C93-413C-8949-0DB3497E0AD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F1-4902-8CC5-D9CDD74BE3E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F1-4902-8CC5-D9CDD74BE3E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0E-432D-9810-D2164BA5C3E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0E-432D-9810-D2164BA5C3E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6E-4A75-BEFA-1BD1B47724D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6E-4A75-BEFA-1BD1B47724D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1E-4DC2-A78E-FA4BB7E3376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1E-4DC2-A78E-FA4BB7E3376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formatCode="#,##0.00;&quot;△&quot;#,##0.00;&quot;-&quot;">
                  <c:v>6.51</c:v>
                </c:pt>
                <c:pt idx="4" formatCode="#,##0.00;&quot;△&quot;#,##0.00;&quot;-&quot;">
                  <c:v>13.86</c:v>
                </c:pt>
              </c:numCache>
            </c:numRef>
          </c:val>
          <c:extLst>
            <c:ext xmlns:c16="http://schemas.microsoft.com/office/drawing/2014/chart" uri="{C3380CC4-5D6E-409C-BE32-E72D297353CC}">
              <c16:uniqueId val="{00000000-1E4C-4B6F-AD66-07E3D3FDEE1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1E4C-4B6F-AD66-07E3D3FDEE1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114.88</c:v>
                </c:pt>
                <c:pt idx="1">
                  <c:v>113.04</c:v>
                </c:pt>
                <c:pt idx="2">
                  <c:v>118.69</c:v>
                </c:pt>
                <c:pt idx="3">
                  <c:v>109.01</c:v>
                </c:pt>
                <c:pt idx="4">
                  <c:v>103.46</c:v>
                </c:pt>
              </c:numCache>
            </c:numRef>
          </c:val>
          <c:extLst>
            <c:ext xmlns:c16="http://schemas.microsoft.com/office/drawing/2014/chart" uri="{C3380CC4-5D6E-409C-BE32-E72D297353CC}">
              <c16:uniqueId val="{00000000-4F38-405B-BC64-EC85D18C7EE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4F38-405B-BC64-EC85D18C7EE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114.09</c:v>
                </c:pt>
                <c:pt idx="1">
                  <c:v>126.03</c:v>
                </c:pt>
                <c:pt idx="2">
                  <c:v>125.81</c:v>
                </c:pt>
                <c:pt idx="3">
                  <c:v>139.66999999999999</c:v>
                </c:pt>
                <c:pt idx="4">
                  <c:v>145.47999999999999</c:v>
                </c:pt>
              </c:numCache>
            </c:numRef>
          </c:val>
          <c:extLst>
            <c:ext xmlns:c16="http://schemas.microsoft.com/office/drawing/2014/chart" uri="{C3380CC4-5D6E-409C-BE32-E72D297353CC}">
              <c16:uniqueId val="{00000000-28B4-485B-87B2-4AA598DA1E1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28B4-485B-87B2-4AA598DA1E1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K81" sqref="BK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函南町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38042</v>
      </c>
      <c r="AM8" s="49"/>
      <c r="AN8" s="49"/>
      <c r="AO8" s="49"/>
      <c r="AP8" s="49"/>
      <c r="AQ8" s="49"/>
      <c r="AR8" s="49"/>
      <c r="AS8" s="49"/>
      <c r="AT8" s="45">
        <f>データ!$S$6</f>
        <v>65.16</v>
      </c>
      <c r="AU8" s="45"/>
      <c r="AV8" s="45"/>
      <c r="AW8" s="45"/>
      <c r="AX8" s="45"/>
      <c r="AY8" s="45"/>
      <c r="AZ8" s="45"/>
      <c r="BA8" s="45"/>
      <c r="BB8" s="45">
        <f>データ!$T$6</f>
        <v>583.82000000000005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8.7100000000000009</v>
      </c>
      <c r="Q10" s="45"/>
      <c r="R10" s="45"/>
      <c r="S10" s="45"/>
      <c r="T10" s="45"/>
      <c r="U10" s="45"/>
      <c r="V10" s="45"/>
      <c r="W10" s="49">
        <f>データ!$Q$6</f>
        <v>4320</v>
      </c>
      <c r="X10" s="49"/>
      <c r="Y10" s="49"/>
      <c r="Z10" s="49"/>
      <c r="AA10" s="49"/>
      <c r="AB10" s="49"/>
      <c r="AC10" s="49"/>
      <c r="AD10" s="2"/>
      <c r="AE10" s="2"/>
      <c r="AF10" s="2"/>
      <c r="AG10" s="2"/>
      <c r="AH10" s="2"/>
      <c r="AI10" s="2"/>
      <c r="AJ10" s="2"/>
      <c r="AK10" s="2"/>
      <c r="AL10" s="49">
        <f>データ!$U$6</f>
        <v>3303</v>
      </c>
      <c r="AM10" s="49"/>
      <c r="AN10" s="49"/>
      <c r="AO10" s="49"/>
      <c r="AP10" s="49"/>
      <c r="AQ10" s="49"/>
      <c r="AR10" s="49"/>
      <c r="AS10" s="49"/>
      <c r="AT10" s="45">
        <f>データ!$V$6</f>
        <v>10</v>
      </c>
      <c r="AU10" s="45"/>
      <c r="AV10" s="45"/>
      <c r="AW10" s="45"/>
      <c r="AX10" s="45"/>
      <c r="AY10" s="45"/>
      <c r="AZ10" s="45"/>
      <c r="BA10" s="45"/>
      <c r="BB10" s="45">
        <f>データ!$W$6</f>
        <v>330.3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0jJDXz7BaB8MSGJi+z38vPtrby9OHXkMIdIX36JCjdrkSzAYzl4hUFLdUd2rmXWVR5kHHhohrypS8tzi1xMg4Q==" saltValue="JYLNuAod9jq7GCM5bejCm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223255</v>
      </c>
      <c r="D6" s="33">
        <f t="shared" si="3"/>
        <v>47</v>
      </c>
      <c r="E6" s="33">
        <f t="shared" si="3"/>
        <v>1</v>
      </c>
      <c r="F6" s="33">
        <f t="shared" si="3"/>
        <v>0</v>
      </c>
      <c r="G6" s="33">
        <f t="shared" si="3"/>
        <v>0</v>
      </c>
      <c r="H6" s="33" t="str">
        <f t="shared" si="3"/>
        <v>静岡県　函南町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8.7100000000000009</v>
      </c>
      <c r="Q6" s="34">
        <f t="shared" si="3"/>
        <v>4320</v>
      </c>
      <c r="R6" s="34">
        <f t="shared" si="3"/>
        <v>38042</v>
      </c>
      <c r="S6" s="34">
        <f t="shared" si="3"/>
        <v>65.16</v>
      </c>
      <c r="T6" s="34">
        <f t="shared" si="3"/>
        <v>583.82000000000005</v>
      </c>
      <c r="U6" s="34">
        <f t="shared" si="3"/>
        <v>3303</v>
      </c>
      <c r="V6" s="34">
        <f t="shared" si="3"/>
        <v>10</v>
      </c>
      <c r="W6" s="34">
        <f t="shared" si="3"/>
        <v>330.3</v>
      </c>
      <c r="X6" s="35">
        <f>IF(X7="",NA(),X7)</f>
        <v>118.34</v>
      </c>
      <c r="Y6" s="35">
        <f t="shared" ref="Y6:AG6" si="4">IF(Y7="",NA(),Y7)</f>
        <v>116.08</v>
      </c>
      <c r="Z6" s="35">
        <f t="shared" si="4"/>
        <v>121.13</v>
      </c>
      <c r="AA6" s="35">
        <f t="shared" si="4"/>
        <v>111.57</v>
      </c>
      <c r="AB6" s="35">
        <f t="shared" si="4"/>
        <v>108.18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5">
        <f t="shared" si="7"/>
        <v>6.51</v>
      </c>
      <c r="BI6" s="35">
        <f t="shared" si="7"/>
        <v>13.86</v>
      </c>
      <c r="BJ6" s="35">
        <f t="shared" si="7"/>
        <v>1113.76</v>
      </c>
      <c r="BK6" s="35">
        <f t="shared" si="7"/>
        <v>1125.69</v>
      </c>
      <c r="BL6" s="35">
        <f t="shared" si="7"/>
        <v>1134.67</v>
      </c>
      <c r="BM6" s="35">
        <f t="shared" si="7"/>
        <v>1144.79</v>
      </c>
      <c r="BN6" s="35">
        <f t="shared" si="7"/>
        <v>1061.58</v>
      </c>
      <c r="BO6" s="34" t="str">
        <f>IF(BO7="","",IF(BO7="-","【-】","【"&amp;SUBSTITUTE(TEXT(BO7,"#,##0.00"),"-","△")&amp;"】"))</f>
        <v>【1,141.75】</v>
      </c>
      <c r="BP6" s="35">
        <f>IF(BP7="",NA(),BP7)</f>
        <v>114.88</v>
      </c>
      <c r="BQ6" s="35">
        <f t="shared" ref="BQ6:BY6" si="8">IF(BQ7="",NA(),BQ7)</f>
        <v>113.04</v>
      </c>
      <c r="BR6" s="35">
        <f t="shared" si="8"/>
        <v>118.69</v>
      </c>
      <c r="BS6" s="35">
        <f t="shared" si="8"/>
        <v>109.01</v>
      </c>
      <c r="BT6" s="35">
        <f t="shared" si="8"/>
        <v>103.46</v>
      </c>
      <c r="BU6" s="35">
        <f t="shared" si="8"/>
        <v>34.25</v>
      </c>
      <c r="BV6" s="35">
        <f t="shared" si="8"/>
        <v>46.48</v>
      </c>
      <c r="BW6" s="35">
        <f t="shared" si="8"/>
        <v>40.6</v>
      </c>
      <c r="BX6" s="35">
        <f t="shared" si="8"/>
        <v>56.04</v>
      </c>
      <c r="BY6" s="35">
        <f t="shared" si="8"/>
        <v>58.52</v>
      </c>
      <c r="BZ6" s="34" t="str">
        <f>IF(BZ7="","",IF(BZ7="-","【-】","【"&amp;SUBSTITUTE(TEXT(BZ7,"#,##0.00"),"-","△")&amp;"】"))</f>
        <v>【54.93】</v>
      </c>
      <c r="CA6" s="35">
        <f>IF(CA7="",NA(),CA7)</f>
        <v>114.09</v>
      </c>
      <c r="CB6" s="35">
        <f t="shared" ref="CB6:CJ6" si="9">IF(CB7="",NA(),CB7)</f>
        <v>126.03</v>
      </c>
      <c r="CC6" s="35">
        <f t="shared" si="9"/>
        <v>125.81</v>
      </c>
      <c r="CD6" s="35">
        <f t="shared" si="9"/>
        <v>139.66999999999999</v>
      </c>
      <c r="CE6" s="35">
        <f t="shared" si="9"/>
        <v>145.47999999999999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84.34</v>
      </c>
      <c r="CM6" s="35">
        <f t="shared" ref="CM6:CU6" si="10">IF(CM7="",NA(),CM7)</f>
        <v>79.28</v>
      </c>
      <c r="CN6" s="35">
        <f t="shared" si="10"/>
        <v>77.2</v>
      </c>
      <c r="CO6" s="35">
        <f t="shared" si="10"/>
        <v>77.2</v>
      </c>
      <c r="CP6" s="35">
        <f t="shared" si="10"/>
        <v>78.180000000000007</v>
      </c>
      <c r="CQ6" s="35">
        <f t="shared" si="10"/>
        <v>57.55</v>
      </c>
      <c r="CR6" s="35">
        <f t="shared" si="10"/>
        <v>57.43</v>
      </c>
      <c r="CS6" s="35">
        <f t="shared" si="10"/>
        <v>57.29</v>
      </c>
      <c r="CT6" s="35">
        <f t="shared" si="10"/>
        <v>55.9</v>
      </c>
      <c r="CU6" s="35">
        <f t="shared" si="10"/>
        <v>57.3</v>
      </c>
      <c r="CV6" s="34" t="str">
        <f>IF(CV7="","",IF(CV7="-","【-】","【"&amp;SUBSTITUTE(TEXT(CV7,"#,##0.00"),"-","△")&amp;"】"))</f>
        <v>【56.91】</v>
      </c>
      <c r="CW6" s="35">
        <f>IF(CW7="",NA(),CW7)</f>
        <v>56.79</v>
      </c>
      <c r="CX6" s="35">
        <f t="shared" ref="CX6:DF6" si="11">IF(CX7="",NA(),CX7)</f>
        <v>56.86</v>
      </c>
      <c r="CY6" s="35">
        <f t="shared" si="11"/>
        <v>57.56</v>
      </c>
      <c r="CZ6" s="35">
        <f t="shared" si="11"/>
        <v>56.69</v>
      </c>
      <c r="DA6" s="35">
        <f t="shared" si="11"/>
        <v>56.23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223255</v>
      </c>
      <c r="D7" s="37">
        <v>47</v>
      </c>
      <c r="E7" s="37">
        <v>1</v>
      </c>
      <c r="F7" s="37">
        <v>0</v>
      </c>
      <c r="G7" s="37">
        <v>0</v>
      </c>
      <c r="H7" s="37" t="s">
        <v>109</v>
      </c>
      <c r="I7" s="37" t="s">
        <v>110</v>
      </c>
      <c r="J7" s="37" t="s">
        <v>111</v>
      </c>
      <c r="K7" s="37" t="s">
        <v>112</v>
      </c>
      <c r="L7" s="37" t="s">
        <v>113</v>
      </c>
      <c r="M7" s="37" t="s">
        <v>114</v>
      </c>
      <c r="N7" s="38" t="s">
        <v>115</v>
      </c>
      <c r="O7" s="38" t="s">
        <v>116</v>
      </c>
      <c r="P7" s="38">
        <v>8.7100000000000009</v>
      </c>
      <c r="Q7" s="38">
        <v>4320</v>
      </c>
      <c r="R7" s="38">
        <v>38042</v>
      </c>
      <c r="S7" s="38">
        <v>65.16</v>
      </c>
      <c r="T7" s="38">
        <v>583.82000000000005</v>
      </c>
      <c r="U7" s="38">
        <v>3303</v>
      </c>
      <c r="V7" s="38">
        <v>10</v>
      </c>
      <c r="W7" s="38">
        <v>330.3</v>
      </c>
      <c r="X7" s="38">
        <v>118.34</v>
      </c>
      <c r="Y7" s="38">
        <v>116.08</v>
      </c>
      <c r="Z7" s="38">
        <v>121.13</v>
      </c>
      <c r="AA7" s="38">
        <v>111.57</v>
      </c>
      <c r="AB7" s="38">
        <v>108.18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6.51</v>
      </c>
      <c r="BI7" s="38">
        <v>13.86</v>
      </c>
      <c r="BJ7" s="38">
        <v>1113.76</v>
      </c>
      <c r="BK7" s="38">
        <v>1125.69</v>
      </c>
      <c r="BL7" s="38">
        <v>1134.67</v>
      </c>
      <c r="BM7" s="38">
        <v>1144.79</v>
      </c>
      <c r="BN7" s="38">
        <v>1061.58</v>
      </c>
      <c r="BO7" s="38">
        <v>1141.75</v>
      </c>
      <c r="BP7" s="38">
        <v>114.88</v>
      </c>
      <c r="BQ7" s="38">
        <v>113.04</v>
      </c>
      <c r="BR7" s="38">
        <v>118.69</v>
      </c>
      <c r="BS7" s="38">
        <v>109.01</v>
      </c>
      <c r="BT7" s="38">
        <v>103.46</v>
      </c>
      <c r="BU7" s="38">
        <v>34.25</v>
      </c>
      <c r="BV7" s="38">
        <v>46.48</v>
      </c>
      <c r="BW7" s="38">
        <v>40.6</v>
      </c>
      <c r="BX7" s="38">
        <v>56.04</v>
      </c>
      <c r="BY7" s="38">
        <v>58.52</v>
      </c>
      <c r="BZ7" s="38">
        <v>54.93</v>
      </c>
      <c r="CA7" s="38">
        <v>114.09</v>
      </c>
      <c r="CB7" s="38">
        <v>126.03</v>
      </c>
      <c r="CC7" s="38">
        <v>125.81</v>
      </c>
      <c r="CD7" s="38">
        <v>139.66999999999999</v>
      </c>
      <c r="CE7" s="38">
        <v>145.47999999999999</v>
      </c>
      <c r="CF7" s="38">
        <v>501.18</v>
      </c>
      <c r="CG7" s="38">
        <v>376.61</v>
      </c>
      <c r="CH7" s="38">
        <v>440.03</v>
      </c>
      <c r="CI7" s="38">
        <v>304.35000000000002</v>
      </c>
      <c r="CJ7" s="38">
        <v>296.3</v>
      </c>
      <c r="CK7" s="38">
        <v>292.18</v>
      </c>
      <c r="CL7" s="38">
        <v>84.34</v>
      </c>
      <c r="CM7" s="38">
        <v>79.28</v>
      </c>
      <c r="CN7" s="38">
        <v>77.2</v>
      </c>
      <c r="CO7" s="38">
        <v>77.2</v>
      </c>
      <c r="CP7" s="38">
        <v>78.180000000000007</v>
      </c>
      <c r="CQ7" s="38">
        <v>57.55</v>
      </c>
      <c r="CR7" s="38">
        <v>57.43</v>
      </c>
      <c r="CS7" s="38">
        <v>57.29</v>
      </c>
      <c r="CT7" s="38">
        <v>55.9</v>
      </c>
      <c r="CU7" s="38">
        <v>57.3</v>
      </c>
      <c r="CV7" s="38">
        <v>56.91</v>
      </c>
      <c r="CW7" s="38">
        <v>56.79</v>
      </c>
      <c r="CX7" s="38">
        <v>56.86</v>
      </c>
      <c r="CY7" s="38">
        <v>57.56</v>
      </c>
      <c r="CZ7" s="38">
        <v>56.69</v>
      </c>
      <c r="DA7" s="38">
        <v>56.23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2019-01-22T07:59:39Z</cp:lastPrinted>
  <dcterms:created xsi:type="dcterms:W3CDTF">2018-12-03T08:44:01Z</dcterms:created>
  <dcterms:modified xsi:type="dcterms:W3CDTF">2019-01-31T08:01:07Z</dcterms:modified>
  <cp:category/>
</cp:coreProperties>
</file>