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ajrQRvuXuWUwVsE+vAnZftPWPa4dPvJ+YsV7GfYzvJmECHFnEDKk1yvjbC4mepO5Q3E2koyDNqpARGIi9gvlQA==" workbookSaltValue="wnuXAwYAfojG7a5ob0NRe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<sst xmlns="http://schemas.openxmlformats.org/spreadsheetml/2006/main" count="240" uniqueCount="127">
  <si>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</si>
  <si>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</si>
  <si>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</si>
  <si>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</si>
  <si>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</si>
  <si>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</si>
  <si>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</si>
  <si>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</si>
  <si>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</si>
  <si>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</si>
  <si>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</si>
  <si>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</si>
  <si>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</si>
  <si>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</si>
  <si>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</si>
  <si>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</si>
  <si>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</si>
  <si>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</si>
  <si>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</si>
  <si>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</si>
  <si>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</si>
  <si>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</si>
  <si>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</si>
  <si>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</si>
  <si>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</si>
  <si>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</si>
  <si>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</si>
  <si>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</si>
  <si>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</si>
  <si>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</si>
  <si>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</si>
  <si>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</si>
  <si>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</si>
  <si>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</si>
  <si>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</si>
  <si>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</si>
  <si>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</si>
  <si>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</si>
  <si>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</si>
  <si>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</si>
  <si>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</si>
  <si>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</si>
  <si>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</si>
  <si>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</si>
  <si>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</si>
  <si>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</si>
  <si>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</si>
  <si>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</si>
  <si>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</si>
  <si>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</si>
  <si>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</si>
  <si>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</si>
  <si>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</si>
  <si>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</si>
  <si>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</si>
  <si>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</si>
  <si>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</si>
  <si>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</si>
  <si>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</si>
  <si>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</si>
  <si>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</si>
  <si>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</si>
  <si>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</si>
  <si>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</si>
  <si>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</si>
  <si>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</si>
  <si>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</si>
  <si>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</si>
  <si>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</si>
  <si>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</si>
  <si>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</si>
  <si>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</si>
  <si>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</si>
  <si>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</si>
  <si>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</si>
  <si>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</si>
  <si>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</si>
  <si>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</si>
  <si>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</si>
  <si>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</si>
  <si>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</si>
  <si>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</si>
  <si>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</si>
  <si>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</si>
  <si>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</si>
  <si>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</si>
  <si>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</si>
  <si>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</si>
  <si>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</si>
  <si>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</si>
  <si>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</si>
  <si>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</si>
  <si>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</si>
  <si>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</si>
  <si>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</si>
  <si>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</si>
  <si>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</si>
  <si>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</si>
  <si>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</si>
  <si>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</si>
  <si>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</si>
  <si>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</si>
  <si>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</si>
  <si>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</si>
  <si>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</si>
  <si>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</si>
  <si>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</si>
  <si>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</si>
  <si>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</si>
  <si>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</si>
  <si>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</si>
  <si>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小山町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</si>
  <si>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</si>
  <si>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</si>
  <si>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</si>
  <si>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</si>
  <si>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</si>
  <si>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</si>
  <si>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</si>
  <si>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</si>
  <si>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</si>
  <si>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</si>
  <si>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</si>
  <si>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</si>
  <si>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下水道事業は、平成11年度より供用開始しています。下水道事業における管渠の標準耐用年数は50年とされており（国土交通省通知）、当面の間は耐用年数を経過する管渠はありません。今後は老朽管調査を実施し、特に布設替えが必要な管渠がないか確認していく予定です。
　須走浄化センター及びマンホールポンプ等の施設については、長寿命化計画やストックマネジメント計画を策定しています。下水道事業の安定な運営を維持するため、それらの計画に則り施設の改修を行っていきます。</t>
    <rPh sb="3" eb="5">
      <t>ホンチョウ</t>
    </rPh>
    <rPh sb="5" eb="8">
      <t>ゲスイドウ</t>
    </rPh>
    <rPh sb="8" eb="10">
      <t>ジギョウ</t>
    </rPh>
    <rPh sb="12" eb="14">
      <t>ヘイセイ</t>
    </rPh>
    <rPh sb="16" eb="18">
      <t>ネンド</t>
    </rPh>
    <rPh sb="20" eb="22">
      <t>キョウヨウ</t>
    </rPh>
    <rPh sb="22" eb="24">
      <t>カイシ</t>
    </rPh>
    <rPh sb="30" eb="33">
      <t>ゲスイドウ</t>
    </rPh>
    <rPh sb="33" eb="35">
      <t>ジギョウ</t>
    </rPh>
    <rPh sb="39" eb="41">
      <t>カンキョ</t>
    </rPh>
    <rPh sb="42" eb="44">
      <t>ヒョウジュン</t>
    </rPh>
    <rPh sb="44" eb="46">
      <t>タイヨウ</t>
    </rPh>
    <rPh sb="46" eb="48">
      <t>ネンスウ</t>
    </rPh>
    <rPh sb="51" eb="52">
      <t>ネン</t>
    </rPh>
    <rPh sb="68" eb="70">
      <t>トウメン</t>
    </rPh>
    <rPh sb="71" eb="72">
      <t>アイダ</t>
    </rPh>
    <rPh sb="73" eb="75">
      <t>タイヨウ</t>
    </rPh>
    <rPh sb="75" eb="77">
      <t>ネンスウ</t>
    </rPh>
    <rPh sb="78" eb="80">
      <t>ケイカ</t>
    </rPh>
    <rPh sb="82" eb="84">
      <t>カンキョ</t>
    </rPh>
    <rPh sb="91" eb="93">
      <t>コンゴ</t>
    </rPh>
    <rPh sb="94" eb="96">
      <t>ロウキュウ</t>
    </rPh>
    <rPh sb="96" eb="97">
      <t>カン</t>
    </rPh>
    <rPh sb="97" eb="99">
      <t>チョウサ</t>
    </rPh>
    <rPh sb="100" eb="102">
      <t>ジッシ</t>
    </rPh>
    <rPh sb="104" eb="105">
      <t>トク</t>
    </rPh>
    <rPh sb="106" eb="108">
      <t>フセツ</t>
    </rPh>
    <rPh sb="108" eb="109">
      <t>ガ</t>
    </rPh>
    <rPh sb="111" eb="113">
      <t>ヒツヨウ</t>
    </rPh>
    <rPh sb="114" eb="116">
      <t>カンキョ</t>
    </rPh>
    <rPh sb="126" eb="128">
      <t>ヨテイ</t>
    </rPh>
    <rPh sb="134" eb="136">
      <t>スバシリ</t>
    </rPh>
    <rPh sb="136" eb="138">
      <t>ジョウカ</t>
    </rPh>
    <rPh sb="142" eb="143">
      <t>オヨ</t>
    </rPh>
    <rPh sb="152" eb="153">
      <t>トウ</t>
    </rPh>
    <rPh sb="154" eb="156">
      <t>シセツ</t>
    </rPh>
    <rPh sb="162" eb="163">
      <t>チョウ</t>
    </rPh>
    <rPh sb="163" eb="166">
      <t>ジュミョウカ</t>
    </rPh>
    <rPh sb="166" eb="168">
      <t>ケイカク</t>
    </rPh>
    <rPh sb="179" eb="181">
      <t>ケイカク</t>
    </rPh>
    <rPh sb="182" eb="184">
      <t>サクテイ</t>
    </rPh>
    <rPh sb="190" eb="193">
      <t>ゲスイドウ</t>
    </rPh>
    <rPh sb="193" eb="195">
      <t>ジギョウ</t>
    </rPh>
    <rPh sb="196" eb="198">
      <t>アンテイ</t>
    </rPh>
    <rPh sb="199" eb="201">
      <t>ウンエイ</t>
    </rPh>
    <rPh sb="202" eb="204">
      <t>イジ</t>
    </rPh>
    <rPh sb="213" eb="215">
      <t>ケイカク</t>
    </rPh>
    <rPh sb="216" eb="217">
      <t>ノット</t>
    </rPh>
    <rPh sb="218" eb="220">
      <t>シセツ</t>
    </rPh>
    <rPh sb="221" eb="223">
      <t>カイシュウ</t>
    </rPh>
    <rPh sb="224" eb="225">
      <t>オコナ</t>
    </rPh>
    <phoneticPr fontId="4"/>
  </si>
  <si>
    <t xml:space="preserve">
　１．経営の健全性・効率性について　において各種指標が改善した旨の記載をしましたが、一般会計繰入金による改善となっています。今後も人口減少等による有収水量の減少や、汚水処理に関する経常経費の増加により、下水道事業の財政状況はますます悪化する見込みです。
　したがって、経費の見直しや事務事業の広域化・共同化等による歳出抑制や、現在の使用料単価が適正とされている下限の150円/㎥以下であることから、本町における適正な料金設定による財源確保を検討し長期的な財政の健全化を図っていきます。</t>
    <rPh sb="5" eb="7">
      <t>ケイエイ</t>
    </rPh>
    <rPh sb="8" eb="11">
      <t>ケンゼンセイ</t>
    </rPh>
    <rPh sb="12" eb="15">
      <t>コウリツセイ</t>
    </rPh>
    <rPh sb="24" eb="26">
      <t>カクシュ</t>
    </rPh>
    <rPh sb="26" eb="28">
      <t>シヒョウ</t>
    </rPh>
    <rPh sb="29" eb="31">
      <t>カイゼン</t>
    </rPh>
    <rPh sb="33" eb="34">
      <t>ムネ</t>
    </rPh>
    <rPh sb="35" eb="37">
      <t>キサイ</t>
    </rPh>
    <rPh sb="44" eb="46">
      <t>イッパン</t>
    </rPh>
    <rPh sb="46" eb="48">
      <t>カイケイ</t>
    </rPh>
    <rPh sb="48" eb="50">
      <t>クリイレ</t>
    </rPh>
    <rPh sb="50" eb="51">
      <t>キン</t>
    </rPh>
    <rPh sb="54" eb="56">
      <t>カイゼン</t>
    </rPh>
    <rPh sb="64" eb="66">
      <t>コンゴ</t>
    </rPh>
    <rPh sb="67" eb="69">
      <t>ジンコウ</t>
    </rPh>
    <rPh sb="69" eb="71">
      <t>ゲンショウ</t>
    </rPh>
    <rPh sb="71" eb="72">
      <t>トウ</t>
    </rPh>
    <rPh sb="75" eb="77">
      <t>ユウシュウ</t>
    </rPh>
    <rPh sb="77" eb="79">
      <t>スイリョウ</t>
    </rPh>
    <rPh sb="80" eb="82">
      <t>ゲンショウ</t>
    </rPh>
    <rPh sb="84" eb="86">
      <t>オスイ</t>
    </rPh>
    <rPh sb="86" eb="88">
      <t>ショリ</t>
    </rPh>
    <rPh sb="89" eb="90">
      <t>カン</t>
    </rPh>
    <rPh sb="92" eb="94">
      <t>ケイジョウ</t>
    </rPh>
    <rPh sb="94" eb="96">
      <t>ケイヒ</t>
    </rPh>
    <rPh sb="97" eb="99">
      <t>ゾウカ</t>
    </rPh>
    <rPh sb="103" eb="106">
      <t>ゲスイドウ</t>
    </rPh>
    <rPh sb="106" eb="108">
      <t>ジギョウ</t>
    </rPh>
    <rPh sb="109" eb="111">
      <t>ザイセイ</t>
    </rPh>
    <rPh sb="111" eb="113">
      <t>ジョウキョウ</t>
    </rPh>
    <rPh sb="118" eb="120">
      <t>アッカ</t>
    </rPh>
    <rPh sb="122" eb="124">
      <t>ミコ</t>
    </rPh>
    <rPh sb="136" eb="138">
      <t>ケイヒ</t>
    </rPh>
    <rPh sb="139" eb="141">
      <t>ミナオ</t>
    </rPh>
    <rPh sb="143" eb="145">
      <t>ジム</t>
    </rPh>
    <rPh sb="145" eb="147">
      <t>ジギョウ</t>
    </rPh>
    <rPh sb="148" eb="151">
      <t>コウイキカ</t>
    </rPh>
    <rPh sb="152" eb="155">
      <t>キョウドウカ</t>
    </rPh>
    <rPh sb="155" eb="156">
      <t>トウ</t>
    </rPh>
    <rPh sb="159" eb="161">
      <t>サイシュツ</t>
    </rPh>
    <rPh sb="161" eb="163">
      <t>ヨクセイ</t>
    </rPh>
    <rPh sb="165" eb="167">
      <t>ゲンザイ</t>
    </rPh>
    <rPh sb="168" eb="171">
      <t>シヨウリョウ</t>
    </rPh>
    <rPh sb="171" eb="173">
      <t>タンカ</t>
    </rPh>
    <rPh sb="174" eb="176">
      <t>テキセイ</t>
    </rPh>
    <rPh sb="182" eb="184">
      <t>カゲン</t>
    </rPh>
    <rPh sb="188" eb="189">
      <t>エン</t>
    </rPh>
    <rPh sb="191" eb="193">
      <t>イカ</t>
    </rPh>
    <rPh sb="201" eb="203">
      <t>ホンチョウ</t>
    </rPh>
    <rPh sb="207" eb="209">
      <t>テキセイ</t>
    </rPh>
    <rPh sb="210" eb="212">
      <t>リョウキン</t>
    </rPh>
    <rPh sb="212" eb="214">
      <t>セッテイ</t>
    </rPh>
    <rPh sb="217" eb="219">
      <t>ザイゲン</t>
    </rPh>
    <rPh sb="219" eb="221">
      <t>カクホ</t>
    </rPh>
    <rPh sb="222" eb="224">
      <t>ケントウ</t>
    </rPh>
    <rPh sb="225" eb="228">
      <t>チョウキテキ</t>
    </rPh>
    <rPh sb="229" eb="231">
      <t>ザイセイ</t>
    </rPh>
    <rPh sb="232" eb="235">
      <t>ケンゼンカ</t>
    </rPh>
    <rPh sb="236" eb="237">
      <t>ハカ</t>
    </rPh>
    <phoneticPr fontId="4"/>
  </si>
  <si>
    <r>
      <t xml:space="preserve">
　平成28年度決算から、汚水処理費に対する一般会計繰入金の繰入基準に従って、一般会計繰入金の大部分を収益的収入として計上することとなったため、①収益的収支比率、⑤経費回収率及び⑥汚水処理原価が大幅に改善しています。またその繰入基準に従うと、地方債元金償還金相当分は一般会計繰入金で賄うこととなるため、④企業債残高対事業規模比率が０％（※）になりました。
　下水道整備区域内の多くの方々に接続していただいているため、⑧水洗化率は95％前後と類似団体平均を大きく上回っています。⑦施設利用率にまだまだ余裕があるので、今後も下水道への接続勧奨を行い、水洗化率向上及び有収水量の増加に努めていきます。
</t>
    </r>
    <r>
      <rPr>
        <sz val="9"/>
        <color theme="1"/>
        <rFont val="ＭＳ ゴシック"/>
        <family val="3"/>
        <charset val="128"/>
      </rPr>
      <t>（※）一般会計負担分を除くと
事業債残高850,144千円÷営業収益70,222千円×100
＝</t>
    </r>
    <r>
      <rPr>
        <u/>
        <sz val="9"/>
        <color theme="1"/>
        <rFont val="ＭＳ ゴシック"/>
        <family val="3"/>
        <charset val="128"/>
      </rPr>
      <t>1,210.65％</t>
    </r>
    <r>
      <rPr>
        <sz val="9"/>
        <color theme="1"/>
        <rFont val="ＭＳ ゴシック"/>
        <family val="3"/>
        <charset val="128"/>
      </rPr>
      <t>　　になります。</t>
    </r>
    <rPh sb="3" eb="5">
      <t>ヘイセイ</t>
    </rPh>
    <rPh sb="7" eb="9">
      <t>ネンド</t>
    </rPh>
    <rPh sb="9" eb="11">
      <t>ケッサン</t>
    </rPh>
    <rPh sb="14" eb="16">
      <t>オスイ</t>
    </rPh>
    <rPh sb="16" eb="18">
      <t>ショリ</t>
    </rPh>
    <rPh sb="18" eb="19">
      <t>ヒ</t>
    </rPh>
    <rPh sb="20" eb="21">
      <t>タイ</t>
    </rPh>
    <rPh sb="23" eb="25">
      <t>イッパン</t>
    </rPh>
    <rPh sb="25" eb="27">
      <t>カイケイ</t>
    </rPh>
    <rPh sb="27" eb="29">
      <t>クリイレ</t>
    </rPh>
    <rPh sb="29" eb="30">
      <t>キン</t>
    </rPh>
    <rPh sb="31" eb="33">
      <t>クリイレ</t>
    </rPh>
    <rPh sb="33" eb="35">
      <t>キジュン</t>
    </rPh>
    <rPh sb="36" eb="37">
      <t>シタガ</t>
    </rPh>
    <rPh sb="40" eb="42">
      <t>イッパン</t>
    </rPh>
    <rPh sb="42" eb="44">
      <t>カイケイ</t>
    </rPh>
    <rPh sb="44" eb="46">
      <t>クリイレ</t>
    </rPh>
    <rPh sb="46" eb="47">
      <t>キン</t>
    </rPh>
    <rPh sb="48" eb="51">
      <t>ダイブブン</t>
    </rPh>
    <rPh sb="52" eb="54">
      <t>シュウエキ</t>
    </rPh>
    <rPh sb="54" eb="55">
      <t>テキ</t>
    </rPh>
    <rPh sb="55" eb="57">
      <t>シュウニュウ</t>
    </rPh>
    <rPh sb="60" eb="62">
      <t>ケイジョウ</t>
    </rPh>
    <rPh sb="74" eb="77">
      <t>シュウエキテキ</t>
    </rPh>
    <rPh sb="77" eb="79">
      <t>シュウシ</t>
    </rPh>
    <rPh sb="79" eb="81">
      <t>ヒリツ</t>
    </rPh>
    <rPh sb="83" eb="85">
      <t>ケイヒ</t>
    </rPh>
    <rPh sb="85" eb="87">
      <t>カイシュウ</t>
    </rPh>
    <rPh sb="87" eb="88">
      <t>リツ</t>
    </rPh>
    <rPh sb="88" eb="89">
      <t>オヨ</t>
    </rPh>
    <rPh sb="91" eb="93">
      <t>オスイ</t>
    </rPh>
    <rPh sb="93" eb="95">
      <t>ショリ</t>
    </rPh>
    <rPh sb="95" eb="97">
      <t>ゲンカ</t>
    </rPh>
    <rPh sb="98" eb="100">
      <t>オオハバ</t>
    </rPh>
    <rPh sb="101" eb="103">
      <t>カイゼン</t>
    </rPh>
    <rPh sb="113" eb="115">
      <t>クリイレ</t>
    </rPh>
    <rPh sb="115" eb="117">
      <t>キジュン</t>
    </rPh>
    <rPh sb="118" eb="119">
      <t>シタガ</t>
    </rPh>
    <rPh sb="122" eb="125">
      <t>チホウサイ</t>
    </rPh>
    <rPh sb="125" eb="127">
      <t>ガンキン</t>
    </rPh>
    <rPh sb="127" eb="129">
      <t>ショウカン</t>
    </rPh>
    <rPh sb="129" eb="130">
      <t>キン</t>
    </rPh>
    <rPh sb="130" eb="133">
      <t>ソウトウブン</t>
    </rPh>
    <rPh sb="134" eb="136">
      <t>イッパン</t>
    </rPh>
    <rPh sb="136" eb="138">
      <t>カイケイ</t>
    </rPh>
    <rPh sb="138" eb="140">
      <t>クリイレ</t>
    </rPh>
    <rPh sb="140" eb="141">
      <t>キン</t>
    </rPh>
    <rPh sb="142" eb="143">
      <t>マカナ</t>
    </rPh>
    <rPh sb="153" eb="155">
      <t>キギョウ</t>
    </rPh>
    <rPh sb="155" eb="156">
      <t>サイ</t>
    </rPh>
    <rPh sb="156" eb="158">
      <t>ザンダカ</t>
    </rPh>
    <rPh sb="158" eb="159">
      <t>タイ</t>
    </rPh>
    <rPh sb="159" eb="161">
      <t>ジギョウ</t>
    </rPh>
    <rPh sb="161" eb="163">
      <t>キボ</t>
    </rPh>
    <rPh sb="163" eb="165">
      <t>ヒリツ</t>
    </rPh>
    <rPh sb="181" eb="184">
      <t>ゲスイドウ</t>
    </rPh>
    <rPh sb="184" eb="186">
      <t>セイビ</t>
    </rPh>
    <rPh sb="186" eb="189">
      <t>クイキナイ</t>
    </rPh>
    <rPh sb="190" eb="191">
      <t>オオ</t>
    </rPh>
    <rPh sb="193" eb="195">
      <t>カタガタ</t>
    </rPh>
    <rPh sb="196" eb="198">
      <t>セツゾク</t>
    </rPh>
    <rPh sb="211" eb="214">
      <t>スイセンカ</t>
    </rPh>
    <rPh sb="214" eb="215">
      <t>リツ</t>
    </rPh>
    <rPh sb="219" eb="221">
      <t>ゼンゴ</t>
    </rPh>
    <rPh sb="222" eb="224">
      <t>ルイジ</t>
    </rPh>
    <rPh sb="224" eb="226">
      <t>ダンタイ</t>
    </rPh>
    <rPh sb="226" eb="228">
      <t>ヘイキン</t>
    </rPh>
    <rPh sb="229" eb="230">
      <t>オオ</t>
    </rPh>
    <rPh sb="232" eb="234">
      <t>ウワマワ</t>
    </rPh>
    <rPh sb="241" eb="243">
      <t>シセツ</t>
    </rPh>
    <rPh sb="243" eb="246">
      <t>リヨウリツ</t>
    </rPh>
    <rPh sb="251" eb="253">
      <t>ヨユウ</t>
    </rPh>
    <rPh sb="259" eb="261">
      <t>コンゴ</t>
    </rPh>
    <rPh sb="262" eb="265">
      <t>ゲスイドウ</t>
    </rPh>
    <rPh sb="267" eb="269">
      <t>セツゾク</t>
    </rPh>
    <rPh sb="269" eb="271">
      <t>カンショウ</t>
    </rPh>
    <rPh sb="272" eb="273">
      <t>オコナ</t>
    </rPh>
    <rPh sb="275" eb="278">
      <t>スイセンカ</t>
    </rPh>
    <rPh sb="278" eb="279">
      <t>リツ</t>
    </rPh>
    <rPh sb="279" eb="281">
      <t>コウジョウ</t>
    </rPh>
    <rPh sb="281" eb="282">
      <t>オヨ</t>
    </rPh>
    <rPh sb="283" eb="285">
      <t>ユウシュウ</t>
    </rPh>
    <rPh sb="285" eb="287">
      <t>スイリョウ</t>
    </rPh>
    <rPh sb="288" eb="290">
      <t>ゾウカ</t>
    </rPh>
    <rPh sb="291" eb="292">
      <t>ツト</t>
    </rPh>
    <rPh sb="305" eb="307">
      <t>イッパン</t>
    </rPh>
    <rPh sb="307" eb="309">
      <t>カイケイ</t>
    </rPh>
    <rPh sb="309" eb="312">
      <t>フタンブン</t>
    </rPh>
    <rPh sb="313" eb="314">
      <t>ノゾ</t>
    </rPh>
    <rPh sb="317" eb="319">
      <t>ジギョウ</t>
    </rPh>
    <rPh sb="319" eb="320">
      <t>サイ</t>
    </rPh>
    <rPh sb="320" eb="322">
      <t>ザンダカ</t>
    </rPh>
    <rPh sb="329" eb="331">
      <t>センエン</t>
    </rPh>
    <rPh sb="332" eb="334">
      <t>エイギョウ</t>
    </rPh>
    <rPh sb="334" eb="336">
      <t>シュウエキ</t>
    </rPh>
    <rPh sb="342" eb="344">
      <t>センエン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</si>
</sst>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22-48AA-8BE7-7E771E21294A}"/>
            </c:ext>
          </c:extLst>
        </c:ser>
        <c:dLbls>
          <c:showLegendKey val="0"/>
          <c:showVal val="0"/>
          <c:showCatName val="0"/>
          <c:showSerName val="0"/>
          <c:showPercent val="0"/>
          <c:showBubbleSize val="0"/>
        </c:dLbls>
        <c:gapWidth val="150"/>
        <c:axId val="101626624"/>
        <c:axId val="1016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B822-48AA-8BE7-7E771E21294A}"/>
            </c:ext>
          </c:extLst>
        </c:ser>
        <c:dLbls>
          <c:showLegendKey val="0"/>
          <c:showVal val="0"/>
          <c:showCatName val="0"/>
          <c:showSerName val="0"/>
          <c:showPercent val="0"/>
          <c:showBubbleSize val="0"/>
        </c:dLbls>
        <c:marker val="1"/>
        <c:smooth val="0"/>
        <c:axId val="101626624"/>
        <c:axId val="101628544"/>
      </c:lineChart>
      <c:dateAx>
        <c:axId val="101626624"/>
        <c:scaling>
          <c:orientation val="minMax"/>
        </c:scaling>
        <c:delete val="1"/>
        <c:axPos val="b"/>
        <c:numFmt formatCode="ge" sourceLinked="1"/>
        <c:majorTickMark val="none"/>
        <c:minorTickMark val="none"/>
        <c:tickLblPos val="none"/>
        <c:crossAx val="101628544"/>
        <c:crosses val="autoZero"/>
        <c:auto val="1"/>
        <c:lblOffset val="100"/>
        <c:baseTimeUnit val="years"/>
      </c:dateAx>
      <c:valAx>
        <c:axId val="101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43.03</c:v>
                </c:pt>
                <c:pt idx="1">
                  <c:v>42.63</c:v>
                </c:pt>
                <c:pt idx="2">
                  <c:v>38.630000000000003</c:v>
                </c:pt>
                <c:pt idx="3">
                  <c:v>38.549999999999997</c:v>
                </c:pt>
                <c:pt idx="4">
                  <c:v>39.6</c:v>
                </c:pt>
              </c:numCache>
            </c:numRef>
          </c:val>
          <c:extLst xmlns:c16r2="http://schemas.microsoft.com/office/drawing/2015/06/chart">
            <c:ext xmlns:c16="http://schemas.microsoft.com/office/drawing/2014/chart" uri="{C3380CC4-5D6E-409C-BE32-E72D297353CC}">
              <c16:uniqueId val="{00000000-D8DD-428B-A7FA-A7ABEBEFC7A8}"/>
            </c:ext>
          </c:extLst>
        </c:ser>
        <c:dLbls>
          <c:showLegendKey val="0"/>
          <c:showVal val="0"/>
          <c:showCatName val="0"/>
          <c:showSerName val="0"/>
          <c:showPercent val="0"/>
          <c:showBubbleSize val="0"/>
        </c:dLbls>
        <c:gapWidth val="150"/>
        <c:axId val="105218432"/>
        <c:axId val="1052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D8DD-428B-A7FA-A7ABEBEFC7A8}"/>
            </c:ext>
          </c:extLst>
        </c:ser>
        <c:dLbls>
          <c:showLegendKey val="0"/>
          <c:showVal val="0"/>
          <c:showCatName val="0"/>
          <c:showSerName val="0"/>
          <c:showPercent val="0"/>
          <c:showBubbleSize val="0"/>
        </c:dLbls>
        <c:marker val="1"/>
        <c:smooth val="0"/>
        <c:axId val="105218432"/>
        <c:axId val="105220352"/>
      </c:lineChart>
      <c:dateAx>
        <c:axId val="105218432"/>
        <c:scaling>
          <c:orientation val="minMax"/>
        </c:scaling>
        <c:delete val="1"/>
        <c:axPos val="b"/>
        <c:numFmt formatCode="ge" sourceLinked="1"/>
        <c:majorTickMark val="none"/>
        <c:minorTickMark val="none"/>
        <c:tickLblPos val="none"/>
        <c:crossAx val="105220352"/>
        <c:crosses val="autoZero"/>
        <c:auto val="1"/>
        <c:lblOffset val="100"/>
        <c:baseTimeUnit val="years"/>
      </c:dateAx>
      <c:valAx>
        <c:axId val="1052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94.24</c:v>
                </c:pt>
                <c:pt idx="1">
                  <c:v>94.78</c:v>
                </c:pt>
                <c:pt idx="2">
                  <c:v>95.91</c:v>
                </c:pt>
                <c:pt idx="3">
                  <c:v>96.3</c:v>
                </c:pt>
                <c:pt idx="4">
                  <c:v>95.88</c:v>
                </c:pt>
              </c:numCache>
            </c:numRef>
          </c:val>
          <c:extLst xmlns:c16r2="http://schemas.microsoft.com/office/drawing/2015/06/chart">
            <c:ext xmlns:c16="http://schemas.microsoft.com/office/drawing/2014/chart" uri="{C3380CC4-5D6E-409C-BE32-E72D297353CC}">
              <c16:uniqueId val="{00000000-34B4-4025-9FEB-1E5D44FB3C76}"/>
            </c:ext>
          </c:extLst>
        </c:ser>
        <c:dLbls>
          <c:showLegendKey val="0"/>
          <c:showVal val="0"/>
          <c:showCatName val="0"/>
          <c:showSerName val="0"/>
          <c:showPercent val="0"/>
          <c:showBubbleSize val="0"/>
        </c:dLbls>
        <c:gapWidth val="150"/>
        <c:axId val="105329408"/>
        <c:axId val="1053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34B4-4025-9FEB-1E5D44FB3C76}"/>
            </c:ext>
          </c:extLst>
        </c:ser>
        <c:dLbls>
          <c:showLegendKey val="0"/>
          <c:showVal val="0"/>
          <c:showCatName val="0"/>
          <c:showSerName val="0"/>
          <c:showPercent val="0"/>
          <c:showBubbleSize val="0"/>
        </c:dLbls>
        <c:marker val="1"/>
        <c:smooth val="0"/>
        <c:axId val="105329408"/>
        <c:axId val="105331328"/>
      </c:lineChart>
      <c:dateAx>
        <c:axId val="105329408"/>
        <c:scaling>
          <c:orientation val="minMax"/>
        </c:scaling>
        <c:delete val="1"/>
        <c:axPos val="b"/>
        <c:numFmt formatCode="ge" sourceLinked="1"/>
        <c:majorTickMark val="none"/>
        <c:minorTickMark val="none"/>
        <c:tickLblPos val="none"/>
        <c:crossAx val="105331328"/>
        <c:crosses val="autoZero"/>
        <c:auto val="1"/>
        <c:lblOffset val="100"/>
        <c:baseTimeUnit val="years"/>
      </c:dateAx>
      <c:valAx>
        <c:axId val="1053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76.81</c:v>
                </c:pt>
                <c:pt idx="1">
                  <c:v>60.04</c:v>
                </c:pt>
                <c:pt idx="2">
                  <c:v>61.74</c:v>
                </c:pt>
                <c:pt idx="3">
                  <c:v>97.55</c:v>
                </c:pt>
                <c:pt idx="4">
                  <c:v>102.92</c:v>
                </c:pt>
              </c:numCache>
            </c:numRef>
          </c:val>
          <c:extLst xmlns:c16r2="http://schemas.microsoft.com/office/drawing/2015/06/chart">
            <c:ext xmlns:c16="http://schemas.microsoft.com/office/drawing/2014/chart" uri="{C3380CC4-5D6E-409C-BE32-E72D297353CC}">
              <c16:uniqueId val="{00000000-0C55-467C-85A7-A2F6ABC272E2}"/>
            </c:ext>
          </c:extLst>
        </c:ser>
        <c:dLbls>
          <c:showLegendKey val="0"/>
          <c:showVal val="0"/>
          <c:showCatName val="0"/>
          <c:showSerName val="0"/>
          <c:showPercent val="0"/>
          <c:showBubbleSize val="0"/>
        </c:dLbls>
        <c:gapWidth val="150"/>
        <c:axId val="104817792"/>
        <c:axId val="1048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55-467C-85A7-A2F6ABC272E2}"/>
            </c:ext>
          </c:extLst>
        </c:ser>
        <c:dLbls>
          <c:showLegendKey val="0"/>
          <c:showVal val="0"/>
          <c:showCatName val="0"/>
          <c:showSerName val="0"/>
          <c:showPercent val="0"/>
          <c:showBubbleSize val="0"/>
        </c:dLbls>
        <c:marker val="1"/>
        <c:smooth val="0"/>
        <c:axId val="104817792"/>
        <c:axId val="104819712"/>
      </c:lineChart>
      <c:dateAx>
        <c:axId val="104817792"/>
        <c:scaling>
          <c:orientation val="minMax"/>
        </c:scaling>
        <c:delete val="1"/>
        <c:axPos val="b"/>
        <c:numFmt formatCode="ge" sourceLinked="1"/>
        <c:majorTickMark val="none"/>
        <c:minorTickMark val="none"/>
        <c:tickLblPos val="none"/>
        <c:crossAx val="104819712"/>
        <c:crosses val="autoZero"/>
        <c:auto val="1"/>
        <c:lblOffset val="100"/>
        <c:baseTimeUnit val="years"/>
      </c:dateAx>
      <c:valAx>
        <c:axId val="1048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72-4CBB-8E8A-B8F15343475B}"/>
            </c:ext>
          </c:extLst>
        </c:ser>
        <c:dLbls>
          <c:showLegendKey val="0"/>
          <c:showVal val="0"/>
          <c:showCatName val="0"/>
          <c:showSerName val="0"/>
          <c:showPercent val="0"/>
          <c:showBubbleSize val="0"/>
        </c:dLbls>
        <c:gapWidth val="150"/>
        <c:axId val="104863232"/>
        <c:axId val="1048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72-4CBB-8E8A-B8F15343475B}"/>
            </c:ext>
          </c:extLst>
        </c:ser>
        <c:dLbls>
          <c:showLegendKey val="0"/>
          <c:showVal val="0"/>
          <c:showCatName val="0"/>
          <c:showSerName val="0"/>
          <c:showPercent val="0"/>
          <c:showBubbleSize val="0"/>
        </c:dLbls>
        <c:marker val="1"/>
        <c:smooth val="0"/>
        <c:axId val="104863232"/>
        <c:axId val="104865152"/>
      </c:lineChart>
      <c:dateAx>
        <c:axId val="104863232"/>
        <c:scaling>
          <c:orientation val="minMax"/>
        </c:scaling>
        <c:delete val="1"/>
        <c:axPos val="b"/>
        <c:numFmt formatCode="ge" sourceLinked="1"/>
        <c:majorTickMark val="none"/>
        <c:minorTickMark val="none"/>
        <c:tickLblPos val="none"/>
        <c:crossAx val="104865152"/>
        <c:crosses val="autoZero"/>
        <c:auto val="1"/>
        <c:lblOffset val="100"/>
        <c:baseTimeUnit val="years"/>
      </c:dateAx>
      <c:valAx>
        <c:axId val="1048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D9-4E07-9FDD-5D9724AFE4F0}"/>
            </c:ext>
          </c:extLst>
        </c:ser>
        <c:dLbls>
          <c:showLegendKey val="0"/>
          <c:showVal val="0"/>
          <c:showCatName val="0"/>
          <c:showSerName val="0"/>
          <c:showPercent val="0"/>
          <c:showBubbleSize val="0"/>
        </c:dLbls>
        <c:gapWidth val="150"/>
        <c:axId val="104896384"/>
        <c:axId val="1049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D9-4E07-9FDD-5D9724AFE4F0}"/>
            </c:ext>
          </c:extLst>
        </c:ser>
        <c:dLbls>
          <c:showLegendKey val="0"/>
          <c:showVal val="0"/>
          <c:showCatName val="0"/>
          <c:showSerName val="0"/>
          <c:showPercent val="0"/>
          <c:showBubbleSize val="0"/>
        </c:dLbls>
        <c:marker val="1"/>
        <c:smooth val="0"/>
        <c:axId val="104896384"/>
        <c:axId val="104906752"/>
      </c:lineChart>
      <c:dateAx>
        <c:axId val="104896384"/>
        <c:scaling>
          <c:orientation val="minMax"/>
        </c:scaling>
        <c:delete val="1"/>
        <c:axPos val="b"/>
        <c:numFmt formatCode="ge" sourceLinked="1"/>
        <c:majorTickMark val="none"/>
        <c:minorTickMark val="none"/>
        <c:tickLblPos val="none"/>
        <c:crossAx val="104906752"/>
        <c:crosses val="autoZero"/>
        <c:auto val="1"/>
        <c:lblOffset val="100"/>
        <c:baseTimeUnit val="years"/>
      </c:dateAx>
      <c:valAx>
        <c:axId val="104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4F-49E2-A488-7B5289370450}"/>
            </c:ext>
          </c:extLst>
        </c:ser>
        <c:dLbls>
          <c:showLegendKey val="0"/>
          <c:showVal val="0"/>
          <c:showCatName val="0"/>
          <c:showSerName val="0"/>
          <c:showPercent val="0"/>
          <c:showBubbleSize val="0"/>
        </c:dLbls>
        <c:gapWidth val="150"/>
        <c:axId val="105021824"/>
        <c:axId val="1050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4F-49E2-A488-7B5289370450}"/>
            </c:ext>
          </c:extLst>
        </c:ser>
        <c:dLbls>
          <c:showLegendKey val="0"/>
          <c:showVal val="0"/>
          <c:showCatName val="0"/>
          <c:showSerName val="0"/>
          <c:showPercent val="0"/>
          <c:showBubbleSize val="0"/>
        </c:dLbls>
        <c:marker val="1"/>
        <c:smooth val="0"/>
        <c:axId val="105021824"/>
        <c:axId val="105023744"/>
      </c:lineChart>
      <c:dateAx>
        <c:axId val="105021824"/>
        <c:scaling>
          <c:orientation val="minMax"/>
        </c:scaling>
        <c:delete val="1"/>
        <c:axPos val="b"/>
        <c:numFmt formatCode="ge" sourceLinked="1"/>
        <c:majorTickMark val="none"/>
        <c:minorTickMark val="none"/>
        <c:tickLblPos val="none"/>
        <c:crossAx val="105023744"/>
        <c:crosses val="autoZero"/>
        <c:auto val="1"/>
        <c:lblOffset val="100"/>
        <c:baseTimeUnit val="years"/>
      </c:dateAx>
      <c:valAx>
        <c:axId val="1050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66-47E4-A4C5-535E315BF0B5}"/>
            </c:ext>
          </c:extLst>
        </c:ser>
        <c:dLbls>
          <c:showLegendKey val="0"/>
          <c:showVal val="0"/>
          <c:showCatName val="0"/>
          <c:showSerName val="0"/>
          <c:showPercent val="0"/>
          <c:showBubbleSize val="0"/>
        </c:dLbls>
        <c:gapWidth val="150"/>
        <c:axId val="105387136"/>
        <c:axId val="1053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66-47E4-A4C5-535E315BF0B5}"/>
            </c:ext>
          </c:extLst>
        </c:ser>
        <c:dLbls>
          <c:showLegendKey val="0"/>
          <c:showVal val="0"/>
          <c:showCatName val="0"/>
          <c:showSerName val="0"/>
          <c:showPercent val="0"/>
          <c:showBubbleSize val="0"/>
        </c:dLbls>
        <c:marker val="1"/>
        <c:smooth val="0"/>
        <c:axId val="105387136"/>
        <c:axId val="105389056"/>
      </c:lineChart>
      <c:dateAx>
        <c:axId val="105387136"/>
        <c:scaling>
          <c:orientation val="minMax"/>
        </c:scaling>
        <c:delete val="1"/>
        <c:axPos val="b"/>
        <c:numFmt formatCode="ge" sourceLinked="1"/>
        <c:majorTickMark val="none"/>
        <c:minorTickMark val="none"/>
        <c:tickLblPos val="none"/>
        <c:crossAx val="105389056"/>
        <c:crosses val="autoZero"/>
        <c:auto val="1"/>
        <c:lblOffset val="100"/>
        <c:baseTimeUnit val="years"/>
      </c:dateAx>
      <c:valAx>
        <c:axId val="1053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1521.36</c:v>
                </c:pt>
                <c:pt idx="1">
                  <c:v>1380.83</c:v>
                </c:pt>
                <c:pt idx="2">
                  <c:v>1330.48</c:v>
                </c:pt>
                <c:pt idx="3">
                  <c:v>1241.57</c:v>
                </c:pt>
                <c:pt idx="4" formatCode="#,##0.00;&quot;△&quot;#,##0.00">
                  <c:v>0</c:v>
                </c:pt>
              </c:numCache>
            </c:numRef>
          </c:val>
          <c:extLst xmlns:c16r2="http://schemas.microsoft.com/office/drawing/2015/06/chart">
            <c:ext xmlns:c16="http://schemas.microsoft.com/office/drawing/2014/chart" uri="{C3380CC4-5D6E-409C-BE32-E72D297353CC}">
              <c16:uniqueId val="{00000000-34B7-470F-B237-B6D9D492F956}"/>
            </c:ext>
          </c:extLst>
        </c:ser>
        <c:dLbls>
          <c:showLegendKey val="0"/>
          <c:showVal val="0"/>
          <c:showCatName val="0"/>
          <c:showSerName val="0"/>
          <c:showPercent val="0"/>
          <c:showBubbleSize val="0"/>
        </c:dLbls>
        <c:gapWidth val="150"/>
        <c:axId val="105428480"/>
        <c:axId val="1054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34B7-470F-B237-B6D9D492F956}"/>
            </c:ext>
          </c:extLst>
        </c:ser>
        <c:dLbls>
          <c:showLegendKey val="0"/>
          <c:showVal val="0"/>
          <c:showCatName val="0"/>
          <c:showSerName val="0"/>
          <c:showPercent val="0"/>
          <c:showBubbleSize val="0"/>
        </c:dLbls>
        <c:marker val="1"/>
        <c:smooth val="0"/>
        <c:axId val="105428480"/>
        <c:axId val="105430400"/>
      </c:lineChart>
      <c:dateAx>
        <c:axId val="105428480"/>
        <c:scaling>
          <c:orientation val="minMax"/>
        </c:scaling>
        <c:delete val="1"/>
        <c:axPos val="b"/>
        <c:numFmt formatCode="ge" sourceLinked="1"/>
        <c:majorTickMark val="none"/>
        <c:minorTickMark val="none"/>
        <c:tickLblPos val="none"/>
        <c:crossAx val="105430400"/>
        <c:crosses val="autoZero"/>
        <c:auto val="1"/>
        <c:lblOffset val="100"/>
        <c:baseTimeUnit val="years"/>
      </c:dateAx>
      <c:valAx>
        <c:axId val="105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59.9</c:v>
                </c:pt>
                <c:pt idx="1">
                  <c:v>66.069999999999993</c:v>
                </c:pt>
                <c:pt idx="2">
                  <c:v>65.290000000000006</c:v>
                </c:pt>
                <c:pt idx="3">
                  <c:v>94.95</c:v>
                </c:pt>
                <c:pt idx="4">
                  <c:v>94.58</c:v>
                </c:pt>
              </c:numCache>
            </c:numRef>
          </c:val>
          <c:extLst xmlns:c16r2="http://schemas.microsoft.com/office/drawing/2015/06/chart">
            <c:ext xmlns:c16="http://schemas.microsoft.com/office/drawing/2014/chart" uri="{C3380CC4-5D6E-409C-BE32-E72D297353CC}">
              <c16:uniqueId val="{00000000-05CC-4DD9-96CE-BAB7828F50BE}"/>
            </c:ext>
          </c:extLst>
        </c:ser>
        <c:dLbls>
          <c:showLegendKey val="0"/>
          <c:showVal val="0"/>
          <c:showCatName val="0"/>
          <c:showSerName val="0"/>
          <c:showPercent val="0"/>
          <c:showBubbleSize val="0"/>
        </c:dLbls>
        <c:gapWidth val="150"/>
        <c:axId val="105142144"/>
        <c:axId val="10514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05CC-4DD9-96CE-BAB7828F50BE}"/>
            </c:ext>
          </c:extLst>
        </c:ser>
        <c:dLbls>
          <c:showLegendKey val="0"/>
          <c:showVal val="0"/>
          <c:showCatName val="0"/>
          <c:showSerName val="0"/>
          <c:showPercent val="0"/>
          <c:showBubbleSize val="0"/>
        </c:dLbls>
        <c:marker val="1"/>
        <c:smooth val="0"/>
        <c:axId val="105142144"/>
        <c:axId val="105144320"/>
      </c:lineChart>
      <c:dateAx>
        <c:axId val="105142144"/>
        <c:scaling>
          <c:orientation val="minMax"/>
        </c:scaling>
        <c:delete val="1"/>
        <c:axPos val="b"/>
        <c:numFmt formatCode="ge" sourceLinked="1"/>
        <c:majorTickMark val="none"/>
        <c:minorTickMark val="none"/>
        <c:tickLblPos val="none"/>
        <c:crossAx val="105144320"/>
        <c:crosses val="autoZero"/>
        <c:auto val="1"/>
        <c:lblOffset val="100"/>
        <c:baseTimeUnit val="years"/>
      </c:dateAx>
      <c:valAx>
        <c:axId val="1051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215.73</c:v>
                </c:pt>
                <c:pt idx="1">
                  <c:v>213.99</c:v>
                </c:pt>
                <c:pt idx="2">
                  <c:v>217.74</c:v>
                </c:pt>
                <c:pt idx="3">
                  <c:v>150</c:v>
                </c:pt>
                <c:pt idx="4">
                  <c:v>150</c:v>
                </c:pt>
              </c:numCache>
            </c:numRef>
          </c:val>
          <c:extLst xmlns:c16r2="http://schemas.microsoft.com/office/drawing/2015/06/chart">
            <c:ext xmlns:c16="http://schemas.microsoft.com/office/drawing/2014/chart" uri="{C3380CC4-5D6E-409C-BE32-E72D297353CC}">
              <c16:uniqueId val="{00000000-5347-48D8-BE17-CBC3D1375F96}"/>
            </c:ext>
          </c:extLst>
        </c:ser>
        <c:dLbls>
          <c:showLegendKey val="0"/>
          <c:showVal val="0"/>
          <c:showCatName val="0"/>
          <c:showSerName val="0"/>
          <c:showPercent val="0"/>
          <c:showBubbleSize val="0"/>
        </c:dLbls>
        <c:gapWidth val="150"/>
        <c:axId val="105166720"/>
        <c:axId val="1051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5347-48D8-BE17-CBC3D1375F96}"/>
            </c:ext>
          </c:extLst>
        </c:ser>
        <c:dLbls>
          <c:showLegendKey val="0"/>
          <c:showVal val="0"/>
          <c:showCatName val="0"/>
          <c:showSerName val="0"/>
          <c:showPercent val="0"/>
          <c:showBubbleSize val="0"/>
        </c:dLbls>
        <c:marker val="1"/>
        <c:smooth val="0"/>
        <c:axId val="105166720"/>
        <c:axId val="105177088"/>
      </c:lineChart>
      <c:dateAx>
        <c:axId val="105166720"/>
        <c:scaling>
          <c:orientation val="minMax"/>
        </c:scaling>
        <c:delete val="1"/>
        <c:axPos val="b"/>
        <c:numFmt formatCode="ge" sourceLinked="1"/>
        <c:majorTickMark val="none"/>
        <c:minorTickMark val="none"/>
        <c:tickLblPos val="none"/>
        <c:crossAx val="105177088"/>
        <c:crosses val="autoZero"/>
        <c:auto val="1"/>
        <c:lblOffset val="100"/>
        <c:baseTimeUnit val="years"/>
      </c:dateAx>
      <c:valAx>
        <c:axId val="1051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小山町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18922</v>
      </c>
      <c r="AM8" s="66"/>
      <c r="AN8" s="66"/>
      <c r="AO8" s="66"/>
      <c r="AP8" s="66"/>
      <c r="AQ8" s="66"/>
      <c r="AR8" s="66"/>
      <c r="AS8" s="66"/>
      <c r="AT8" s="65">
        <f>データ!T6</f>
        <v>135.74</v>
      </c>
      <c r="AU8" s="65"/>
      <c r="AV8" s="65"/>
      <c r="AW8" s="65"/>
      <c r="AX8" s="65"/>
      <c r="AY8" s="65"/>
      <c r="AZ8" s="65"/>
      <c r="BA8" s="65"/>
      <c r="BB8" s="65">
        <f>データ!U6</f>
        <v>139.4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22.7</v>
      </c>
      <c r="Q10" s="65"/>
      <c r="R10" s="65"/>
      <c r="S10" s="65"/>
      <c r="T10" s="65"/>
      <c r="U10" s="65"/>
      <c r="V10" s="65"/>
      <c r="W10" s="65">
        <f>データ!Q6</f>
        <v>84.92</v>
      </c>
      <c r="X10" s="65"/>
      <c r="Y10" s="65"/>
      <c r="Z10" s="65"/>
      <c r="AA10" s="65"/>
      <c r="AB10" s="65"/>
      <c r="AC10" s="65"/>
      <c r="AD10" s="66">
        <f>データ!R6</f>
        <v>2200</v>
      </c>
      <c r="AE10" s="66"/>
      <c r="AF10" s="66"/>
      <c r="AG10" s="66"/>
      <c r="AH10" s="66"/>
      <c r="AI10" s="66"/>
      <c r="AJ10" s="66"/>
      <c r="AK10" s="2"/>
      <c r="AL10" s="66">
        <f>データ!V6</f>
        <v>4271</v>
      </c>
      <c r="AM10" s="66"/>
      <c r="AN10" s="66"/>
      <c r="AO10" s="66"/>
      <c r="AP10" s="66"/>
      <c r="AQ10" s="66"/>
      <c r="AR10" s="66"/>
      <c r="AS10" s="66"/>
      <c r="AT10" s="65">
        <f>データ!W6</f>
        <v>2.02</v>
      </c>
      <c r="AU10" s="65"/>
      <c r="AV10" s="65"/>
      <c r="AW10" s="65"/>
      <c r="AX10" s="65"/>
      <c r="AY10" s="65"/>
      <c r="AZ10" s="65"/>
      <c r="BA10" s="65"/>
      <c r="BB10" s="65">
        <f>データ!X6</f>
        <v>2114.36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3Ecfn1q2W6/f+7wnxyBmGOM6hZ/Oq50MJWiMzW3uIxczpiyaLIdzilRW7ScaIhXQUuIkWI5WMHAu1S6ThXjvxA==" saltValue="Ejb8caaOhx/7PD+ppNHCA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223441</v>
      </c>
      <c r="D6" s="32">
        <f t="shared" si="3"/>
        <v>47</v>
      </c>
      <c r="E6" s="32">
        <f t="shared" si="3"/>
        <v>17</v>
      </c>
      <c r="F6" s="32">
        <f t="shared" si="3"/>
        <v>1</v>
      </c>
      <c r="G6" s="32">
        <f t="shared" si="3"/>
        <v>0</v>
      </c>
      <c r="H6" s="32" t="str">
        <f t="shared" si="3"/>
        <v>静岡県　小山町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22.7</v>
      </c>
      <c r="Q6" s="33">
        <f t="shared" si="3"/>
        <v>84.92</v>
      </c>
      <c r="R6" s="33">
        <f t="shared" si="3"/>
        <v>2200</v>
      </c>
      <c r="S6" s="33">
        <f t="shared" si="3"/>
        <v>18922</v>
      </c>
      <c r="T6" s="33">
        <f t="shared" si="3"/>
        <v>135.74</v>
      </c>
      <c r="U6" s="33">
        <f t="shared" si="3"/>
        <v>139.4</v>
      </c>
      <c r="V6" s="33">
        <f t="shared" si="3"/>
        <v>4271</v>
      </c>
      <c r="W6" s="33">
        <f t="shared" si="3"/>
        <v>2.02</v>
      </c>
      <c r="X6" s="33">
        <f t="shared" si="3"/>
        <v>2114.36</v>
      </c>
      <c r="Y6" s="34">
        <f>IF(Y7="",NA(),Y7)</f>
        <v>76.81</v>
      </c>
      <c r="Z6" s="34">
        <f t="shared" ref="Z6:AH6" si="4">IF(Z7="",NA(),Z7)</f>
        <v>60.04</v>
      </c>
      <c r="AA6" s="34">
        <f t="shared" si="4"/>
        <v>61.74</v>
      </c>
      <c r="AB6" s="34">
        <f t="shared" si="4"/>
        <v>97.55</v>
      </c>
      <c r="AC6" s="34">
        <f t="shared" si="4"/>
        <v>102.92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1521.36</v>
      </c>
      <c r="BG6" s="34">
        <f t="shared" ref="BG6:BO6" si="7">IF(BG7="",NA(),BG7)</f>
        <v>1380.83</v>
      </c>
      <c r="BH6" s="34">
        <f t="shared" si="7"/>
        <v>1330.48</v>
      </c>
      <c r="BI6" s="34">
        <f t="shared" si="7"/>
        <v>1241.57</v>
      </c>
      <c r="BJ6" s="33">
        <f t="shared" si="7"/>
        <v>0</v>
      </c>
      <c r="BK6" s="34">
        <f t="shared" si="7"/>
        <v>1826.49</v>
      </c>
      <c r="BL6" s="34">
        <f t="shared" si="7"/>
        <v>1203.71</v>
      </c>
      <c r="BM6" s="34">
        <f t="shared" si="7"/>
        <v>1162.3599999999999</v>
      </c>
      <c r="BN6" s="34">
        <f t="shared" si="7"/>
        <v>1047.6500000000001</v>
      </c>
      <c r="BO6" s="34">
        <f t="shared" si="7"/>
        <v>1124.26</v>
      </c>
      <c r="BP6" s="33" t="str">
        <f>IF(BP7="","",IF(BP7="-","【-】","【"&amp;SUBSTITUTE(TEXT(BP7,"#,##0.00"),"-","△")&amp;"】"))</f>
        <v>【707.33】</v>
      </c>
      <c r="BQ6" s="34">
        <f>IF(BQ7="",NA(),BQ7)</f>
        <v>59.9</v>
      </c>
      <c r="BR6" s="34">
        <f t="shared" ref="BR6:BZ6" si="8">IF(BR7="",NA(),BR7)</f>
        <v>66.069999999999993</v>
      </c>
      <c r="BS6" s="34">
        <f t="shared" si="8"/>
        <v>65.290000000000006</v>
      </c>
      <c r="BT6" s="34">
        <f t="shared" si="8"/>
        <v>94.95</v>
      </c>
      <c r="BU6" s="34">
        <f t="shared" si="8"/>
        <v>94.58</v>
      </c>
      <c r="BV6" s="34">
        <f t="shared" si="8"/>
        <v>48</v>
      </c>
      <c r="BW6" s="34">
        <f t="shared" si="8"/>
        <v>69.739999999999995</v>
      </c>
      <c r="BX6" s="34">
        <f t="shared" si="8"/>
        <v>68.209999999999994</v>
      </c>
      <c r="BY6" s="34">
        <f t="shared" si="8"/>
        <v>74.040000000000006</v>
      </c>
      <c r="BZ6" s="34">
        <f t="shared" si="8"/>
        <v>80.58</v>
      </c>
      <c r="CA6" s="33" t="str">
        <f>IF(CA7="","",IF(CA7="-","【-】","【"&amp;SUBSTITUTE(TEXT(CA7,"#,##0.00"),"-","△")&amp;"】"))</f>
        <v>【101.26】</v>
      </c>
      <c r="CB6" s="34">
        <f>IF(CB7="",NA(),CB7)</f>
        <v>215.73</v>
      </c>
      <c r="CC6" s="34">
        <f t="shared" ref="CC6:CK6" si="9">IF(CC7="",NA(),CC7)</f>
        <v>213.99</v>
      </c>
      <c r="CD6" s="34">
        <f t="shared" si="9"/>
        <v>217.74</v>
      </c>
      <c r="CE6" s="34">
        <f t="shared" si="9"/>
        <v>150</v>
      </c>
      <c r="CF6" s="34">
        <f t="shared" si="9"/>
        <v>150</v>
      </c>
      <c r="CG6" s="34">
        <f t="shared" si="9"/>
        <v>334.37</v>
      </c>
      <c r="CH6" s="34">
        <f t="shared" si="9"/>
        <v>248.89</v>
      </c>
      <c r="CI6" s="34">
        <f t="shared" si="9"/>
        <v>250.84</v>
      </c>
      <c r="CJ6" s="34">
        <f t="shared" si="9"/>
        <v>235.61</v>
      </c>
      <c r="CK6" s="34">
        <f t="shared" si="9"/>
        <v>216.21</v>
      </c>
      <c r="CL6" s="33" t="str">
        <f>IF(CL7="","",IF(CL7="-","【-】","【"&amp;SUBSTITUTE(TEXT(CL7,"#,##0.00"),"-","△")&amp;"】"))</f>
        <v>【136.39】</v>
      </c>
      <c r="CM6" s="34">
        <f>IF(CM7="",NA(),CM7)</f>
        <v>43.03</v>
      </c>
      <c r="CN6" s="34">
        <f t="shared" ref="CN6:CV6" si="10">IF(CN7="",NA(),CN7)</f>
        <v>42.63</v>
      </c>
      <c r="CO6" s="34">
        <f t="shared" si="10"/>
        <v>38.630000000000003</v>
      </c>
      <c r="CP6" s="34">
        <f t="shared" si="10"/>
        <v>38.549999999999997</v>
      </c>
      <c r="CQ6" s="34">
        <f t="shared" si="10"/>
        <v>39.6</v>
      </c>
      <c r="CR6" s="34">
        <f t="shared" si="10"/>
        <v>40.71</v>
      </c>
      <c r="CS6" s="34">
        <f t="shared" si="10"/>
        <v>49.89</v>
      </c>
      <c r="CT6" s="34">
        <f t="shared" si="10"/>
        <v>49.39</v>
      </c>
      <c r="CU6" s="34">
        <f t="shared" si="10"/>
        <v>49.25</v>
      </c>
      <c r="CV6" s="34">
        <f t="shared" si="10"/>
        <v>50.24</v>
      </c>
      <c r="CW6" s="33" t="str">
        <f>IF(CW7="","",IF(CW7="-","【-】","【"&amp;SUBSTITUTE(TEXT(CW7,"#,##0.00"),"-","△")&amp;"】"))</f>
        <v>【60.13】</v>
      </c>
      <c r="CX6" s="34">
        <f>IF(CX7="",NA(),CX7)</f>
        <v>94.24</v>
      </c>
      <c r="CY6" s="34">
        <f t="shared" ref="CY6:DG6" si="11">IF(CY7="",NA(),CY7)</f>
        <v>94.78</v>
      </c>
      <c r="CZ6" s="34">
        <f t="shared" si="11"/>
        <v>95.91</v>
      </c>
      <c r="DA6" s="34">
        <f t="shared" si="11"/>
        <v>96.3</v>
      </c>
      <c r="DB6" s="34">
        <f t="shared" si="11"/>
        <v>95.88</v>
      </c>
      <c r="DC6" s="34">
        <f t="shared" si="11"/>
        <v>63.45</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223441</v>
      </c>
      <c r="D7" s="36">
        <v>47</v>
      </c>
      <c r="E7" s="36">
        <v>17</v>
      </c>
      <c r="F7" s="36">
        <v>1</v>
      </c>
      <c r="G7" s="36">
        <v>0</v>
      </c>
      <c r="H7" s="36" t="s">
        <v>111</v>
      </c>
      <c r="I7" s="36" t="s">
        <v>112</v>
      </c>
      <c r="J7" s="36" t="s">
        <v>113</v>
      </c>
      <c r="K7" s="36" t="s">
        <v>114</v>
      </c>
      <c r="L7" s="36" t="s">
        <v>115</v>
      </c>
      <c r="M7" s="36" t="s">
        <v>116</v>
      </c>
      <c r="N7" s="37" t="s">
        <v>117</v>
      </c>
      <c r="O7" s="37" t="s">
        <v>118</v>
      </c>
      <c r="P7" s="37">
        <v>22.7</v>
      </c>
      <c r="Q7" s="37">
        <v>84.92</v>
      </c>
      <c r="R7" s="37">
        <v>2200</v>
      </c>
      <c r="S7" s="37">
        <v>18922</v>
      </c>
      <c r="T7" s="37">
        <v>135.74</v>
      </c>
      <c r="U7" s="37">
        <v>139.4</v>
      </c>
      <c r="V7" s="37">
        <v>4271</v>
      </c>
      <c r="W7" s="37">
        <v>2.02</v>
      </c>
      <c r="X7" s="37">
        <v>2114.36</v>
      </c>
      <c r="Y7" s="37">
        <v>76.81</v>
      </c>
      <c r="Z7" s="37">
        <v>60.04</v>
      </c>
      <c r="AA7" s="37">
        <v>61.74</v>
      </c>
      <c r="AB7" s="37">
        <v>97.55</v>
      </c>
      <c r="AC7" s="37">
        <v>102.92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1521.36</v>
      </c>
      <c r="BG7" s="37">
        <v>1380.83</v>
      </c>
      <c r="BH7" s="37">
        <v>1330.48</v>
      </c>
      <c r="BI7" s="37">
        <v>1241.57</v>
      </c>
      <c r="BJ7" s="37">
        <v>0</v>
      </c>
      <c r="BK7" s="37">
        <v>1826.49</v>
      </c>
      <c r="BL7" s="37">
        <v>1203.71</v>
      </c>
      <c r="BM7" s="37">
        <v>1162.3599999999999</v>
      </c>
      <c r="BN7" s="37">
        <v>1047.6500000000001</v>
      </c>
      <c r="BO7" s="37">
        <v>1124.26</v>
      </c>
      <c r="BP7" s="37">
        <v>707.33</v>
      </c>
      <c r="BQ7" s="37">
        <v>59.9</v>
      </c>
      <c r="BR7" s="37">
        <v>66.069999999999993</v>
      </c>
      <c r="BS7" s="37">
        <v>65.290000000000006</v>
      </c>
      <c r="BT7" s="37">
        <v>94.95</v>
      </c>
      <c r="BU7" s="37">
        <v>94.58</v>
      </c>
      <c r="BV7" s="37">
        <v>48</v>
      </c>
      <c r="BW7" s="37">
        <v>69.739999999999995</v>
      </c>
      <c r="BX7" s="37">
        <v>68.209999999999994</v>
      </c>
      <c r="BY7" s="37">
        <v>74.040000000000006</v>
      </c>
      <c r="BZ7" s="37">
        <v>80.58</v>
      </c>
      <c r="CA7" s="37">
        <v>101.26</v>
      </c>
      <c r="CB7" s="37">
        <v>215.73</v>
      </c>
      <c r="CC7" s="37">
        <v>213.99</v>
      </c>
      <c r="CD7" s="37">
        <v>217.74</v>
      </c>
      <c r="CE7" s="37">
        <v>150</v>
      </c>
      <c r="CF7" s="37">
        <v>150</v>
      </c>
      <c r="CG7" s="37">
        <v>334.37</v>
      </c>
      <c r="CH7" s="37">
        <v>248.89</v>
      </c>
      <c r="CI7" s="37">
        <v>250.84</v>
      </c>
      <c r="CJ7" s="37">
        <v>235.61</v>
      </c>
      <c r="CK7" s="37">
        <v>216.21</v>
      </c>
      <c r="CL7" s="37">
        <v>136.38999999999999</v>
      </c>
      <c r="CM7" s="37">
        <v>43.03</v>
      </c>
      <c r="CN7" s="37">
        <v>42.63</v>
      </c>
      <c r="CO7" s="37">
        <v>38.630000000000003</v>
      </c>
      <c r="CP7" s="37">
        <v>38.549999999999997</v>
      </c>
      <c r="CQ7" s="37">
        <v>39.6</v>
      </c>
      <c r="CR7" s="37">
        <v>40.71</v>
      </c>
      <c r="CS7" s="37">
        <v>49.89</v>
      </c>
      <c r="CT7" s="37">
        <v>49.39</v>
      </c>
      <c r="CU7" s="37">
        <v>49.25</v>
      </c>
      <c r="CV7" s="37">
        <v>50.24</v>
      </c>
      <c r="CW7" s="37">
        <v>60.13</v>
      </c>
      <c r="CX7" s="37">
        <v>94.24</v>
      </c>
      <c r="CY7" s="37">
        <v>94.78</v>
      </c>
      <c r="CZ7" s="37">
        <v>95.91</v>
      </c>
      <c r="DA7" s="37">
        <v>96.3</v>
      </c>
      <c r="DB7" s="37">
        <v>95.88</v>
      </c>
      <c r="DC7" s="37">
        <v>63.45</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2019-02-05T08:14:00Z</cp:lastPrinted>
  <dcterms:created xsi:type="dcterms:W3CDTF">2018-12-03T09:04:47Z</dcterms:created>
  <dcterms:modified xsi:type="dcterms:W3CDTF">2019-02-05T08:14:01Z</dcterms:modified>
  <cp:category/>
</cp:coreProperties>
</file>