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公園計画室\00照会・回答・通知\庁外\H31\2020.2.3 公営企業に係る「経営比較分析表」の公表について\回答\"/>
    </mc:Choice>
  </mc:AlternateContent>
  <workbookProtection workbookAlgorithmName="SHA-512" workbookHashValue="lry1eMhWnVs75oPBxKoR48fiPEgUKBGnVr6Ik1EEMZTHlTE1qaKFpCeWSHiHeiSpQ1mdffVl7f6qU6hpVBQUTw==" workbookSaltValue="kJ9o0ca09nldxQclnjU0K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Z30" i="4" l="1"/>
  <c r="BK76" i="4"/>
  <c r="LH51" i="4"/>
  <c r="GQ30" i="4"/>
  <c r="LT76" i="4"/>
  <c r="GQ51" i="4"/>
  <c r="LH30" i="4"/>
  <c r="IE76" i="4"/>
  <c r="BZ51" i="4"/>
  <c r="BG30" i="4"/>
  <c r="KO30" i="4"/>
  <c r="BG51" i="4"/>
  <c r="AV76" i="4"/>
  <c r="KO51" i="4"/>
  <c r="LE76" i="4"/>
  <c r="HP76" i="4"/>
  <c r="FX30" i="4"/>
  <c r="FX51" i="4"/>
  <c r="KP76" i="4"/>
  <c r="HA76" i="4"/>
  <c r="AN51" i="4"/>
  <c r="FE30" i="4"/>
  <c r="JV30" i="4"/>
  <c r="AN30" i="4"/>
  <c r="AG76" i="4"/>
  <c r="JV51" i="4"/>
  <c r="FE51" i="4"/>
  <c r="R76" i="4"/>
  <c r="KA76" i="4"/>
  <c r="EL51" i="4"/>
  <c r="JC30" i="4"/>
  <c r="GL76" i="4"/>
  <c r="U51" i="4"/>
  <c r="EL30" i="4"/>
  <c r="JC51" i="4"/>
  <c r="U30" i="4"/>
</calcChain>
</file>

<file path=xl/sharedStrings.xml><?xml version="1.0" encoding="utf-8"?>
<sst xmlns="http://schemas.openxmlformats.org/spreadsheetml/2006/main" count="292" uniqueCount="128">
  <si>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</si>
  <si>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</si>
  <si>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</si>
  <si>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</si>
  <si>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</si>
  <si>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</si>
  <si>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</si>
  <si>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</si>
  <si>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</si>
  <si>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</si>
  <si>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</si>
  <si>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</si>
  <si>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</si>
  <si>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</si>
  <si>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</si>
  <si>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</si>
  <si>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</si>
  <si>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</si>
  <si>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</si>
  <si>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</si>
  <si>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</si>
  <si>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</si>
  <si>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</si>
  <si>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</si>
  <si>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</si>
  <si>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</si>
  <si>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</si>
  <si>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</si>
  <si>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</si>
  <si>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</si>
  <si>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</si>
  <si>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</si>
  <si>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</si>
  <si>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</si>
  <si>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</si>
  <si>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</si>
  <si>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</si>
  <si>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</si>
  <si>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</si>
  <si>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</si>
  <si>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</si>
  <si>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</si>
  <si>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</si>
  <si>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</si>
  <si>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</si>
  <si>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</si>
  <si>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</si>
  <si>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</si>
  <si>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</si>
  <si>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</si>
  <si>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</si>
  <si>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</si>
  <si>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</si>
  <si>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</si>
  <si>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</si>
  <si>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</si>
  <si>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</si>
  <si>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</si>
  <si>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</si>
  <si>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</si>
  <si>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</si>
  <si>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</si>
  <si>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</si>
  <si>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</si>
  <si>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</si>
  <si>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</si>
  <si>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</si>
  <si>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</si>
  <si>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</si>
  <si>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</si>
  <si>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</si>
  <si>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</si>
  <si>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</si>
  <si>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</si>
  <si>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</si>
  <si>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</si>
  <si>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</si>
  <si>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</si>
  <si>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</si>
  <si>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</si>
  <si>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</si>
  <si>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</si>
  <si>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</si>
  <si>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</si>
  <si>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</si>
  <si>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</si>
  <si>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</si>
  <si>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</si>
  <si>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</si>
  <si>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</si>
  <si>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</si>
  <si>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</si>
  <si>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</si>
  <si>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</si>
  <si>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</si>
  <si>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</si>
  <si>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</si>
  <si>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</si>
  <si>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</si>
  <si>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</si>
  <si>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</si>
  <si>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</si>
  <si>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</si>
  <si>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</si>
  <si>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</si>
  <si>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</si>
  <si>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熱海市</t>
  </si>
  <si>
    <t>臨港駐車場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</si>
  <si>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</si>
  <si>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</si>
  <si>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</si>
  <si>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</si>
  <si>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</si>
  <si>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</si>
  <si>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</si>
  <si>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</si>
  <si>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</si>
  <si>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</si>
  <si>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</si>
  <si>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</si>
  <si>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</si>
  <si>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</si>
  <si>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</si>
  <si>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</si>
  <si>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①収益的収支比率は100%を超えているが類似施設の平均値を下回っている。これは駐車場利用者の大半が初島や大島への渡航者のため長時間駐車が多く、限度額料金での利用となっていることが考えられる。
　②他会計補助金比率は0%であり、駐車台数1台当たりの他会計補助金額も発生しておらず健全な経営を行っている。
　今後は、令和元年度からの指定管理者制度の導入により経費節減に努め、更新投資等に充てる財源を確保しつつ健全経営に努める。
</t>
    <rPh sb="2" eb="9">
      <t>シュウエキテキシュウシヒリツ</t>
    </rPh>
    <rPh sb="15" eb="16">
      <t>コ</t>
    </rPh>
    <rPh sb="21" eb="23">
      <t>ルイジ</t>
    </rPh>
    <rPh sb="23" eb="25">
      <t>シセツ</t>
    </rPh>
    <rPh sb="26" eb="29">
      <t>ヘイキンチ</t>
    </rPh>
    <rPh sb="30" eb="32">
      <t>シタマワ</t>
    </rPh>
    <rPh sb="40" eb="43">
      <t>チュウシャジョウ</t>
    </rPh>
    <rPh sb="43" eb="46">
      <t>リヨウシャ</t>
    </rPh>
    <rPh sb="47" eb="49">
      <t>タイハン</t>
    </rPh>
    <rPh sb="50" eb="52">
      <t>ハツシマ</t>
    </rPh>
    <rPh sb="53" eb="55">
      <t>オオシマ</t>
    </rPh>
    <rPh sb="57" eb="60">
      <t>トコウシャ</t>
    </rPh>
    <rPh sb="63" eb="66">
      <t>チョウジカン</t>
    </rPh>
    <rPh sb="66" eb="68">
      <t>チュウシャ</t>
    </rPh>
    <rPh sb="69" eb="70">
      <t>オオ</t>
    </rPh>
    <rPh sb="72" eb="74">
      <t>ゲンド</t>
    </rPh>
    <rPh sb="74" eb="75">
      <t>ガク</t>
    </rPh>
    <rPh sb="75" eb="77">
      <t>リョウキン</t>
    </rPh>
    <rPh sb="79" eb="81">
      <t>リヨウ</t>
    </rPh>
    <rPh sb="90" eb="91">
      <t>カンガ</t>
    </rPh>
    <rPh sb="99" eb="100">
      <t>タ</t>
    </rPh>
    <rPh sb="100" eb="102">
      <t>カイケイ</t>
    </rPh>
    <rPh sb="102" eb="105">
      <t>ホジョキン</t>
    </rPh>
    <rPh sb="105" eb="107">
      <t>ヒリツ</t>
    </rPh>
    <phoneticPr fontId="5"/>
  </si>
  <si>
    <t>　設置から48年が経過しており、設備などに老朽化が見られることから計画的に修繕等の設備投資を行っていく。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rPh sb="1" eb="3">
      <t>セッチ</t>
    </rPh>
    <rPh sb="7" eb="8">
      <t>ネン</t>
    </rPh>
    <rPh sb="9" eb="11">
      <t>ケイカ</t>
    </rPh>
    <rPh sb="16" eb="18">
      <t>セツビ</t>
    </rPh>
    <rPh sb="21" eb="24">
      <t>ロウキュウカ</t>
    </rPh>
    <rPh sb="25" eb="26">
      <t>ミ</t>
    </rPh>
    <rPh sb="33" eb="36">
      <t>ケイカクテキ</t>
    </rPh>
    <rPh sb="37" eb="39">
      <t>シュウゼン</t>
    </rPh>
    <rPh sb="39" eb="40">
      <t>トウ</t>
    </rPh>
    <rPh sb="41" eb="43">
      <t>セツビ</t>
    </rPh>
    <rPh sb="43" eb="45">
      <t>トウシ</t>
    </rPh>
    <rPh sb="46" eb="47">
      <t>オコナ</t>
    </rPh>
    <rPh sb="55" eb="59">
      <t>セツビトウシ</t>
    </rPh>
    <rPh sb="59" eb="61">
      <t>ミコミ</t>
    </rPh>
    <rPh sb="61" eb="62">
      <t>ガク</t>
    </rPh>
    <rPh sb="68" eb="70">
      <t>ケンセツ</t>
    </rPh>
    <rPh sb="70" eb="71">
      <t>ゴ</t>
    </rPh>
    <rPh sb="72" eb="74">
      <t>ケイカ</t>
    </rPh>
    <rPh sb="74" eb="76">
      <t>ネンスウ</t>
    </rPh>
    <rPh sb="77" eb="80">
      <t>ゲンダンカイ</t>
    </rPh>
    <rPh sb="84" eb="86">
      <t>シュウゼン</t>
    </rPh>
    <rPh sb="87" eb="89">
      <t>ドア</t>
    </rPh>
    <rPh sb="91" eb="93">
      <t>リヨウ</t>
    </rPh>
    <rPh sb="93" eb="95">
      <t>ヒンド</t>
    </rPh>
    <rPh sb="95" eb="96">
      <t>トウ</t>
    </rPh>
    <rPh sb="97" eb="98">
      <t>フ</t>
    </rPh>
    <rPh sb="101" eb="103">
      <t>ミコミ</t>
    </rPh>
    <rPh sb="103" eb="104">
      <t>ガク</t>
    </rPh>
    <rPh sb="105" eb="107">
      <t>サンシュツ</t>
    </rPh>
    <rPh sb="111" eb="113">
      <t>コンゴ</t>
    </rPh>
    <rPh sb="114" eb="116">
      <t>ヨボウ</t>
    </rPh>
    <rPh sb="116" eb="118">
      <t>ホゼン</t>
    </rPh>
    <rPh sb="123" eb="125">
      <t>コウリョ</t>
    </rPh>
    <rPh sb="129" eb="131">
      <t>ミコミ</t>
    </rPh>
    <rPh sb="131" eb="132">
      <t>ガク</t>
    </rPh>
    <rPh sb="133" eb="135">
      <t>ミナオ</t>
    </rPh>
    <phoneticPr fontId="5"/>
  </si>
  <si>
    <t>　③稼動率は比較的高い状況にあり、特に初島や大島へ渡航する際の駐車場利用者が多く、ここ数年は年間を通して稼働率が高くなっている。渡航目的の利用者が多いため、天候不良による船の欠航で駐車場利用者数が減少することがある。</t>
    <rPh sb="2" eb="4">
      <t>カドウ</t>
    </rPh>
    <rPh sb="4" eb="5">
      <t>リツ</t>
    </rPh>
    <rPh sb="6" eb="9">
      <t>ヒカクテキ</t>
    </rPh>
    <rPh sb="9" eb="10">
      <t>タカ</t>
    </rPh>
    <rPh sb="11" eb="13">
      <t>ジョウキョウ</t>
    </rPh>
    <rPh sb="17" eb="18">
      <t>トク</t>
    </rPh>
    <rPh sb="19" eb="21">
      <t>ハツシマ</t>
    </rPh>
    <rPh sb="22" eb="24">
      <t>オオシマ</t>
    </rPh>
    <rPh sb="25" eb="27">
      <t>トコウ</t>
    </rPh>
    <rPh sb="29" eb="30">
      <t>サイ</t>
    </rPh>
    <rPh sb="31" eb="34">
      <t>チュウシャジョウ</t>
    </rPh>
    <rPh sb="34" eb="37">
      <t>リヨウシャ</t>
    </rPh>
    <rPh sb="38" eb="39">
      <t>オオ</t>
    </rPh>
    <rPh sb="43" eb="45">
      <t>スウネン</t>
    </rPh>
    <rPh sb="46" eb="48">
      <t>ネンカン</t>
    </rPh>
    <rPh sb="49" eb="50">
      <t>トオ</t>
    </rPh>
    <rPh sb="52" eb="54">
      <t>カドウ</t>
    </rPh>
    <rPh sb="54" eb="55">
      <t>リツ</t>
    </rPh>
    <rPh sb="56" eb="57">
      <t>タカ</t>
    </rPh>
    <rPh sb="64" eb="66">
      <t>トコウ</t>
    </rPh>
    <rPh sb="66" eb="68">
      <t>モクテキ</t>
    </rPh>
    <rPh sb="69" eb="72">
      <t>リヨウシャ</t>
    </rPh>
    <rPh sb="73" eb="74">
      <t>オオ</t>
    </rPh>
    <rPh sb="78" eb="80">
      <t>テンコウ</t>
    </rPh>
    <rPh sb="80" eb="82">
      <t>フリョウ</t>
    </rPh>
    <rPh sb="85" eb="86">
      <t>フネ</t>
    </rPh>
    <rPh sb="87" eb="89">
      <t>ケッコウ</t>
    </rPh>
    <rPh sb="90" eb="93">
      <t>チュウシャジョウ</t>
    </rPh>
    <rPh sb="93" eb="96">
      <t>リヨウシャ</t>
    </rPh>
    <rPh sb="96" eb="97">
      <t>スウ</t>
    </rPh>
    <rPh sb="98" eb="100">
      <t>ゲンショウ</t>
    </rPh>
    <phoneticPr fontId="5"/>
  </si>
  <si>
    <t>　周辺施設の状況から今後も安定的な利用が見込めるため、計画的に設備投資を行い、施設の維持を行っていく。
　令和元年度からは指定管理者制度を導入しており、サービス向上や経費の節減に努め、更新費用等に充てる財源を確保しつつ健全経営に努める。</t>
    <rPh sb="1" eb="3">
      <t>シュウヘン</t>
    </rPh>
    <rPh sb="3" eb="5">
      <t>シセツ</t>
    </rPh>
    <rPh sb="6" eb="8">
      <t>ジョウキョウ</t>
    </rPh>
    <rPh sb="10" eb="12">
      <t>コンゴ</t>
    </rPh>
    <rPh sb="13" eb="16">
      <t>アンテイテキ</t>
    </rPh>
    <rPh sb="17" eb="19">
      <t>リヨウ</t>
    </rPh>
    <rPh sb="20" eb="22">
      <t>ミコ</t>
    </rPh>
    <rPh sb="27" eb="30">
      <t>ケイカクテキ</t>
    </rPh>
    <rPh sb="31" eb="33">
      <t>セツビ</t>
    </rPh>
    <rPh sb="33" eb="35">
      <t>トウシ</t>
    </rPh>
    <rPh sb="36" eb="37">
      <t>オコナ</t>
    </rPh>
    <rPh sb="39" eb="41">
      <t>シセツ</t>
    </rPh>
    <rPh sb="42" eb="44">
      <t>イジ</t>
    </rPh>
    <rPh sb="45" eb="4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</si>
</sst>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130.80000000000001</c:v>
                </c:pt>
                <c:pt idx="3">
                  <c:v>142.5</c:v>
                </c:pt>
                <c:pt idx="4">
                  <c:v>157.6</c:v>
                </c:pt>
              </c:numCache>
            </c:numRef>
          </c:val>
          <c:extLst>
            <c:ext xmlns:c16="http://schemas.microsoft.com/office/drawing/2014/chart" uri="{C3380CC4-5D6E-409C-BE32-E72D297353CC}">
              <c16:uniqueId val="{00000000-D4BF-4DF2-85AD-6BB5C86D8D9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D4BF-4DF2-85AD-6BB5C86D8D9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179F-40DC-B5F2-42A0FC099B2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179F-40DC-B5F2-42A0FC099B2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825-4134-A9AB-C0CABCB07EB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825-4134-A9AB-C0CABCB07EB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FD1-40DB-9530-1FCF36ABBE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FD1-40DB-9530-1FCF36ABBE2B}"/>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17CA-4E97-89F0-E0573E83D83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17CA-4E97-89F0-E0573E83D835}"/>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29D3-4A36-8C07-557598DD745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29D3-4A36-8C07-557598DD7451}"/>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130.4</c:v>
                </c:pt>
                <c:pt idx="3">
                  <c:v>126.8</c:v>
                </c:pt>
                <c:pt idx="4">
                  <c:v>128.6</c:v>
                </c:pt>
              </c:numCache>
            </c:numRef>
          </c:val>
          <c:extLst>
            <c:ext xmlns:c16="http://schemas.microsoft.com/office/drawing/2014/chart" uri="{C3380CC4-5D6E-409C-BE32-E72D297353CC}">
              <c16:uniqueId val="{00000000-3BBD-4445-A8A3-4E09656638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3BBD-4445-A8A3-4E0965663809}"/>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73.900000000000006</c:v>
                </c:pt>
                <c:pt idx="3">
                  <c:v>68.599999999999994</c:v>
                </c:pt>
                <c:pt idx="4">
                  <c:v>69.7</c:v>
                </c:pt>
              </c:numCache>
            </c:numRef>
          </c:val>
          <c:extLst>
            <c:ext xmlns:c16="http://schemas.microsoft.com/office/drawing/2014/chart" uri="{C3380CC4-5D6E-409C-BE32-E72D297353CC}">
              <c16:uniqueId val="{00000000-B129-4415-BCBA-51960856E9A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B129-4415-BCBA-51960856E9A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9807</c:v>
                </c:pt>
                <c:pt idx="3">
                  <c:v>8628</c:v>
                </c:pt>
                <c:pt idx="4">
                  <c:v>10787</c:v>
                </c:pt>
              </c:numCache>
            </c:numRef>
          </c:val>
          <c:extLst>
            <c:ext xmlns:c16="http://schemas.microsoft.com/office/drawing/2014/chart" uri="{C3380CC4-5D6E-409C-BE32-E72D297353CC}">
              <c16:uniqueId val="{00000000-A1A5-4734-AA8E-7B9FD43FA88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A1A5-4734-AA8E-7B9FD43FA88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54"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静岡県熱海市　臨港駐車場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1448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114</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48</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56</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216</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f>データ!AA7</f>
        <v>130.80000000000001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142.5</v>
      </c>
      <c r="CA31" s="110"/>
      <c r="CB31" s="110"/>
      <c r="CC31" s="110"/>
      <c r="CD31" s="110"/>
      <c r="CE31" s="110"/>
      <c r="CF31" s="110"/>
      <c r="CG31" s="110"/>
      <c r="CH31" s="110"/>
      <c r="CI31" s="110"/>
      <c r="CJ31" s="110"/>
      <c r="CK31" s="110"/>
      <c r="CL31" s="110"/>
      <c r="CM31" s="110"/>
      <c r="CN31" s="110"/>
      <c r="CO31" s="110"/>
      <c r="CP31" s="110"/>
      <c r="CQ31" s="110"/>
      <c r="CR31" s="110"/>
      <c r="CS31" s="110">
        <f>データ!AC7</f>
        <v>157.6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f>データ!DM7</f>
        <v>130.4</v>
      </c>
      <c r="KP31" s="81"/>
      <c r="KQ31" s="81"/>
      <c r="KR31" s="81"/>
      <c r="KS31" s="81"/>
      <c r="KT31" s="81"/>
      <c r="KU31" s="81"/>
      <c r="KV31" s="81"/>
      <c r="KW31" s="81"/>
      <c r="KX31" s="81"/>
      <c r="KY31" s="81"/>
      <c r="KZ31" s="81"/>
      <c r="LA31" s="81"/>
      <c r="LB31" s="81"/>
      <c r="LC31" s="81"/>
      <c r="LD31" s="81"/>
      <c r="LE31" s="81"/>
      <c r="LF31" s="81"/>
      <c r="LG31" s="82"/>
      <c r="LH31" s="80">
        <f>データ!DN7</f>
        <v>126.8</v>
      </c>
      <c r="LI31" s="81"/>
      <c r="LJ31" s="81"/>
      <c r="LK31" s="81"/>
      <c r="LL31" s="81"/>
      <c r="LM31" s="81"/>
      <c r="LN31" s="81"/>
      <c r="LO31" s="81"/>
      <c r="LP31" s="81"/>
      <c r="LQ31" s="81"/>
      <c r="LR31" s="81"/>
      <c r="LS31" s="81"/>
      <c r="LT31" s="81"/>
      <c r="LU31" s="81"/>
      <c r="LV31" s="81"/>
      <c r="LW31" s="81"/>
      <c r="LX31" s="81"/>
      <c r="LY31" s="81"/>
      <c r="LZ31" s="82"/>
      <c r="MA31" s="80">
        <f>データ!DO7</f>
        <v>128.6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f>データ!BH7</f>
        <v>73.900000000000006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68.599999999999994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69.7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f>データ!BS7</f>
        <v>9807</v>
      </c>
      <c r="KP52" s="109"/>
      <c r="KQ52" s="109"/>
      <c r="KR52" s="109"/>
      <c r="KS52" s="109"/>
      <c r="KT52" s="109"/>
      <c r="KU52" s="109"/>
      <c r="KV52" s="109"/>
      <c r="KW52" s="109"/>
      <c r="KX52" s="109"/>
      <c r="KY52" s="109"/>
      <c r="KZ52" s="109"/>
      <c r="LA52" s="109"/>
      <c r="LB52" s="109"/>
      <c r="LC52" s="109"/>
      <c r="LD52" s="109"/>
      <c r="LE52" s="109"/>
      <c r="LF52" s="109"/>
      <c r="LG52" s="109"/>
      <c r="LH52" s="109">
        <f>データ!BT7</f>
        <v>8628</v>
      </c>
      <c r="LI52" s="109"/>
      <c r="LJ52" s="109"/>
      <c r="LK52" s="109"/>
      <c r="LL52" s="109"/>
      <c r="LM52" s="109"/>
      <c r="LN52" s="109"/>
      <c r="LO52" s="109"/>
      <c r="LP52" s="109"/>
      <c r="LQ52" s="109"/>
      <c r="LR52" s="109"/>
      <c r="LS52" s="109"/>
      <c r="LT52" s="109"/>
      <c r="LU52" s="109"/>
      <c r="LV52" s="109"/>
      <c r="LW52" s="109"/>
      <c r="LX52" s="109"/>
      <c r="LY52" s="109"/>
      <c r="LZ52" s="109"/>
      <c r="MA52" s="109">
        <f>データ!BU7</f>
        <v>10787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54</v>
      </c>
      <c r="BH53" s="109"/>
      <c r="BI53" s="109"/>
      <c r="BJ53" s="109"/>
      <c r="BK53" s="109"/>
      <c r="BL53" s="109"/>
      <c r="BM53" s="109"/>
      <c r="BN53" s="109"/>
      <c r="BO53" s="109"/>
      <c r="BP53" s="109"/>
      <c r="BQ53" s="109"/>
      <c r="BR53" s="109"/>
      <c r="BS53" s="109"/>
      <c r="BT53" s="109"/>
      <c r="BU53" s="109"/>
      <c r="BV53" s="109"/>
      <c r="BW53" s="109"/>
      <c r="BX53" s="109"/>
      <c r="BY53" s="109"/>
      <c r="BZ53" s="109">
        <f>データ!BC7</f>
        <v>33</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7497</v>
      </c>
      <c r="JD53" s="109"/>
      <c r="JE53" s="109"/>
      <c r="JF53" s="109"/>
      <c r="JG53" s="109"/>
      <c r="JH53" s="109"/>
      <c r="JI53" s="109"/>
      <c r="JJ53" s="109"/>
      <c r="JK53" s="109"/>
      <c r="JL53" s="109"/>
      <c r="JM53" s="109"/>
      <c r="JN53" s="109"/>
      <c r="JO53" s="109"/>
      <c r="JP53" s="109"/>
      <c r="JQ53" s="109"/>
      <c r="JR53" s="109"/>
      <c r="JS53" s="109"/>
      <c r="JT53" s="109"/>
      <c r="JU53" s="109"/>
      <c r="JV53" s="109">
        <f>データ!BW7</f>
        <v>9663</v>
      </c>
      <c r="JW53" s="109"/>
      <c r="JX53" s="109"/>
      <c r="JY53" s="109"/>
      <c r="JZ53" s="109"/>
      <c r="KA53" s="109"/>
      <c r="KB53" s="109"/>
      <c r="KC53" s="109"/>
      <c r="KD53" s="109"/>
      <c r="KE53" s="109"/>
      <c r="KF53" s="109"/>
      <c r="KG53" s="109"/>
      <c r="KH53" s="109"/>
      <c r="KI53" s="109"/>
      <c r="KJ53" s="109"/>
      <c r="KK53" s="109"/>
      <c r="KL53" s="109"/>
      <c r="KM53" s="109"/>
      <c r="KN53" s="109"/>
      <c r="KO53" s="109">
        <f>データ!BX7</f>
        <v>9019</v>
      </c>
      <c r="KP53" s="109"/>
      <c r="KQ53" s="109"/>
      <c r="KR53" s="109"/>
      <c r="KS53" s="109"/>
      <c r="KT53" s="109"/>
      <c r="KU53" s="109"/>
      <c r="KV53" s="109"/>
      <c r="KW53" s="109"/>
      <c r="KX53" s="109"/>
      <c r="KY53" s="109"/>
      <c r="KZ53" s="109"/>
      <c r="LA53" s="109"/>
      <c r="LB53" s="109"/>
      <c r="LC53" s="109"/>
      <c r="LD53" s="109"/>
      <c r="LE53" s="109"/>
      <c r="LF53" s="109"/>
      <c r="LG53" s="109"/>
      <c r="LH53" s="109">
        <f>データ!BY7</f>
        <v>8406</v>
      </c>
      <c r="LI53" s="109"/>
      <c r="LJ53" s="109"/>
      <c r="LK53" s="109"/>
      <c r="LL53" s="109"/>
      <c r="LM53" s="109"/>
      <c r="LN53" s="109"/>
      <c r="LO53" s="109"/>
      <c r="LP53" s="109"/>
      <c r="LQ53" s="109"/>
      <c r="LR53" s="109"/>
      <c r="LS53" s="109"/>
      <c r="LT53" s="109"/>
      <c r="LU53" s="109"/>
      <c r="LV53" s="109"/>
      <c r="LW53" s="109"/>
      <c r="LX53" s="109"/>
      <c r="LY53" s="109"/>
      <c r="LZ53" s="109"/>
      <c r="MA53" s="109">
        <f>データ!BZ7</f>
        <v>9239</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18000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ilJNEebXUtFLq5nuHM3MVLKDnsE+AWy2fsSxNdR+gk8vl4cNxZv7flaqLHgIlFWNfflYq8cZ1aye58HhA5JnQ==" saltValue="IS9JusboNHEn6WD1oZGip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100</v>
      </c>
      <c r="BU5" s="59" t="s">
        <v>93</v>
      </c>
      <c r="BV5" s="59" t="s">
        <v>94</v>
      </c>
      <c r="BW5" s="59" t="s">
        <v>95</v>
      </c>
      <c r="BX5" s="59" t="s">
        <v>96</v>
      </c>
      <c r="BY5" s="59" t="s">
        <v>97</v>
      </c>
      <c r="BZ5" s="59" t="s">
        <v>98</v>
      </c>
      <c r="CA5" s="59" t="s">
        <v>99</v>
      </c>
      <c r="CB5" s="59" t="s">
        <v>89</v>
      </c>
      <c r="CC5" s="59" t="s">
        <v>90</v>
      </c>
      <c r="CD5" s="59" t="s">
        <v>91</v>
      </c>
      <c r="CE5" s="59" t="s">
        <v>100</v>
      </c>
      <c r="CF5" s="59" t="s">
        <v>93</v>
      </c>
      <c r="CG5" s="59" t="s">
        <v>94</v>
      </c>
      <c r="CH5" s="59" t="s">
        <v>95</v>
      </c>
      <c r="CI5" s="59" t="s">
        <v>96</v>
      </c>
      <c r="CJ5" s="59" t="s">
        <v>97</v>
      </c>
      <c r="CK5" s="59" t="s">
        <v>98</v>
      </c>
      <c r="CL5" s="59" t="s">
        <v>99</v>
      </c>
      <c r="CM5" s="142"/>
      <c r="CN5" s="142"/>
      <c r="CO5" s="59" t="s">
        <v>89</v>
      </c>
      <c r="CP5" s="59" t="s">
        <v>90</v>
      </c>
      <c r="CQ5" s="59" t="s">
        <v>101</v>
      </c>
      <c r="CR5" s="59" t="s">
        <v>100</v>
      </c>
      <c r="CS5" s="59" t="s">
        <v>93</v>
      </c>
      <c r="CT5" s="59" t="s">
        <v>94</v>
      </c>
      <c r="CU5" s="59" t="s">
        <v>95</v>
      </c>
      <c r="CV5" s="59" t="s">
        <v>96</v>
      </c>
      <c r="CW5" s="59" t="s">
        <v>97</v>
      </c>
      <c r="CX5" s="59" t="s">
        <v>98</v>
      </c>
      <c r="CY5" s="59" t="s">
        <v>99</v>
      </c>
      <c r="CZ5" s="59" t="s">
        <v>89</v>
      </c>
      <c r="DA5" s="59" t="s">
        <v>90</v>
      </c>
      <c r="DB5" s="59" t="s">
        <v>91</v>
      </c>
      <c r="DC5" s="59" t="s">
        <v>100</v>
      </c>
      <c r="DD5" s="59" t="s">
        <v>93</v>
      </c>
      <c r="DE5" s="59" t="s">
        <v>94</v>
      </c>
      <c r="DF5" s="59" t="s">
        <v>95</v>
      </c>
      <c r="DG5" s="59" t="s">
        <v>96</v>
      </c>
      <c r="DH5" s="59" t="s">
        <v>97</v>
      </c>
      <c r="DI5" s="59" t="s">
        <v>98</v>
      </c>
      <c r="DJ5" s="59" t="s">
        <v>35</v>
      </c>
      <c r="DK5" s="59" t="s">
        <v>89</v>
      </c>
      <c r="DL5" s="59" t="s">
        <v>90</v>
      </c>
      <c r="DM5" s="59" t="s">
        <v>91</v>
      </c>
      <c r="DN5" s="59" t="s">
        <v>100</v>
      </c>
      <c r="DO5" s="59" t="s">
        <v>93</v>
      </c>
      <c r="DP5" s="59" t="s">
        <v>94</v>
      </c>
      <c r="DQ5" s="59" t="s">
        <v>95</v>
      </c>
      <c r="DR5" s="59" t="s">
        <v>96</v>
      </c>
      <c r="DS5" s="59" t="s">
        <v>97</v>
      </c>
      <c r="DT5" s="59" t="s">
        <v>98</v>
      </c>
      <c r="DU5" s="59" t="s">
        <v>99</v>
      </c>
    </row>
    <row r="6" spans="1:125" s="66" customFormat="1" x14ac:dyDescent="0.15">
      <c r="A6" s="49" t="s">
        <v>102</v>
      </c>
      <c r="B6" s="60">
        <f>B8</f>
        <v>2018</v>
      </c>
      <c r="C6" s="60">
        <f t="shared" ref="C6:X6" si="1">C8</f>
        <v>222054</v>
      </c>
      <c r="D6" s="60">
        <f t="shared" si="1"/>
        <v>47</v>
      </c>
      <c r="E6" s="60">
        <f t="shared" si="1"/>
        <v>14</v>
      </c>
      <c r="F6" s="60">
        <f t="shared" si="1"/>
        <v>0</v>
      </c>
      <c r="G6" s="60">
        <f t="shared" si="1"/>
        <v>3</v>
      </c>
      <c r="H6" s="60" t="str">
        <f>SUBSTITUTE(H8,"　","")</f>
        <v>静岡県熱海市</v>
      </c>
      <c r="I6" s="60" t="str">
        <f t="shared" si="1"/>
        <v>臨港駐車場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48</v>
      </c>
      <c r="S6" s="62" t="str">
        <f t="shared" si="1"/>
        <v>公共施設</v>
      </c>
      <c r="T6" s="62" t="str">
        <f t="shared" si="1"/>
        <v>無</v>
      </c>
      <c r="U6" s="63">
        <f t="shared" si="1"/>
        <v>1448</v>
      </c>
      <c r="V6" s="63">
        <f t="shared" si="1"/>
        <v>56</v>
      </c>
      <c r="W6" s="63">
        <f t="shared" si="1"/>
        <v>216</v>
      </c>
      <c r="X6" s="62" t="str">
        <f t="shared" si="1"/>
        <v>導入なし</v>
      </c>
      <c r="Y6" s="64" t="e">
        <f>IF(Y8="-",NA(),Y8)</f>
        <v>#N/A</v>
      </c>
      <c r="Z6" s="64" t="e">
        <f t="shared" ref="Z6:AH6" si="2">IF(Z8="-",NA(),Z8)</f>
        <v>#N/A</v>
      </c>
      <c r="AA6" s="64">
        <f t="shared" si="2"/>
        <v>130.80000000000001</v>
      </c>
      <c r="AB6" s="64">
        <f t="shared" si="2"/>
        <v>142.5</v>
      </c>
      <c r="AC6" s="64">
        <f t="shared" si="2"/>
        <v>157.6</v>
      </c>
      <c r="AD6" s="64">
        <f t="shared" si="2"/>
        <v>277.8</v>
      </c>
      <c r="AE6" s="64">
        <f t="shared" si="2"/>
        <v>443.6</v>
      </c>
      <c r="AF6" s="64">
        <f t="shared" si="2"/>
        <v>355.6</v>
      </c>
      <c r="AG6" s="64">
        <f t="shared" si="2"/>
        <v>358.6</v>
      </c>
      <c r="AH6" s="64">
        <f t="shared" si="2"/>
        <v>298.39999999999998</v>
      </c>
      <c r="AI6" s="61" t="str">
        <f>IF(AI8="-","",IF(AI8="-","【-】","【"&amp;SUBSTITUTE(TEXT(AI8,"#,##0.0"),"-","△")&amp;"】"))</f>
        <v>【297.1】</v>
      </c>
      <c r="AJ6" s="64" t="e">
        <f>IF(AJ8="-",NA(),AJ8)</f>
        <v>#N/A</v>
      </c>
      <c r="AK6" s="64" t="e">
        <f t="shared" ref="AK6:AS6" si="3">IF(AK8="-",NA(),AK8)</f>
        <v>#N/A</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t="e">
        <f>IF(AU8="-",NA(),AU8)</f>
        <v>#N/A</v>
      </c>
      <c r="AV6" s="65" t="e">
        <f t="shared" ref="AV6:BD6" si="4">IF(AV8="-",NA(),AV8)</f>
        <v>#N/A</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t="e">
        <f>IF(BF8="-",NA(),BF8)</f>
        <v>#N/A</v>
      </c>
      <c r="BG6" s="64" t="e">
        <f t="shared" ref="BG6:BO6" si="5">IF(BG8="-",NA(),BG8)</f>
        <v>#N/A</v>
      </c>
      <c r="BH6" s="64">
        <f t="shared" si="5"/>
        <v>73.900000000000006</v>
      </c>
      <c r="BI6" s="64">
        <f t="shared" si="5"/>
        <v>68.599999999999994</v>
      </c>
      <c r="BJ6" s="64">
        <f t="shared" si="5"/>
        <v>69.7</v>
      </c>
      <c r="BK6" s="64">
        <f t="shared" si="5"/>
        <v>32.299999999999997</v>
      </c>
      <c r="BL6" s="64">
        <f t="shared" si="5"/>
        <v>33.4</v>
      </c>
      <c r="BM6" s="64">
        <f t="shared" si="5"/>
        <v>32.299999999999997</v>
      </c>
      <c r="BN6" s="64">
        <f t="shared" si="5"/>
        <v>22.3</v>
      </c>
      <c r="BO6" s="64">
        <f t="shared" si="5"/>
        <v>27.1</v>
      </c>
      <c r="BP6" s="61" t="str">
        <f>IF(BP8="-","",IF(BP8="-","【-】","【"&amp;SUBSTITUTE(TEXT(BP8,"#,##0.0"),"-","△")&amp;"】"))</f>
        <v>【26.3】</v>
      </c>
      <c r="BQ6" s="65" t="e">
        <f>IF(BQ8="-",NA(),BQ8)</f>
        <v>#N/A</v>
      </c>
      <c r="BR6" s="65" t="e">
        <f t="shared" ref="BR6:BZ6" si="6">IF(BR8="-",NA(),BR8)</f>
        <v>#N/A</v>
      </c>
      <c r="BS6" s="65">
        <f t="shared" si="6"/>
        <v>9807</v>
      </c>
      <c r="BT6" s="65">
        <f t="shared" si="6"/>
        <v>8628</v>
      </c>
      <c r="BU6" s="65">
        <f t="shared" si="6"/>
        <v>10787</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103</v>
      </c>
      <c r="CM6" s="63">
        <f t="shared" ref="CM6:CN6" si="7">CM8</f>
        <v>0</v>
      </c>
      <c r="CN6" s="63">
        <f t="shared" si="7"/>
        <v>18000</v>
      </c>
      <c r="CO6" s="64"/>
      <c r="CP6" s="64"/>
      <c r="CQ6" s="64"/>
      <c r="CR6" s="64"/>
      <c r="CS6" s="64"/>
      <c r="CT6" s="64"/>
      <c r="CU6" s="64"/>
      <c r="CV6" s="64"/>
      <c r="CW6" s="64"/>
      <c r="CX6" s="64"/>
      <c r="CY6" s="61" t="s">
        <v>103</v>
      </c>
      <c r="CZ6" s="64" t="e">
        <f>IF(CZ8="-",NA(),CZ8)</f>
        <v>#N/A</v>
      </c>
      <c r="DA6" s="64" t="e">
        <f t="shared" ref="DA6:DI6" si="8">IF(DA8="-",NA(),DA8)</f>
        <v>#N/A</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t="e">
        <f>IF(DK8="-",NA(),DK8)</f>
        <v>#N/A</v>
      </c>
      <c r="DL6" s="64" t="e">
        <f t="shared" ref="DL6:DT6" si="9">IF(DL8="-",NA(),DL8)</f>
        <v>#N/A</v>
      </c>
      <c r="DM6" s="64">
        <f t="shared" si="9"/>
        <v>130.4</v>
      </c>
      <c r="DN6" s="64">
        <f t="shared" si="9"/>
        <v>126.8</v>
      </c>
      <c r="DO6" s="64">
        <f t="shared" si="9"/>
        <v>128.6</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104</v>
      </c>
      <c r="B7" s="60">
        <f t="shared" ref="B7:X7" si="10">B8</f>
        <v>2018</v>
      </c>
      <c r="C7" s="60">
        <f t="shared" si="10"/>
        <v>222054</v>
      </c>
      <c r="D7" s="60">
        <f t="shared" si="10"/>
        <v>47</v>
      </c>
      <c r="E7" s="60">
        <f t="shared" si="10"/>
        <v>14</v>
      </c>
      <c r="F7" s="60">
        <f t="shared" si="10"/>
        <v>0</v>
      </c>
      <c r="G7" s="60">
        <f t="shared" si="10"/>
        <v>3</v>
      </c>
      <c r="H7" s="60" t="str">
        <f t="shared" si="10"/>
        <v>静岡県　熱海市</v>
      </c>
      <c r="I7" s="60" t="str">
        <f t="shared" si="10"/>
        <v>臨港駐車場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48</v>
      </c>
      <c r="S7" s="62" t="str">
        <f t="shared" si="10"/>
        <v>公共施設</v>
      </c>
      <c r="T7" s="62" t="str">
        <f t="shared" si="10"/>
        <v>無</v>
      </c>
      <c r="U7" s="63">
        <f t="shared" si="10"/>
        <v>1448</v>
      </c>
      <c r="V7" s="63">
        <f t="shared" si="10"/>
        <v>56</v>
      </c>
      <c r="W7" s="63">
        <f t="shared" si="10"/>
        <v>216</v>
      </c>
      <c r="X7" s="62" t="str">
        <f t="shared" si="10"/>
        <v>導入なし</v>
      </c>
      <c r="Y7" s="64" t="str">
        <f>Y8</f>
        <v>-</v>
      </c>
      <c r="Z7" s="64" t="str">
        <f t="shared" ref="Z7:AH7" si="11">Z8</f>
        <v>-</v>
      </c>
      <c r="AA7" s="64">
        <f t="shared" si="11"/>
        <v>130.80000000000001</v>
      </c>
      <c r="AB7" s="64">
        <f t="shared" si="11"/>
        <v>142.5</v>
      </c>
      <c r="AC7" s="64">
        <f t="shared" si="11"/>
        <v>157.6</v>
      </c>
      <c r="AD7" s="64">
        <f t="shared" si="11"/>
        <v>277.8</v>
      </c>
      <c r="AE7" s="64">
        <f t="shared" si="11"/>
        <v>443.6</v>
      </c>
      <c r="AF7" s="64">
        <f t="shared" si="11"/>
        <v>355.6</v>
      </c>
      <c r="AG7" s="64">
        <f t="shared" si="11"/>
        <v>358.6</v>
      </c>
      <c r="AH7" s="64">
        <f t="shared" si="11"/>
        <v>298.39999999999998</v>
      </c>
      <c r="AI7" s="61"/>
      <c r="AJ7" s="64" t="str">
        <f>AJ8</f>
        <v>-</v>
      </c>
      <c r="AK7" s="64" t="str">
        <f t="shared" ref="AK7:AS7" si="12">AK8</f>
        <v>-</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t="str">
        <f>AU8</f>
        <v>-</v>
      </c>
      <c r="AV7" s="65" t="str">
        <f t="shared" ref="AV7:BD7" si="13">AV8</f>
        <v>-</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t="str">
        <f>BF8</f>
        <v>-</v>
      </c>
      <c r="BG7" s="64" t="str">
        <f t="shared" ref="BG7:BO7" si="14">BG8</f>
        <v>-</v>
      </c>
      <c r="BH7" s="64">
        <f t="shared" si="14"/>
        <v>73.900000000000006</v>
      </c>
      <c r="BI7" s="64">
        <f t="shared" si="14"/>
        <v>68.599999999999994</v>
      </c>
      <c r="BJ7" s="64">
        <f t="shared" si="14"/>
        <v>69.7</v>
      </c>
      <c r="BK7" s="64">
        <f t="shared" si="14"/>
        <v>32.299999999999997</v>
      </c>
      <c r="BL7" s="64">
        <f t="shared" si="14"/>
        <v>33.4</v>
      </c>
      <c r="BM7" s="64">
        <f t="shared" si="14"/>
        <v>32.299999999999997</v>
      </c>
      <c r="BN7" s="64">
        <f t="shared" si="14"/>
        <v>22.3</v>
      </c>
      <c r="BO7" s="64">
        <f t="shared" si="14"/>
        <v>27.1</v>
      </c>
      <c r="BP7" s="61"/>
      <c r="BQ7" s="65" t="str">
        <f>BQ8</f>
        <v>-</v>
      </c>
      <c r="BR7" s="65" t="str">
        <f t="shared" ref="BR7:BZ7" si="15">BR8</f>
        <v>-</v>
      </c>
      <c r="BS7" s="65">
        <f t="shared" si="15"/>
        <v>9807</v>
      </c>
      <c r="BT7" s="65">
        <f t="shared" si="15"/>
        <v>8628</v>
      </c>
      <c r="BU7" s="65">
        <f t="shared" si="15"/>
        <v>10787</v>
      </c>
      <c r="BV7" s="65">
        <f t="shared" si="15"/>
        <v>7497</v>
      </c>
      <c r="BW7" s="65">
        <f t="shared" si="15"/>
        <v>9663</v>
      </c>
      <c r="BX7" s="65">
        <f t="shared" si="15"/>
        <v>9019</v>
      </c>
      <c r="BY7" s="65">
        <f t="shared" si="15"/>
        <v>8406</v>
      </c>
      <c r="BZ7" s="65">
        <f t="shared" si="15"/>
        <v>9239</v>
      </c>
      <c r="CA7" s="63"/>
      <c r="CB7" s="64" t="s">
        <v>105</v>
      </c>
      <c r="CC7" s="64" t="s">
        <v>105</v>
      </c>
      <c r="CD7" s="64" t="s">
        <v>105</v>
      </c>
      <c r="CE7" s="64" t="s">
        <v>105</v>
      </c>
      <c r="CF7" s="64" t="s">
        <v>105</v>
      </c>
      <c r="CG7" s="64" t="s">
        <v>105</v>
      </c>
      <c r="CH7" s="64" t="s">
        <v>105</v>
      </c>
      <c r="CI7" s="64" t="s">
        <v>105</v>
      </c>
      <c r="CJ7" s="64" t="s">
        <v>105</v>
      </c>
      <c r="CK7" s="64" t="s">
        <v>103</v>
      </c>
      <c r="CL7" s="61"/>
      <c r="CM7" s="63">
        <f>CM8</f>
        <v>0</v>
      </c>
      <c r="CN7" s="63">
        <f>CN8</f>
        <v>18000</v>
      </c>
      <c r="CO7" s="64" t="s">
        <v>105</v>
      </c>
      <c r="CP7" s="64" t="s">
        <v>105</v>
      </c>
      <c r="CQ7" s="64" t="s">
        <v>105</v>
      </c>
      <c r="CR7" s="64" t="s">
        <v>105</v>
      </c>
      <c r="CS7" s="64" t="s">
        <v>105</v>
      </c>
      <c r="CT7" s="64" t="s">
        <v>105</v>
      </c>
      <c r="CU7" s="64" t="s">
        <v>105</v>
      </c>
      <c r="CV7" s="64" t="s">
        <v>105</v>
      </c>
      <c r="CW7" s="64" t="s">
        <v>105</v>
      </c>
      <c r="CX7" s="64" t="s">
        <v>103</v>
      </c>
      <c r="CY7" s="61"/>
      <c r="CZ7" s="64" t="str">
        <f>CZ8</f>
        <v>-</v>
      </c>
      <c r="DA7" s="64" t="str">
        <f t="shared" ref="DA7:DI7" si="16">DA8</f>
        <v>-</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t="str">
        <f>DK8</f>
        <v>-</v>
      </c>
      <c r="DL7" s="64" t="str">
        <f t="shared" ref="DL7:DT7" si="17">DL8</f>
        <v>-</v>
      </c>
      <c r="DM7" s="64">
        <f t="shared" si="17"/>
        <v>130.4</v>
      </c>
      <c r="DN7" s="64">
        <f t="shared" si="17"/>
        <v>126.8</v>
      </c>
      <c r="DO7" s="64">
        <f t="shared" si="17"/>
        <v>128.6</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222054</v>
      </c>
      <c r="D8" s="67">
        <v>47</v>
      </c>
      <c r="E8" s="67">
        <v>14</v>
      </c>
      <c r="F8" s="67">
        <v>0</v>
      </c>
      <c r="G8" s="67">
        <v>3</v>
      </c>
      <c r="H8" s="67" t="s">
        <v>106</v>
      </c>
      <c r="I8" s="67" t="s">
        <v>107</v>
      </c>
      <c r="J8" s="67" t="s">
        <v>108</v>
      </c>
      <c r="K8" s="67" t="s">
        <v>109</v>
      </c>
      <c r="L8" s="67" t="s">
        <v>110</v>
      </c>
      <c r="M8" s="67" t="s">
        <v>111</v>
      </c>
      <c r="N8" s="67" t="s">
        <v>112</v>
      </c>
      <c r="O8" s="68" t="s">
        <v>113</v>
      </c>
      <c r="P8" s="69" t="s">
        <v>114</v>
      </c>
      <c r="Q8" s="69" t="s">
        <v>115</v>
      </c>
      <c r="R8" s="70">
        <v>48</v>
      </c>
      <c r="S8" s="69" t="s">
        <v>116</v>
      </c>
      <c r="T8" s="69" t="s">
        <v>117</v>
      </c>
      <c r="U8" s="70">
        <v>1448</v>
      </c>
      <c r="V8" s="70">
        <v>56</v>
      </c>
      <c r="W8" s="70">
        <v>216</v>
      </c>
      <c r="X8" s="69" t="s">
        <v>118</v>
      </c>
      <c r="Y8" s="71" t="s">
        <v>110</v>
      </c>
      <c r="Z8" s="71" t="s">
        <v>110</v>
      </c>
      <c r="AA8" s="71">
        <v>130.80000000000001</v>
      </c>
      <c r="AB8" s="71">
        <v>142.5</v>
      </c>
      <c r="AC8" s="71">
        <v>157.6</v>
      </c>
      <c r="AD8" s="71">
        <v>277.8</v>
      </c>
      <c r="AE8" s="71">
        <v>443.6</v>
      </c>
      <c r="AF8" s="71">
        <v>355.6</v>
      </c>
      <c r="AG8" s="71">
        <v>358.6</v>
      </c>
      <c r="AH8" s="71">
        <v>298.39999999999998</v>
      </c>
      <c r="AI8" s="68">
        <v>297.10000000000002</v>
      </c>
      <c r="AJ8" s="71" t="s">
        <v>110</v>
      </c>
      <c r="AK8" s="71" t="s">
        <v>110</v>
      </c>
      <c r="AL8" s="71">
        <v>0</v>
      </c>
      <c r="AM8" s="71">
        <v>0</v>
      </c>
      <c r="AN8" s="71">
        <v>0</v>
      </c>
      <c r="AO8" s="71">
        <v>2.1</v>
      </c>
      <c r="AP8" s="71">
        <v>2.2999999999999998</v>
      </c>
      <c r="AQ8" s="71">
        <v>2.7</v>
      </c>
      <c r="AR8" s="71">
        <v>2.2999999999999998</v>
      </c>
      <c r="AS8" s="71">
        <v>9.6999999999999993</v>
      </c>
      <c r="AT8" s="68">
        <v>5.3</v>
      </c>
      <c r="AU8" s="72" t="s">
        <v>110</v>
      </c>
      <c r="AV8" s="72" t="s">
        <v>110</v>
      </c>
      <c r="AW8" s="72">
        <v>0</v>
      </c>
      <c r="AX8" s="72">
        <v>0</v>
      </c>
      <c r="AY8" s="72">
        <v>0</v>
      </c>
      <c r="AZ8" s="72">
        <v>48</v>
      </c>
      <c r="BA8" s="72">
        <v>48</v>
      </c>
      <c r="BB8" s="72">
        <v>54</v>
      </c>
      <c r="BC8" s="72">
        <v>33</v>
      </c>
      <c r="BD8" s="72">
        <v>14</v>
      </c>
      <c r="BE8" s="72">
        <v>30</v>
      </c>
      <c r="BF8" s="71" t="s">
        <v>110</v>
      </c>
      <c r="BG8" s="71" t="s">
        <v>110</v>
      </c>
      <c r="BH8" s="71">
        <v>73.900000000000006</v>
      </c>
      <c r="BI8" s="71">
        <v>68.599999999999994</v>
      </c>
      <c r="BJ8" s="71">
        <v>69.7</v>
      </c>
      <c r="BK8" s="71">
        <v>32.299999999999997</v>
      </c>
      <c r="BL8" s="71">
        <v>33.4</v>
      </c>
      <c r="BM8" s="71">
        <v>32.299999999999997</v>
      </c>
      <c r="BN8" s="71">
        <v>22.3</v>
      </c>
      <c r="BO8" s="71">
        <v>27.1</v>
      </c>
      <c r="BP8" s="68">
        <v>26.3</v>
      </c>
      <c r="BQ8" s="72" t="s">
        <v>110</v>
      </c>
      <c r="BR8" s="72" t="s">
        <v>110</v>
      </c>
      <c r="BS8" s="72">
        <v>9807</v>
      </c>
      <c r="BT8" s="73">
        <v>8628</v>
      </c>
      <c r="BU8" s="73">
        <v>10787</v>
      </c>
      <c r="BV8" s="72">
        <v>7497</v>
      </c>
      <c r="BW8" s="72">
        <v>9663</v>
      </c>
      <c r="BX8" s="72">
        <v>9019</v>
      </c>
      <c r="BY8" s="72">
        <v>8406</v>
      </c>
      <c r="BZ8" s="72">
        <v>9239</v>
      </c>
      <c r="CA8" s="70">
        <v>16102</v>
      </c>
      <c r="CB8" s="71" t="s">
        <v>110</v>
      </c>
      <c r="CC8" s="71" t="s">
        <v>110</v>
      </c>
      <c r="CD8" s="71" t="s">
        <v>110</v>
      </c>
      <c r="CE8" s="71" t="s">
        <v>110</v>
      </c>
      <c r="CF8" s="71" t="s">
        <v>110</v>
      </c>
      <c r="CG8" s="71" t="s">
        <v>110</v>
      </c>
      <c r="CH8" s="71" t="s">
        <v>110</v>
      </c>
      <c r="CI8" s="71" t="s">
        <v>110</v>
      </c>
      <c r="CJ8" s="71" t="s">
        <v>110</v>
      </c>
      <c r="CK8" s="71" t="s">
        <v>110</v>
      </c>
      <c r="CL8" s="68" t="s">
        <v>110</v>
      </c>
      <c r="CM8" s="70">
        <v>0</v>
      </c>
      <c r="CN8" s="70">
        <v>18000</v>
      </c>
      <c r="CO8" s="71" t="s">
        <v>110</v>
      </c>
      <c r="CP8" s="71" t="s">
        <v>110</v>
      </c>
      <c r="CQ8" s="71" t="s">
        <v>110</v>
      </c>
      <c r="CR8" s="71" t="s">
        <v>110</v>
      </c>
      <c r="CS8" s="71" t="s">
        <v>110</v>
      </c>
      <c r="CT8" s="71" t="s">
        <v>110</v>
      </c>
      <c r="CU8" s="71" t="s">
        <v>110</v>
      </c>
      <c r="CV8" s="71" t="s">
        <v>110</v>
      </c>
      <c r="CW8" s="71" t="s">
        <v>110</v>
      </c>
      <c r="CX8" s="71" t="s">
        <v>110</v>
      </c>
      <c r="CY8" s="68" t="s">
        <v>110</v>
      </c>
      <c r="CZ8" s="71" t="s">
        <v>110</v>
      </c>
      <c r="DA8" s="71" t="s">
        <v>110</v>
      </c>
      <c r="DB8" s="71">
        <v>0</v>
      </c>
      <c r="DC8" s="71">
        <v>0</v>
      </c>
      <c r="DD8" s="71">
        <v>0</v>
      </c>
      <c r="DE8" s="71">
        <v>45.6</v>
      </c>
      <c r="DF8" s="71">
        <v>85.4</v>
      </c>
      <c r="DG8" s="71">
        <v>69.900000000000006</v>
      </c>
      <c r="DH8" s="71">
        <v>59.6</v>
      </c>
      <c r="DI8" s="71">
        <v>51.8</v>
      </c>
      <c r="DJ8" s="68">
        <v>103.6</v>
      </c>
      <c r="DK8" s="71" t="s">
        <v>110</v>
      </c>
      <c r="DL8" s="71" t="s">
        <v>110</v>
      </c>
      <c r="DM8" s="71">
        <v>130.4</v>
      </c>
      <c r="DN8" s="71">
        <v>126.8</v>
      </c>
      <c r="DO8" s="71">
        <v>128.6</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2020-02-03T08:13:14Z</cp:lastPrinted>
  <dcterms:created xsi:type="dcterms:W3CDTF">2019-12-05T07:23:38Z</dcterms:created>
  <dcterms:modified xsi:type="dcterms:W3CDTF">2020-02-03T08:17:52Z</dcterms:modified>
  <cp:category/>
</cp:coreProperties>
</file>