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0001856\APPDATA\LOCAL\TEMP\SOWDIR0\"/>
    </mc:Choice>
  </mc:AlternateContent>
  <workbookProtection workbookAlgorithmName="SHA-512" workbookHashValue="azYUFDU8KQ8h9i+N5v4aqwqyrQOpnTDRgnyHR82xtmomFSuKcYGzIohi2qi4hWh5SMB7uhjYnJjs2qf37gx8bg==" workbookSaltValue="uILyLZ6wDl1lsjFWjCoIJQ==" workbookSpinCount="100000" lockStructure="1"/>
  <bookViews>
    <workbookView xWindow="0" yWindow="0" windowWidth="24000" windowHeight="8445"/>
  </bookViews>
  <sheets>
    <sheet name="法適用_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P10" i="4" s="1"/>
  <c r="O6" i="5"/>
  <c r="N6" i="5"/>
  <c r="M6" i="5"/>
  <c r="L6" i="5"/>
  <c r="K6" i="5"/>
  <c r="J6" i="5"/>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W10" i="4"/>
  <c r="I10" i="4"/>
  <c r="B10" i="4"/>
  <c r="BB8" i="4"/>
  <c r="AT8" i="4"/>
  <c r="AL8" i="4"/>
  <c r="AD8" i="4"/>
  <c r="W8" i="4"/>
  <c r="P8" i="4"/>
  <c r="I8" i="4"/>
  <c r="B8" i="4"/>
  <c r="B6" i="4"/>
</calcChain>
</file>

<file path=xl/sharedStrings.xml><?xml version="1.0" encoding="utf-8"?>
<sst xmlns="http://schemas.openxmlformats.org/spreadsheetml/2006/main" count="228" uniqueCount="114">
  <si>
    <t>経営比較分析表（令和元年度決算）</t>
    <rPh sb="8" eb="10">
      <t>レイワ</t>
    </rPh>
    <rPh sb="10" eb="12">
      <t>ガンネン</t>
    </rPh>
    <rPh sb="12" eb="13">
      <t>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</si>
  <si>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</si>
  <si>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</si>
  <si>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</si>
  <si>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</si>
  <si>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</si>
  <si>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</si>
  <si>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</si>
  <si>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</si>
  <si>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</si>
  <si>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</si>
  <si>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</si>
  <si>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</si>
  <si>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</si>
  <si>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</si>
  <si>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</si>
  <si>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</si>
  <si>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</si>
  <si>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</si>
  <si>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</si>
  <si>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</si>
  <si>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</si>
  <si>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令和元年度全国平均</t>
    <rPh sb="0" eb="2">
      <t>レイワ</t>
    </rPh>
    <rPh sb="2" eb="4">
      <t>ガンネン</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</si>
  <si>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</si>
  <si>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</si>
  <si>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</si>
  <si>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</si>
  <si>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</si>
  <si>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</si>
  <si>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</si>
  <si>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</si>
  <si>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</si>
  <si>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</si>
  <si>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</si>
  <si>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</si>
  <si>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</si>
  <si>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</si>
  <si>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</si>
  <si>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</si>
  <si>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</si>
  <si>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</si>
  <si>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</si>
  <si>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</si>
  <si>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</si>
  <si>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</si>
  <si>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</si>
  <si>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</si>
  <si>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</si>
  <si>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</si>
  <si>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</si>
  <si>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</si>
  <si>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</si>
  <si>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</si>
  <si>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</si>
  <si>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</si>
  <si>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</si>
  <si>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</si>
  <si>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</si>
  <si>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</si>
  <si>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</si>
  <si>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</si>
  <si>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</si>
  <si>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</si>
  <si>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</si>
  <si>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</si>
  <si>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</si>
  <si>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</si>
  <si>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</si>
  <si>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</si>
  <si>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</si>
  <si>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</si>
  <si>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</si>
  <si>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</si>
  <si>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</si>
  <si>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</si>
  <si>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</si>
  <si>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</si>
  <si>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</si>
  <si>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</si>
  <si>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</si>
  <si>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</si>
  <si>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</si>
  <si>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</si>
  <si>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</si>
  <si>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</si>
  <si>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</si>
  <si>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</si>
  <si>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</si>
  <si>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</si>
  <si>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</si>
  <si>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</si>
  <si>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</si>
  <si>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</si>
  <si>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静岡県　袋井市</t>
  </si>
  <si>
    <t>法適用</t>
  </si>
  <si>
    <t>水道事業</t>
  </si>
  <si>
    <t>末端給水事業</t>
  </si>
  <si>
    <t>A4</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</si>
  <si>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</si>
  <si>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</si>
  <si>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</si>
  <si>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</si>
  <si>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</si>
  <si>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</si>
  <si>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</si>
  <si>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</si>
  <si>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</si>
  <si>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</si>
  <si>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</si>
  <si>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"R"dd</t>
    <phoneticPr fontId="4"/>
  </si>
  <si>
    <t>←書式設定</t>
    <rPh sb="1" eb="3">
      <t>ショシキ</t>
    </rPh>
    <rPh sb="3" eb="5">
      <t>セッテイ</t>
    </rPh>
    <phoneticPr fontId="4"/>
  </si>
  <si>
    <t>　平成28年度に料金引上げ改定を行い、令和元年度も遊休資産の売却による財源の確保や経費削減を図り、経営の健全性・効率性は保たれており引き続き経営状況は良好を維持している。
　しかしながら、給水人口は微増しているものの水需要の減少に伴い平成29年度をピークに給水収益は減少傾向となっている。
　平成30年度にはアセットマネジメント計画や配水支管の更新計画を策定し、事業費の平準化を図りながら施設の更新や管路の耐震化を計画的に進めている。こうした財源の確保や経営の効率化のため、令和元年度には有識者や使用者代表者による「水道料金等懇話会」を設置し、水道料金のあり方や経営改善についての意見をいただいた。
　今後も引き続き、経営戦略に基づき安定した健全経営の持続に努めていく。</t>
    <rPh sb="1" eb="3">
      <t>ヘイセイ</t>
    </rPh>
    <rPh sb="5" eb="7">
      <t>ネンド</t>
    </rPh>
    <rPh sb="8" eb="10">
      <t>リョウキン</t>
    </rPh>
    <rPh sb="10" eb="12">
      <t>ヒキア</t>
    </rPh>
    <rPh sb="13" eb="15">
      <t>カイテイ</t>
    </rPh>
    <rPh sb="16" eb="17">
      <t>オコナ</t>
    </rPh>
    <rPh sb="19" eb="21">
      <t>レイワ</t>
    </rPh>
    <rPh sb="21" eb="23">
      <t>ガンネン</t>
    </rPh>
    <rPh sb="23" eb="24">
      <t>ド</t>
    </rPh>
    <rPh sb="25" eb="27">
      <t>ユウキュウ</t>
    </rPh>
    <rPh sb="27" eb="29">
      <t>シサン</t>
    </rPh>
    <rPh sb="30" eb="32">
      <t>バイキャク</t>
    </rPh>
    <rPh sb="35" eb="37">
      <t>ザイゲン</t>
    </rPh>
    <rPh sb="38" eb="40">
      <t>カクホ</t>
    </rPh>
    <rPh sb="41" eb="43">
      <t>ケイヒ</t>
    </rPh>
    <rPh sb="43" eb="45">
      <t>サクゲン</t>
    </rPh>
    <rPh sb="46" eb="47">
      <t>ハカ</t>
    </rPh>
    <rPh sb="49" eb="51">
      <t>ケイエイ</t>
    </rPh>
    <rPh sb="52" eb="55">
      <t>ケンゼンセイ</t>
    </rPh>
    <rPh sb="56" eb="59">
      <t>コウリツセイ</t>
    </rPh>
    <rPh sb="60" eb="61">
      <t>タモ</t>
    </rPh>
    <rPh sb="66" eb="67">
      <t>ヒ</t>
    </rPh>
    <rPh sb="68" eb="69">
      <t>ツヅ</t>
    </rPh>
    <rPh sb="70" eb="72">
      <t>ケイエイ</t>
    </rPh>
    <rPh sb="72" eb="74">
      <t>ジョウキョウ</t>
    </rPh>
    <rPh sb="75" eb="77">
      <t>リョウコウ</t>
    </rPh>
    <rPh sb="78" eb="80">
      <t>イジ</t>
    </rPh>
    <rPh sb="94" eb="96">
      <t>キュウスイ</t>
    </rPh>
    <rPh sb="96" eb="98">
      <t>ジンコウ</t>
    </rPh>
    <rPh sb="99" eb="101">
      <t>ビゾウ</t>
    </rPh>
    <rPh sb="108" eb="109">
      <t>スイ</t>
    </rPh>
    <rPh sb="109" eb="111">
      <t>ジュヨウ</t>
    </rPh>
    <rPh sb="112" eb="114">
      <t>ゲンショウ</t>
    </rPh>
    <rPh sb="115" eb="116">
      <t>トモナ</t>
    </rPh>
    <rPh sb="117" eb="119">
      <t>ヘイセイ</t>
    </rPh>
    <rPh sb="121" eb="123">
      <t>ネンド</t>
    </rPh>
    <rPh sb="128" eb="130">
      <t>キュウスイ</t>
    </rPh>
    <rPh sb="130" eb="132">
      <t>シュウエキ</t>
    </rPh>
    <rPh sb="133" eb="135">
      <t>ゲンショウ</t>
    </rPh>
    <rPh sb="135" eb="137">
      <t>ケイコウ</t>
    </rPh>
    <rPh sb="146" eb="148">
      <t>ヘイセイ</t>
    </rPh>
    <rPh sb="150" eb="152">
      <t>ネンド</t>
    </rPh>
    <rPh sb="164" eb="166">
      <t>ケイカク</t>
    </rPh>
    <rPh sb="167" eb="169">
      <t>ハイスイ</t>
    </rPh>
    <rPh sb="169" eb="171">
      <t>シカン</t>
    </rPh>
    <rPh sb="172" eb="174">
      <t>コウシン</t>
    </rPh>
    <rPh sb="174" eb="176">
      <t>ケイカク</t>
    </rPh>
    <rPh sb="177" eb="179">
      <t>サクテイ</t>
    </rPh>
    <rPh sb="181" eb="183">
      <t>ジギョウ</t>
    </rPh>
    <rPh sb="183" eb="184">
      <t>ヒ</t>
    </rPh>
    <rPh sb="185" eb="188">
      <t>ヘイジュンカ</t>
    </rPh>
    <rPh sb="189" eb="190">
      <t>ハカ</t>
    </rPh>
    <rPh sb="194" eb="196">
      <t>シセツ</t>
    </rPh>
    <rPh sb="197" eb="199">
      <t>コウシン</t>
    </rPh>
    <rPh sb="200" eb="202">
      <t>カンロ</t>
    </rPh>
    <rPh sb="203" eb="206">
      <t>タイシンカ</t>
    </rPh>
    <rPh sb="207" eb="209">
      <t>ケイカク</t>
    </rPh>
    <rPh sb="209" eb="210">
      <t>テキ</t>
    </rPh>
    <rPh sb="211" eb="212">
      <t>スス</t>
    </rPh>
    <rPh sb="221" eb="223">
      <t>ザイゲン</t>
    </rPh>
    <rPh sb="224" eb="226">
      <t>カクホ</t>
    </rPh>
    <rPh sb="227" eb="229">
      <t>ケイエイ</t>
    </rPh>
    <rPh sb="230" eb="233">
      <t>コウリツカ</t>
    </rPh>
    <rPh sb="237" eb="239">
      <t>レイワ</t>
    </rPh>
    <rPh sb="239" eb="241">
      <t>ガンネン</t>
    </rPh>
    <rPh sb="241" eb="242">
      <t>ド</t>
    </rPh>
    <rPh sb="244" eb="247">
      <t>ユウシキシャ</t>
    </rPh>
    <rPh sb="248" eb="251">
      <t>シヨウシャ</t>
    </rPh>
    <rPh sb="251" eb="253">
      <t>ダイヒョウ</t>
    </rPh>
    <rPh sb="253" eb="254">
      <t>シャ</t>
    </rPh>
    <rPh sb="258" eb="260">
      <t>スイドウ</t>
    </rPh>
    <rPh sb="260" eb="262">
      <t>リョウキン</t>
    </rPh>
    <rPh sb="262" eb="263">
      <t>トウ</t>
    </rPh>
    <rPh sb="263" eb="266">
      <t>コンワカイ</t>
    </rPh>
    <rPh sb="268" eb="270">
      <t>セッチ</t>
    </rPh>
    <rPh sb="272" eb="274">
      <t>スイドウ</t>
    </rPh>
    <rPh sb="274" eb="276">
      <t>リョウキン</t>
    </rPh>
    <rPh sb="279" eb="280">
      <t>カタ</t>
    </rPh>
    <rPh sb="281" eb="283">
      <t>ケイエイ</t>
    </rPh>
    <rPh sb="283" eb="285">
      <t>カイゼン</t>
    </rPh>
    <rPh sb="290" eb="292">
      <t>イケン</t>
    </rPh>
    <rPh sb="301" eb="303">
      <t>コンゴ</t>
    </rPh>
    <rPh sb="304" eb="305">
      <t>ヒ</t>
    </rPh>
    <rPh sb="306" eb="307">
      <t>ツヅ</t>
    </rPh>
    <rPh sb="309" eb="311">
      <t>ケイエイ</t>
    </rPh>
    <rPh sb="311" eb="313">
      <t>センリャク</t>
    </rPh>
    <rPh sb="314" eb="315">
      <t>モト</t>
    </rPh>
    <rPh sb="317" eb="319">
      <t>アンテイ</t>
    </rPh>
    <rPh sb="321" eb="323">
      <t>ケンゼン</t>
    </rPh>
    <rPh sb="323" eb="325">
      <t>ケイエイ</t>
    </rPh>
    <rPh sb="329" eb="330">
      <t>ツト</t>
    </rPh>
    <phoneticPr fontId="4"/>
  </si>
  <si>
    <t>　①は、類似団体平均値を下回っているものの当市においても類似団体と同じくこの数値は年々増加しており、法定耐用年数に近い資産が増えてきていることが表れている。なお、平成30年度にアセットマネジメント計画策定と水道ビジョンを見直し、この計画に基づき更新を推進している。
　②は、平成27年度から老朽管更新（耐震化）第２次計画（平成25年度策定）に基づき、基幹管路の耐震化工事を計画的に進めているところである。令和元年度は平成30年度に比べ0.53ポイント増となったものの、比較的新しい管路が多いため類似団体平均値と比較すると低い水準となっている。
　③は、令和元年度は平成30年度と比較して0.8ポイントの増となり、また令和元年度の類似団体平均値と比較しても0.51ポイント上回っている。これは、平成30年度は管路更新した内基幹管路のみの数値を反映し、令和元年度の数値については管路更新全体（基幹管路+配水支管）に加え、受贈管路（宅地開発などで民間が道路下に布設した水道管を市水道事業へ管理移管したもの）も数値に反映したため0.34％から1.14％と数値が大幅に増となった。因みに、受贈管路を除くと更新率は１％を下回っている。今後は、基幹管路や配水支管の更新計画の推進により、毎年度の更新率１％以上を目標としていく。</t>
    <rPh sb="4" eb="6">
      <t>ルイジ</t>
    </rPh>
    <rPh sb="6" eb="8">
      <t>ダンタイ</t>
    </rPh>
    <rPh sb="8" eb="10">
      <t>ヘイキン</t>
    </rPh>
    <rPh sb="10" eb="11">
      <t>チ</t>
    </rPh>
    <rPh sb="12" eb="14">
      <t>シタマワ</t>
    </rPh>
    <rPh sb="21" eb="23">
      <t>トウシ</t>
    </rPh>
    <rPh sb="38" eb="40">
      <t>スウチ</t>
    </rPh>
    <rPh sb="41" eb="43">
      <t>ネンネン</t>
    </rPh>
    <rPh sb="43" eb="45">
      <t>ゾウカ</t>
    </rPh>
    <rPh sb="50" eb="52">
      <t>ホウテイ</t>
    </rPh>
    <rPh sb="52" eb="54">
      <t>タイヨウ</t>
    </rPh>
    <rPh sb="54" eb="56">
      <t>ネンスウ</t>
    </rPh>
    <rPh sb="57" eb="58">
      <t>チカ</t>
    </rPh>
    <rPh sb="59" eb="61">
      <t>シサン</t>
    </rPh>
    <rPh sb="62" eb="63">
      <t>フ</t>
    </rPh>
    <rPh sb="72" eb="73">
      <t>アラワ</t>
    </rPh>
    <rPh sb="85" eb="87">
      <t>ネンド</t>
    </rPh>
    <rPh sb="98" eb="100">
      <t>ケイカク</t>
    </rPh>
    <rPh sb="100" eb="102">
      <t>サクテイ</t>
    </rPh>
    <rPh sb="103" eb="105">
      <t>スイドウ</t>
    </rPh>
    <rPh sb="110" eb="112">
      <t>ミナオ</t>
    </rPh>
    <rPh sb="116" eb="118">
      <t>ケイカク</t>
    </rPh>
    <rPh sb="119" eb="120">
      <t>モト</t>
    </rPh>
    <rPh sb="122" eb="124">
      <t>コウシン</t>
    </rPh>
    <rPh sb="125" eb="127">
      <t>スイシン</t>
    </rPh>
    <rPh sb="137" eb="139">
      <t>ヘイセイ</t>
    </rPh>
    <rPh sb="141" eb="143">
      <t>ネンド</t>
    </rPh>
    <rPh sb="145" eb="147">
      <t>ロウキュウ</t>
    </rPh>
    <rPh sb="147" eb="148">
      <t>カン</t>
    </rPh>
    <rPh sb="148" eb="150">
      <t>コウシン</t>
    </rPh>
    <rPh sb="151" eb="153">
      <t>タイシン</t>
    </rPh>
    <rPh sb="153" eb="154">
      <t>カ</t>
    </rPh>
    <rPh sb="155" eb="156">
      <t>ダイ</t>
    </rPh>
    <rPh sb="157" eb="158">
      <t>ジ</t>
    </rPh>
    <rPh sb="158" eb="160">
      <t>ケイカク</t>
    </rPh>
    <rPh sb="161" eb="163">
      <t>ヘイセイ</t>
    </rPh>
    <rPh sb="165" eb="167">
      <t>ネンド</t>
    </rPh>
    <rPh sb="167" eb="169">
      <t>サクテイ</t>
    </rPh>
    <rPh sb="171" eb="172">
      <t>モト</t>
    </rPh>
    <rPh sb="175" eb="177">
      <t>キカン</t>
    </rPh>
    <rPh sb="177" eb="179">
      <t>カンロ</t>
    </rPh>
    <rPh sb="180" eb="183">
      <t>タイシンカ</t>
    </rPh>
    <rPh sb="183" eb="185">
      <t>コウジ</t>
    </rPh>
    <rPh sb="186" eb="188">
      <t>ケイカク</t>
    </rPh>
    <rPh sb="188" eb="189">
      <t>テキ</t>
    </rPh>
    <rPh sb="190" eb="191">
      <t>スス</t>
    </rPh>
    <rPh sb="202" eb="204">
      <t>レイワ</t>
    </rPh>
    <rPh sb="204" eb="205">
      <t>ガン</t>
    </rPh>
    <rPh sb="205" eb="207">
      <t>ネンド</t>
    </rPh>
    <rPh sb="208" eb="210">
      <t>ヘイセイ</t>
    </rPh>
    <rPh sb="212" eb="214">
      <t>ネンド</t>
    </rPh>
    <rPh sb="215" eb="216">
      <t>クラ</t>
    </rPh>
    <rPh sb="225" eb="226">
      <t>ゾウ</t>
    </rPh>
    <rPh sb="247" eb="249">
      <t>ルイジ</t>
    </rPh>
    <rPh sb="249" eb="251">
      <t>ダンタイ</t>
    </rPh>
    <rPh sb="251" eb="253">
      <t>ヘイキン</t>
    </rPh>
    <rPh sb="253" eb="254">
      <t>チ</t>
    </rPh>
    <rPh sb="255" eb="257">
      <t>ヒカク</t>
    </rPh>
    <rPh sb="260" eb="261">
      <t>ヒク</t>
    </rPh>
    <rPh sb="262" eb="264">
      <t>スイジュン</t>
    </rPh>
    <rPh sb="276" eb="278">
      <t>レイワ</t>
    </rPh>
    <rPh sb="278" eb="280">
      <t>ガンネン</t>
    </rPh>
    <rPh sb="280" eb="281">
      <t>ド</t>
    </rPh>
    <rPh sb="282" eb="284">
      <t>ヘイセイ</t>
    </rPh>
    <rPh sb="286" eb="288">
      <t>ネンド</t>
    </rPh>
    <rPh sb="289" eb="291">
      <t>ヒカク</t>
    </rPh>
    <rPh sb="301" eb="302">
      <t>ゾウ</t>
    </rPh>
    <rPh sb="308" eb="310">
      <t>レイワ</t>
    </rPh>
    <rPh sb="310" eb="312">
      <t>ガンネン</t>
    </rPh>
    <rPh sb="312" eb="313">
      <t>ド</t>
    </rPh>
    <rPh sb="314" eb="316">
      <t>ルイジ</t>
    </rPh>
    <rPh sb="316" eb="318">
      <t>ダンタイ</t>
    </rPh>
    <rPh sb="318" eb="320">
      <t>ヘイキン</t>
    </rPh>
    <rPh sb="320" eb="321">
      <t>チ</t>
    </rPh>
    <rPh sb="322" eb="324">
      <t>ヒカク</t>
    </rPh>
    <rPh sb="335" eb="337">
      <t>ウワマワ</t>
    </rPh>
    <rPh sb="346" eb="348">
      <t>ヘイセイ</t>
    </rPh>
    <rPh sb="350" eb="352">
      <t>ネンド</t>
    </rPh>
    <rPh sb="353" eb="354">
      <t>カン</t>
    </rPh>
    <rPh sb="354" eb="355">
      <t>ロ</t>
    </rPh>
    <rPh sb="355" eb="357">
      <t>コウシン</t>
    </rPh>
    <rPh sb="359" eb="360">
      <t>ウチ</t>
    </rPh>
    <rPh sb="360" eb="362">
      <t>キカン</t>
    </rPh>
    <rPh sb="362" eb="364">
      <t>カンロ</t>
    </rPh>
    <rPh sb="367" eb="369">
      <t>スウチ</t>
    </rPh>
    <rPh sb="370" eb="372">
      <t>ハンエイ</t>
    </rPh>
    <rPh sb="374" eb="376">
      <t>レイワ</t>
    </rPh>
    <rPh sb="376" eb="378">
      <t>ガンネン</t>
    </rPh>
    <rPh sb="378" eb="379">
      <t>ド</t>
    </rPh>
    <rPh sb="380" eb="382">
      <t>スウチ</t>
    </rPh>
    <rPh sb="387" eb="388">
      <t>カン</t>
    </rPh>
    <rPh sb="388" eb="389">
      <t>ロ</t>
    </rPh>
    <rPh sb="389" eb="391">
      <t>コウシン</t>
    </rPh>
    <rPh sb="391" eb="393">
      <t>ゼンタイ</t>
    </rPh>
    <rPh sb="394" eb="396">
      <t>キカン</t>
    </rPh>
    <rPh sb="396" eb="398">
      <t>カンロ</t>
    </rPh>
    <rPh sb="399" eb="401">
      <t>ハイスイ</t>
    </rPh>
    <rPh sb="401" eb="403">
      <t>シカン</t>
    </rPh>
    <rPh sb="405" eb="406">
      <t>クワ</t>
    </rPh>
    <rPh sb="408" eb="410">
      <t>ジュゾウ</t>
    </rPh>
    <rPh sb="410" eb="412">
      <t>カンロ</t>
    </rPh>
    <rPh sb="413" eb="415">
      <t>タクチ</t>
    </rPh>
    <rPh sb="415" eb="417">
      <t>カイハツ</t>
    </rPh>
    <rPh sb="420" eb="422">
      <t>ミンカン</t>
    </rPh>
    <rPh sb="423" eb="425">
      <t>ドウロ</t>
    </rPh>
    <rPh sb="425" eb="426">
      <t>シタ</t>
    </rPh>
    <rPh sb="427" eb="429">
      <t>フセツ</t>
    </rPh>
    <rPh sb="431" eb="433">
      <t>スイドウ</t>
    </rPh>
    <rPh sb="433" eb="434">
      <t>カン</t>
    </rPh>
    <rPh sb="435" eb="436">
      <t>シ</t>
    </rPh>
    <rPh sb="436" eb="438">
      <t>スイドウ</t>
    </rPh>
    <rPh sb="438" eb="440">
      <t>ジギョウ</t>
    </rPh>
    <rPh sb="441" eb="443">
      <t>カンリ</t>
    </rPh>
    <rPh sb="443" eb="445">
      <t>イカン</t>
    </rPh>
    <rPh sb="451" eb="453">
      <t>スウチ</t>
    </rPh>
    <rPh sb="454" eb="456">
      <t>ハンエイ</t>
    </rPh>
    <rPh sb="473" eb="475">
      <t>スウチ</t>
    </rPh>
    <rPh sb="476" eb="478">
      <t>オオハバ</t>
    </rPh>
    <rPh sb="479" eb="480">
      <t>ゾウ</t>
    </rPh>
    <rPh sb="485" eb="486">
      <t>チナ</t>
    </rPh>
    <rPh sb="489" eb="491">
      <t>ジュゾウ</t>
    </rPh>
    <rPh sb="491" eb="493">
      <t>カンロ</t>
    </rPh>
    <rPh sb="494" eb="495">
      <t>ノゾ</t>
    </rPh>
    <rPh sb="497" eb="499">
      <t>コウシン</t>
    </rPh>
    <rPh sb="499" eb="500">
      <t>リツ</t>
    </rPh>
    <rPh sb="504" eb="506">
      <t>シタマワ</t>
    </rPh>
    <rPh sb="511" eb="513">
      <t>コンゴ</t>
    </rPh>
    <rPh sb="515" eb="517">
      <t>キカン</t>
    </rPh>
    <rPh sb="517" eb="519">
      <t>カンロ</t>
    </rPh>
    <rPh sb="520" eb="522">
      <t>ハイスイ</t>
    </rPh>
    <rPh sb="522" eb="524">
      <t>シカン</t>
    </rPh>
    <rPh sb="525" eb="527">
      <t>コウシン</t>
    </rPh>
    <rPh sb="527" eb="529">
      <t>ケイカク</t>
    </rPh>
    <rPh sb="530" eb="532">
      <t>スイシン</t>
    </rPh>
    <rPh sb="536" eb="539">
      <t>マイネンド</t>
    </rPh>
    <rPh sb="540" eb="542">
      <t>コウシン</t>
    </rPh>
    <rPh sb="542" eb="543">
      <t>リツ</t>
    </rPh>
    <rPh sb="545" eb="547">
      <t>イジョウ</t>
    </rPh>
    <rPh sb="548" eb="550">
      <t>モクヒョウ</t>
    </rPh>
    <phoneticPr fontId="4"/>
  </si>
  <si>
    <t>　①は、比率は100％を超え、平成27年度から黒字を維持し、経営の健全性・効率性を保っている。しかしながら、令和元年度は総有収水量の減少に伴い経常収益の主である給水収益が減少した。また、検定満期量水器取替などの修繕費や基幹管路更新に伴う固定資産除却費などの増により経常費用は増となった。このため、平成30年度に比べ2.25ポイントの減となり、類似団体の平均値も下回った。
　②は、数値は0％で会計制度改正の影響や28年度の料金改定から、累積欠損金は発生していない。
　③は、1年以内に支払うべき債務に対する支払能力として一般的に100％を超えている必要があるが、令和元年度実績値は304%余となっており、負債に対し十分な流動資産を有し、支払能力を保持している。しかしながら、令和元年度は総有収水量の減に伴い給水収益が減収となった影響により流動資産である現金預金が減となった。加えて、基幹管路耐震化事業を例年より多く行ったことにより、年度末近くの工期の工事代金の支払が年度をまたいで４月となった。その結果未払金が増え流動負債が増となった。そのため、平成30年度に比べ45.32ポイントの減となり、類似団体平均値も下回った。
　④は、給水収益は減少したものの、過去に借入した高利率の企業債の償還が順次完了していることにより比率は年々減少傾向であり令和元年度は平成30年度に比べ4.68ポイントの減となった。なお、類似団体平均値と比較しても低い数値となっている。
　⑤は、依然として料金回収率は100％を超え、類似団体平均値も超えており、適切な料金収入が確保されている。しかしながら、給水収益の減少と修繕費や委託料などの給水に係る費用が増加となったことから平成30年度に比べ2.57ポイントの減となっている。
　⑥は、検定満期量水器取替などの修繕費や維持管理委託料が増え平成30年度に比べ2.84ポイントの増となったものの、類似団体平均値に比べ安価で給水ができている。
　⑦は、令和元年度は若干数値が下がったものの平成27年度から66％台の利用率で推移し大きな変動はなく、類似団体平均値に比べて利用率は高いことから効率的な運営ができている。
　⑧は、計画的な管路更新や速やかな管の漏水修繕の実施により、若干ではあるが有収率は90%台で年々増加している。類似団体平均値を上回っており、効率的な施設運営ができている。</t>
    <rPh sb="4" eb="6">
      <t>ヒリツ</t>
    </rPh>
    <rPh sb="12" eb="13">
      <t>コ</t>
    </rPh>
    <rPh sb="15" eb="17">
      <t>ヘイセイ</t>
    </rPh>
    <rPh sb="23" eb="25">
      <t>クロジ</t>
    </rPh>
    <rPh sb="26" eb="28">
      <t>イジ</t>
    </rPh>
    <rPh sb="54" eb="56">
      <t>レイワ</t>
    </rPh>
    <rPh sb="56" eb="57">
      <t>ガン</t>
    </rPh>
    <rPh sb="60" eb="61">
      <t>ソウ</t>
    </rPh>
    <rPh sb="61" eb="63">
      <t>ユウシュウ</t>
    </rPh>
    <rPh sb="63" eb="65">
      <t>スイリョウ</t>
    </rPh>
    <rPh sb="66" eb="68">
      <t>ゲンショウ</t>
    </rPh>
    <rPh sb="69" eb="70">
      <t>トモナ</t>
    </rPh>
    <rPh sb="71" eb="73">
      <t>ケイジョウ</t>
    </rPh>
    <rPh sb="73" eb="75">
      <t>シュウエキ</t>
    </rPh>
    <rPh sb="76" eb="77">
      <t>オモ</t>
    </rPh>
    <rPh sb="80" eb="82">
      <t>キュウスイ</t>
    </rPh>
    <rPh sb="82" eb="84">
      <t>シュウエキ</t>
    </rPh>
    <rPh sb="85" eb="87">
      <t>ゲンショウ</t>
    </rPh>
    <rPh sb="93" eb="95">
      <t>ケンテイ</t>
    </rPh>
    <rPh sb="95" eb="97">
      <t>マンキ</t>
    </rPh>
    <rPh sb="97" eb="100">
      <t>リョウスイキ</t>
    </rPh>
    <rPh sb="100" eb="102">
      <t>トリカエ</t>
    </rPh>
    <rPh sb="105" eb="107">
      <t>シュウゼン</t>
    </rPh>
    <rPh sb="107" eb="108">
      <t>ヒ</t>
    </rPh>
    <rPh sb="109" eb="111">
      <t>キカン</t>
    </rPh>
    <rPh sb="111" eb="113">
      <t>カンロ</t>
    </rPh>
    <rPh sb="113" eb="115">
      <t>コウシン</t>
    </rPh>
    <rPh sb="116" eb="117">
      <t>トモナ</t>
    </rPh>
    <rPh sb="118" eb="120">
      <t>コテイ</t>
    </rPh>
    <rPh sb="120" eb="122">
      <t>シサン</t>
    </rPh>
    <rPh sb="122" eb="124">
      <t>ジョキャク</t>
    </rPh>
    <rPh sb="124" eb="125">
      <t>ヒ</t>
    </rPh>
    <rPh sb="128" eb="129">
      <t>ゾウ</t>
    </rPh>
    <rPh sb="137" eb="138">
      <t>ゾウ</t>
    </rPh>
    <rPh sb="148" eb="150">
      <t>ヘイセイ</t>
    </rPh>
    <rPh sb="166" eb="167">
      <t>ゲン</t>
    </rPh>
    <rPh sb="171" eb="173">
      <t>ルイジ</t>
    </rPh>
    <rPh sb="173" eb="175">
      <t>ダンタイ</t>
    </rPh>
    <rPh sb="176" eb="178">
      <t>ヘイキン</t>
    </rPh>
    <rPh sb="178" eb="179">
      <t>チ</t>
    </rPh>
    <rPh sb="180" eb="182">
      <t>シタマワ</t>
    </rPh>
    <rPh sb="190" eb="192">
      <t>スウチ</t>
    </rPh>
    <rPh sb="196" eb="198">
      <t>カイケイ</t>
    </rPh>
    <rPh sb="198" eb="200">
      <t>セイド</t>
    </rPh>
    <rPh sb="200" eb="202">
      <t>カイセイ</t>
    </rPh>
    <rPh sb="203" eb="205">
      <t>エイキョウ</t>
    </rPh>
    <rPh sb="208" eb="210">
      <t>ネンド</t>
    </rPh>
    <rPh sb="211" eb="213">
      <t>リョウキン</t>
    </rPh>
    <rPh sb="213" eb="215">
      <t>カイテイ</t>
    </rPh>
    <rPh sb="218" eb="220">
      <t>ルイセキ</t>
    </rPh>
    <rPh sb="220" eb="222">
      <t>ケッソン</t>
    </rPh>
    <rPh sb="222" eb="223">
      <t>キン</t>
    </rPh>
    <rPh sb="224" eb="226">
      <t>ハッセイ</t>
    </rPh>
    <rPh sb="238" eb="239">
      <t>ネン</t>
    </rPh>
    <rPh sb="239" eb="241">
      <t>イナイ</t>
    </rPh>
    <rPh sb="242" eb="244">
      <t>シハラ</t>
    </rPh>
    <rPh sb="247" eb="249">
      <t>サイム</t>
    </rPh>
    <rPh sb="250" eb="251">
      <t>タイ</t>
    </rPh>
    <rPh sb="253" eb="255">
      <t>シハライ</t>
    </rPh>
    <rPh sb="255" eb="257">
      <t>ノウリョク</t>
    </rPh>
    <rPh sb="260" eb="263">
      <t>イッパンテキ</t>
    </rPh>
    <rPh sb="269" eb="270">
      <t>コ</t>
    </rPh>
    <rPh sb="274" eb="276">
      <t>ヒツヨウ</t>
    </rPh>
    <rPh sb="281" eb="283">
      <t>レイワ</t>
    </rPh>
    <rPh sb="283" eb="284">
      <t>ガン</t>
    </rPh>
    <rPh sb="284" eb="286">
      <t>ネンド</t>
    </rPh>
    <rPh sb="286" eb="288">
      <t>ジッセキ</t>
    </rPh>
    <rPh sb="288" eb="289">
      <t>チ</t>
    </rPh>
    <rPh sb="294" eb="295">
      <t>ヨ</t>
    </rPh>
    <rPh sb="337" eb="339">
      <t>レイワ</t>
    </rPh>
    <rPh sb="339" eb="340">
      <t>ガン</t>
    </rPh>
    <rPh sb="343" eb="344">
      <t>ソウ</t>
    </rPh>
    <rPh sb="344" eb="346">
      <t>ユウシュウ</t>
    </rPh>
    <rPh sb="346" eb="348">
      <t>スイリョウ</t>
    </rPh>
    <rPh sb="349" eb="350">
      <t>ゲン</t>
    </rPh>
    <rPh sb="351" eb="352">
      <t>トモナ</t>
    </rPh>
    <rPh sb="353" eb="355">
      <t>キュウスイ</t>
    </rPh>
    <rPh sb="355" eb="357">
      <t>シュウエキ</t>
    </rPh>
    <rPh sb="358" eb="359">
      <t>ゲン</t>
    </rPh>
    <rPh sb="359" eb="360">
      <t>シュウ</t>
    </rPh>
    <rPh sb="364" eb="366">
      <t>エイキョウ</t>
    </rPh>
    <rPh sb="369" eb="371">
      <t>リュウドウ</t>
    </rPh>
    <rPh sb="371" eb="373">
      <t>シサン</t>
    </rPh>
    <rPh sb="376" eb="378">
      <t>ゲンキン</t>
    </rPh>
    <rPh sb="378" eb="380">
      <t>ヨキン</t>
    </rPh>
    <rPh sb="381" eb="382">
      <t>ゲン</t>
    </rPh>
    <rPh sb="387" eb="388">
      <t>クワ</t>
    </rPh>
    <rPh sb="393" eb="395">
      <t>カンロ</t>
    </rPh>
    <rPh sb="395" eb="398">
      <t>タイシンカ</t>
    </rPh>
    <rPh sb="398" eb="400">
      <t>ジギョウ</t>
    </rPh>
    <rPh sb="401" eb="403">
      <t>レイネン</t>
    </rPh>
    <rPh sb="405" eb="406">
      <t>オオ</t>
    </rPh>
    <rPh sb="407" eb="408">
      <t>オコナ</t>
    </rPh>
    <rPh sb="449" eb="451">
      <t>ケッカ</t>
    </rPh>
    <rPh sb="451" eb="453">
      <t>ミハラ</t>
    </rPh>
    <rPh sb="453" eb="454">
      <t>キン</t>
    </rPh>
    <rPh sb="455" eb="456">
      <t>フ</t>
    </rPh>
    <rPh sb="457" eb="459">
      <t>リュウドウ</t>
    </rPh>
    <rPh sb="459" eb="461">
      <t>フサイ</t>
    </rPh>
    <rPh sb="462" eb="463">
      <t>ゾウ</t>
    </rPh>
    <rPh sb="473" eb="475">
      <t>ヘイセイ</t>
    </rPh>
    <rPh sb="477" eb="479">
      <t>ネンド</t>
    </rPh>
    <rPh sb="480" eb="481">
      <t>クラ</t>
    </rPh>
    <rPh sb="492" eb="493">
      <t>ゲン</t>
    </rPh>
    <rPh sb="497" eb="499">
      <t>ルイジ</t>
    </rPh>
    <rPh sb="499" eb="501">
      <t>ダンタイ</t>
    </rPh>
    <rPh sb="501" eb="503">
      <t>ヘイキン</t>
    </rPh>
    <rPh sb="503" eb="504">
      <t>チ</t>
    </rPh>
    <rPh sb="505" eb="507">
      <t>シタマワ</t>
    </rPh>
    <rPh sb="517" eb="519">
      <t>シュウエキ</t>
    </rPh>
    <rPh sb="520" eb="522">
      <t>ゲンショウ</t>
    </rPh>
    <rPh sb="528" eb="530">
      <t>カコ</t>
    </rPh>
    <rPh sb="531" eb="533">
      <t>カリイレ</t>
    </rPh>
    <rPh sb="535" eb="538">
      <t>コウリリツ</t>
    </rPh>
    <rPh sb="539" eb="541">
      <t>キギョウ</t>
    </rPh>
    <rPh sb="543" eb="545">
      <t>ショウカン</t>
    </rPh>
    <rPh sb="546" eb="548">
      <t>ジュンジ</t>
    </rPh>
    <rPh sb="548" eb="550">
      <t>カンリョウ</t>
    </rPh>
    <rPh sb="571" eb="573">
      <t>レイワ</t>
    </rPh>
    <rPh sb="573" eb="575">
      <t>ガンネン</t>
    </rPh>
    <rPh sb="575" eb="576">
      <t>ド</t>
    </rPh>
    <rPh sb="577" eb="579">
      <t>ヘイセイ</t>
    </rPh>
    <rPh sb="581" eb="582">
      <t>ネン</t>
    </rPh>
    <rPh sb="582" eb="583">
      <t>ド</t>
    </rPh>
    <rPh sb="584" eb="585">
      <t>クラ</t>
    </rPh>
    <rPh sb="595" eb="596">
      <t>ゲン</t>
    </rPh>
    <rPh sb="604" eb="606">
      <t>ルイジ</t>
    </rPh>
    <rPh sb="606" eb="608">
      <t>ダンタイ</t>
    </rPh>
    <rPh sb="608" eb="610">
      <t>ヘイキン</t>
    </rPh>
    <rPh sb="610" eb="611">
      <t>チ</t>
    </rPh>
    <rPh sb="612" eb="614">
      <t>ヒカク</t>
    </rPh>
    <rPh sb="617" eb="618">
      <t>ヒク</t>
    </rPh>
    <rPh sb="619" eb="621">
      <t>スウチ</t>
    </rPh>
    <rPh sb="633" eb="635">
      <t>イゼン</t>
    </rPh>
    <rPh sb="638" eb="640">
      <t>リョウキン</t>
    </rPh>
    <rPh sb="640" eb="642">
      <t>カイシュウ</t>
    </rPh>
    <rPh sb="642" eb="643">
      <t>リツ</t>
    </rPh>
    <rPh sb="649" eb="650">
      <t>コ</t>
    </rPh>
    <rPh sb="652" eb="654">
      <t>ルイジ</t>
    </rPh>
    <rPh sb="654" eb="656">
      <t>ダンタイ</t>
    </rPh>
    <rPh sb="656" eb="658">
      <t>ヘイキン</t>
    </rPh>
    <rPh sb="658" eb="659">
      <t>チ</t>
    </rPh>
    <rPh sb="660" eb="661">
      <t>コ</t>
    </rPh>
    <rPh sb="666" eb="668">
      <t>テキセツ</t>
    </rPh>
    <rPh sb="669" eb="671">
      <t>リョウキン</t>
    </rPh>
    <rPh sb="671" eb="673">
      <t>シュウニュウ</t>
    </rPh>
    <rPh sb="674" eb="676">
      <t>カクホ</t>
    </rPh>
    <rPh sb="689" eb="691">
      <t>キュウスイ</t>
    </rPh>
    <rPh sb="691" eb="693">
      <t>シュウエキ</t>
    </rPh>
    <rPh sb="694" eb="696">
      <t>ゲンショウ</t>
    </rPh>
    <rPh sb="697" eb="699">
      <t>シュウゼン</t>
    </rPh>
    <rPh sb="699" eb="700">
      <t>ヒ</t>
    </rPh>
    <rPh sb="701" eb="704">
      <t>イタクリョウ</t>
    </rPh>
    <rPh sb="707" eb="709">
      <t>キュウスイ</t>
    </rPh>
    <rPh sb="710" eb="711">
      <t>カカ</t>
    </rPh>
    <rPh sb="712" eb="714">
      <t>ヒヨウ</t>
    </rPh>
    <rPh sb="715" eb="716">
      <t>ゾウ</t>
    </rPh>
    <rPh sb="716" eb="717">
      <t>カ</t>
    </rPh>
    <rPh sb="725" eb="727">
      <t>ヘイセイ</t>
    </rPh>
    <rPh sb="729" eb="731">
      <t>ネンド</t>
    </rPh>
    <rPh sb="732" eb="733">
      <t>クラ</t>
    </rPh>
    <rPh sb="743" eb="744">
      <t>ゲン</t>
    </rPh>
    <rPh sb="756" eb="758">
      <t>ケンテイ</t>
    </rPh>
    <rPh sb="758" eb="760">
      <t>マンキ</t>
    </rPh>
    <rPh sb="760" eb="763">
      <t>リョウスイキ</t>
    </rPh>
    <rPh sb="763" eb="765">
      <t>トリカエ</t>
    </rPh>
    <rPh sb="768" eb="770">
      <t>シュウゼン</t>
    </rPh>
    <rPh sb="770" eb="771">
      <t>ヒ</t>
    </rPh>
    <rPh sb="772" eb="774">
      <t>イジ</t>
    </rPh>
    <rPh sb="774" eb="776">
      <t>カンリ</t>
    </rPh>
    <rPh sb="776" eb="778">
      <t>イタク</t>
    </rPh>
    <rPh sb="778" eb="779">
      <t>リョウ</t>
    </rPh>
    <rPh sb="780" eb="781">
      <t>ゾウ</t>
    </rPh>
    <rPh sb="782" eb="784">
      <t>ヘイセイ</t>
    </rPh>
    <rPh sb="786" eb="788">
      <t>ネンド</t>
    </rPh>
    <rPh sb="789" eb="790">
      <t>クラ</t>
    </rPh>
    <rPh sb="800" eb="801">
      <t>ゾウ</t>
    </rPh>
    <rPh sb="809" eb="811">
      <t>ルイジ</t>
    </rPh>
    <rPh sb="811" eb="813">
      <t>ダンタイ</t>
    </rPh>
    <rPh sb="813" eb="815">
      <t>ヘイキン</t>
    </rPh>
    <rPh sb="815" eb="816">
      <t>チ</t>
    </rPh>
    <rPh sb="817" eb="818">
      <t>クラ</t>
    </rPh>
    <rPh sb="819" eb="821">
      <t>アンカ</t>
    </rPh>
    <rPh sb="822" eb="824">
      <t>キュウスイ</t>
    </rPh>
    <rPh sb="836" eb="838">
      <t>レイワ</t>
    </rPh>
    <rPh sb="838" eb="839">
      <t>ガン</t>
    </rPh>
    <rPh sb="839" eb="841">
      <t>ネンド</t>
    </rPh>
    <rPh sb="842" eb="844">
      <t>ジャッカン</t>
    </rPh>
    <rPh sb="844" eb="846">
      <t>スウチ</t>
    </rPh>
    <rPh sb="847" eb="848">
      <t>サ</t>
    </rPh>
    <rPh sb="854" eb="856">
      <t>ヘイセイ</t>
    </rPh>
    <rPh sb="858" eb="860">
      <t>ネンド</t>
    </rPh>
    <rPh sb="865" eb="866">
      <t>ダイ</t>
    </rPh>
    <rPh sb="867" eb="870">
      <t>リヨウリツ</t>
    </rPh>
    <rPh sb="871" eb="873">
      <t>スイイ</t>
    </rPh>
    <rPh sb="874" eb="875">
      <t>オオ</t>
    </rPh>
    <rPh sb="877" eb="879">
      <t>ヘンドウ</t>
    </rPh>
    <rPh sb="883" eb="885">
      <t>ルイジ</t>
    </rPh>
    <rPh sb="885" eb="887">
      <t>ダンタイ</t>
    </rPh>
    <rPh sb="887" eb="889">
      <t>ヘイキン</t>
    </rPh>
    <rPh sb="889" eb="890">
      <t>チ</t>
    </rPh>
    <rPh sb="891" eb="892">
      <t>クラ</t>
    </rPh>
    <rPh sb="894" eb="897">
      <t>リヨウリツ</t>
    </rPh>
    <rPh sb="898" eb="899">
      <t>タカ</t>
    </rPh>
    <rPh sb="904" eb="907">
      <t>コウリツテキ</t>
    </rPh>
    <rPh sb="908" eb="910">
      <t>ウンエイ</t>
    </rPh>
    <rPh sb="922" eb="924">
      <t>ケイカク</t>
    </rPh>
    <rPh sb="924" eb="925">
      <t>テキ</t>
    </rPh>
    <rPh sb="926" eb="928">
      <t>カンロ</t>
    </rPh>
    <rPh sb="928" eb="930">
      <t>コウシン</t>
    </rPh>
    <rPh sb="931" eb="932">
      <t>スミ</t>
    </rPh>
    <rPh sb="935" eb="936">
      <t>カン</t>
    </rPh>
    <rPh sb="937" eb="939">
      <t>ロウスイ</t>
    </rPh>
    <rPh sb="939" eb="941">
      <t>シュウゼン</t>
    </rPh>
    <rPh sb="942" eb="944">
      <t>ジッシ</t>
    </rPh>
    <rPh sb="948" eb="950">
      <t>ジャッカン</t>
    </rPh>
    <rPh sb="955" eb="958">
      <t>ユウシュウリツ</t>
    </rPh>
    <rPh sb="962" eb="963">
      <t>ダイ</t>
    </rPh>
    <rPh sb="964" eb="966">
      <t>ネンネン</t>
    </rPh>
    <rPh sb="966" eb="968">
      <t>ゾウカ</t>
    </rPh>
    <rPh sb="973" eb="975">
      <t>ルイジ</t>
    </rPh>
    <rPh sb="975" eb="977">
      <t>ダンタイ</t>
    </rPh>
    <rPh sb="977" eb="979">
      <t>ヘイキン</t>
    </rPh>
    <rPh sb="979" eb="980">
      <t>チ</t>
    </rPh>
    <rPh sb="981" eb="983">
      <t>ウワマワ</t>
    </rPh>
    <rPh sb="988" eb="991">
      <t>コウリツテキ</t>
    </rPh>
    <rPh sb="992" eb="994">
      <t>シセツ</t>
    </rPh>
    <rPh sb="994" eb="996">
      <t>ウンエイ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</si>
</sst>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quot;△ &quot;#,##0.00"/>
    <numFmt numFmtId="180" formatCode="&quot;H&quot;yy"/>
    <numFmt numFmtId="181" formatCode="&quot;R&quot;dd"/>
  </numFmts>
  <fonts count="19"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9"/>
      <name val="ＭＳ ゴシック"/>
      <family val="3"/>
      <charset val="128"/>
    </font>
    <font>
      <sz val="8"/>
      <name val="ＭＳ ゴシック"/>
      <family val="3"/>
      <charset val="128"/>
    </font>
    <font>
      <sz val="8"/>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01">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181" fontId="0" fillId="0" borderId="5" xfId="0" applyNumberFormat="1" applyBorder="1">
      <alignmen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16" fillId="0" borderId="9" xfId="0" applyFont="1" applyBorder="1" applyAlignment="1" applyProtection="1">
      <alignment horizontal="left" vertical="top" wrapText="1"/>
      <protection locked="0"/>
    </xf>
    <xf numFmtId="0" fontId="16" fillId="0" borderId="0" xfId="0" applyFont="1" applyBorder="1" applyAlignment="1" applyProtection="1">
      <alignment horizontal="left" vertical="top" wrapText="1"/>
      <protection locked="0"/>
    </xf>
    <xf numFmtId="0" fontId="16" fillId="0" borderId="10" xfId="0" applyFont="1" applyBorder="1" applyAlignment="1" applyProtection="1">
      <alignment horizontal="left" vertical="top" wrapText="1"/>
      <protection locked="0"/>
    </xf>
    <xf numFmtId="0" fontId="16" fillId="0" borderId="11"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16" fillId="0" borderId="12" xfId="0" applyFont="1" applyBorder="1" applyAlignment="1" applyProtection="1">
      <alignment horizontal="left" vertical="top" wrapText="1"/>
      <protection locked="0"/>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17" fillId="0" borderId="9" xfId="0" applyFont="1" applyBorder="1" applyAlignment="1" applyProtection="1">
      <alignment horizontal="left" vertical="top" wrapText="1"/>
      <protection locked="0"/>
    </xf>
    <xf numFmtId="0" fontId="17" fillId="0" borderId="0" xfId="0" applyFont="1" applyBorder="1" applyAlignment="1" applyProtection="1">
      <alignment horizontal="left" vertical="top" wrapText="1"/>
      <protection locked="0"/>
    </xf>
    <xf numFmtId="0" fontId="17" fillId="0" borderId="10" xfId="0" applyFont="1" applyBorder="1" applyAlignment="1" applyProtection="1">
      <alignment horizontal="left" vertical="top" wrapText="1"/>
      <protection locked="0"/>
    </xf>
    <xf numFmtId="0" fontId="18" fillId="0" borderId="9" xfId="0" applyFont="1" applyBorder="1" applyAlignment="1" applyProtection="1">
      <alignment horizontal="left" vertical="top" wrapText="1"/>
      <protection locked="0"/>
    </xf>
    <xf numFmtId="0" fontId="18" fillId="0" borderId="0" xfId="0" applyFont="1" applyBorder="1" applyAlignment="1" applyProtection="1">
      <alignment horizontal="left" vertical="top" wrapText="1"/>
      <protection locked="0"/>
    </xf>
    <xf numFmtId="0" fontId="18" fillId="0" borderId="10" xfId="0" applyFont="1" applyBorder="1" applyAlignment="1" applyProtection="1">
      <alignment horizontal="left" vertical="top" wrapText="1"/>
      <protection locked="0"/>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4"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データ!$ED$6:$EH$6</c:f>
              <c:numCache>
                <c:formatCode>#,##0.00;"△"#,##0.00;"-"</c:formatCode>
                <c:ptCount val="5"/>
                <c:pt idx="0">
                  <c:v>0.87</c:v>
                </c:pt>
                <c:pt idx="1">
                  <c:v>0.91</c:v>
                </c:pt>
                <c:pt idx="2">
                  <c:v>0.73</c:v>
                </c:pt>
                <c:pt idx="3">
                  <c:v>0.34</c:v>
                </c:pt>
                <c:pt idx="4">
                  <c:v>1.1399999999999999</c:v>
                </c:pt>
              </c:numCache>
            </c:numRef>
          </c:val>
          <c:extLst>
            <c:ext xmlns:c16="http://schemas.microsoft.com/office/drawing/2014/chart" uri="{C3380CC4-5D6E-409C-BE32-E72D297353CC}">
              <c16:uniqueId val="{00000000-42CE-4B5B-8956-410070150D76}"/>
            </c:ext>
          </c:extLst>
        </c:ser>
        <c:dLbls>
          <c:showLegendKey val="0"/>
          <c:showVal val="0"/>
          <c:showCatName val="0"/>
          <c:showSerName val="0"/>
          <c:showPercent val="0"/>
          <c:showBubbleSize val="0"/>
        </c:dLbls>
        <c:gapWidth val="150"/>
        <c:axId val="202266112"/>
        <c:axId val="202268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0.71</c:v>
                </c:pt>
                <c:pt idx="1">
                  <c:v>0.71</c:v>
                </c:pt>
                <c:pt idx="2">
                  <c:v>0.75</c:v>
                </c:pt>
                <c:pt idx="3">
                  <c:v>0.63</c:v>
                </c:pt>
                <c:pt idx="4">
                  <c:v>0.63</c:v>
                </c:pt>
              </c:numCache>
            </c:numRef>
          </c:val>
          <c:smooth val="0"/>
          <c:extLst>
            <c:ext xmlns:c16="http://schemas.microsoft.com/office/drawing/2014/chart" uri="{C3380CC4-5D6E-409C-BE32-E72D297353CC}">
              <c16:uniqueId val="{00000001-42CE-4B5B-8956-410070150D76}"/>
            </c:ext>
          </c:extLst>
        </c:ser>
        <c:dLbls>
          <c:showLegendKey val="0"/>
          <c:showVal val="0"/>
          <c:showCatName val="0"/>
          <c:showSerName val="0"/>
          <c:showPercent val="0"/>
          <c:showBubbleSize val="0"/>
        </c:dLbls>
        <c:marker val="1"/>
        <c:smooth val="0"/>
        <c:axId val="202266112"/>
        <c:axId val="202268032"/>
      </c:lineChart>
      <c:dateAx>
        <c:axId val="202266112"/>
        <c:scaling>
          <c:orientation val="minMax"/>
        </c:scaling>
        <c:delete val="1"/>
        <c:axPos val="b"/>
        <c:numFmt formatCode="&quot;H&quot;yy" sourceLinked="1"/>
        <c:majorTickMark val="none"/>
        <c:minorTickMark val="none"/>
        <c:tickLblPos val="none"/>
        <c:crossAx val="202268032"/>
        <c:crosses val="autoZero"/>
        <c:auto val="1"/>
        <c:lblOffset val="100"/>
        <c:baseTimeUnit val="years"/>
      </c:dateAx>
      <c:valAx>
        <c:axId val="202268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6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データ!$X$6:$AB$6</c:f>
              <c:numCache>
                <c:formatCode>#,##0.00;"△"#,##0.00;"-"</c:formatCode>
                <c:ptCount val="5"/>
                <c:pt idx="0">
                  <c:v>107.41</c:v>
                </c:pt>
                <c:pt idx="1">
                  <c:v>112.22</c:v>
                </c:pt>
                <c:pt idx="2">
                  <c:v>111.69</c:v>
                </c:pt>
                <c:pt idx="3">
                  <c:v>112.33</c:v>
                </c:pt>
                <c:pt idx="4">
                  <c:v>110.08</c:v>
                </c:pt>
              </c:numCache>
            </c:numRef>
          </c:val>
          <c:extLst>
            <c:ext xmlns:c16="http://schemas.microsoft.com/office/drawing/2014/chart" uri="{C3380CC4-5D6E-409C-BE32-E72D297353CC}">
              <c16:uniqueId val="{00000000-8273-4417-B275-FB178CF24F91}"/>
            </c:ext>
          </c:extLst>
        </c:ser>
        <c:dLbls>
          <c:showLegendKey val="0"/>
          <c:showVal val="0"/>
          <c:showCatName val="0"/>
          <c:showSerName val="0"/>
          <c:showPercent val="0"/>
          <c:showBubbleSize val="0"/>
        </c:dLbls>
        <c:gapWidth val="150"/>
        <c:axId val="202302592"/>
        <c:axId val="2023045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112.69</c:v>
                </c:pt>
                <c:pt idx="1">
                  <c:v>113.16</c:v>
                </c:pt>
                <c:pt idx="2">
                  <c:v>112.15</c:v>
                </c:pt>
                <c:pt idx="3">
                  <c:v>111.44</c:v>
                </c:pt>
                <c:pt idx="4">
                  <c:v>111.17</c:v>
                </c:pt>
              </c:numCache>
            </c:numRef>
          </c:val>
          <c:smooth val="0"/>
          <c:extLst>
            <c:ext xmlns:c16="http://schemas.microsoft.com/office/drawing/2014/chart" uri="{C3380CC4-5D6E-409C-BE32-E72D297353CC}">
              <c16:uniqueId val="{00000001-8273-4417-B275-FB178CF24F91}"/>
            </c:ext>
          </c:extLst>
        </c:ser>
        <c:dLbls>
          <c:showLegendKey val="0"/>
          <c:showVal val="0"/>
          <c:showCatName val="0"/>
          <c:showSerName val="0"/>
          <c:showPercent val="0"/>
          <c:showBubbleSize val="0"/>
        </c:dLbls>
        <c:marker val="1"/>
        <c:smooth val="0"/>
        <c:axId val="202302592"/>
        <c:axId val="202304512"/>
      </c:lineChart>
      <c:dateAx>
        <c:axId val="202302592"/>
        <c:scaling>
          <c:orientation val="minMax"/>
        </c:scaling>
        <c:delete val="1"/>
        <c:axPos val="b"/>
        <c:numFmt formatCode="&quot;H&quot;yy" sourceLinked="1"/>
        <c:majorTickMark val="none"/>
        <c:minorTickMark val="none"/>
        <c:tickLblPos val="none"/>
        <c:crossAx val="202304512"/>
        <c:crosses val="autoZero"/>
        <c:auto val="1"/>
        <c:lblOffset val="100"/>
        <c:baseTimeUnit val="years"/>
      </c:dateAx>
      <c:valAx>
        <c:axId val="2023045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2302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データ!$DH$6:$DL$6</c:f>
              <c:numCache>
                <c:formatCode>#,##0.00;"△"#,##0.00;"-"</c:formatCode>
                <c:ptCount val="5"/>
                <c:pt idx="0">
                  <c:v>43.84</c:v>
                </c:pt>
                <c:pt idx="1">
                  <c:v>45.07</c:v>
                </c:pt>
                <c:pt idx="2">
                  <c:v>46.15</c:v>
                </c:pt>
                <c:pt idx="3">
                  <c:v>47.04</c:v>
                </c:pt>
                <c:pt idx="4">
                  <c:v>47.64</c:v>
                </c:pt>
              </c:numCache>
            </c:numRef>
          </c:val>
          <c:extLst>
            <c:ext xmlns:c16="http://schemas.microsoft.com/office/drawing/2014/chart" uri="{C3380CC4-5D6E-409C-BE32-E72D297353CC}">
              <c16:uniqueId val="{00000000-3120-4F79-8780-291CF0C69E83}"/>
            </c:ext>
          </c:extLst>
        </c:ser>
        <c:dLbls>
          <c:showLegendKey val="0"/>
          <c:showVal val="0"/>
          <c:showCatName val="0"/>
          <c:showSerName val="0"/>
          <c:showPercent val="0"/>
          <c:showBubbleSize val="0"/>
        </c:dLbls>
        <c:gapWidth val="150"/>
        <c:axId val="205026048"/>
        <c:axId val="2050279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46.27</c:v>
                </c:pt>
                <c:pt idx="1">
                  <c:v>46.88</c:v>
                </c:pt>
                <c:pt idx="2">
                  <c:v>46.94</c:v>
                </c:pt>
                <c:pt idx="3">
                  <c:v>47.62</c:v>
                </c:pt>
                <c:pt idx="4">
                  <c:v>48.55</c:v>
                </c:pt>
              </c:numCache>
            </c:numRef>
          </c:val>
          <c:smooth val="0"/>
          <c:extLst>
            <c:ext xmlns:c16="http://schemas.microsoft.com/office/drawing/2014/chart" uri="{C3380CC4-5D6E-409C-BE32-E72D297353CC}">
              <c16:uniqueId val="{00000001-3120-4F79-8780-291CF0C69E83}"/>
            </c:ext>
          </c:extLst>
        </c:ser>
        <c:dLbls>
          <c:showLegendKey val="0"/>
          <c:showVal val="0"/>
          <c:showCatName val="0"/>
          <c:showSerName val="0"/>
          <c:showPercent val="0"/>
          <c:showBubbleSize val="0"/>
        </c:dLbls>
        <c:marker val="1"/>
        <c:smooth val="0"/>
        <c:axId val="205026048"/>
        <c:axId val="205027968"/>
      </c:lineChart>
      <c:dateAx>
        <c:axId val="205026048"/>
        <c:scaling>
          <c:orientation val="minMax"/>
        </c:scaling>
        <c:delete val="1"/>
        <c:axPos val="b"/>
        <c:numFmt formatCode="&quot;H&quot;yy" sourceLinked="1"/>
        <c:majorTickMark val="none"/>
        <c:minorTickMark val="none"/>
        <c:tickLblPos val="none"/>
        <c:crossAx val="205027968"/>
        <c:crosses val="autoZero"/>
        <c:auto val="1"/>
        <c:lblOffset val="100"/>
        <c:baseTimeUnit val="years"/>
      </c:dateAx>
      <c:valAx>
        <c:axId val="205027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26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データ!$DS$6:$DW$6</c:f>
              <c:numCache>
                <c:formatCode>#,##0.00;"△"#,##0.00;"-"</c:formatCode>
                <c:ptCount val="5"/>
                <c:pt idx="0">
                  <c:v>1.56</c:v>
                </c:pt>
                <c:pt idx="1">
                  <c:v>7.5</c:v>
                </c:pt>
                <c:pt idx="2">
                  <c:v>7.16</c:v>
                </c:pt>
                <c:pt idx="3">
                  <c:v>8.2899999999999991</c:v>
                </c:pt>
                <c:pt idx="4">
                  <c:v>8.82</c:v>
                </c:pt>
              </c:numCache>
            </c:numRef>
          </c:val>
          <c:extLst>
            <c:ext xmlns:c16="http://schemas.microsoft.com/office/drawing/2014/chart" uri="{C3380CC4-5D6E-409C-BE32-E72D297353CC}">
              <c16:uniqueId val="{00000000-CD65-4D8A-B0D5-F52F810F2A3D}"/>
            </c:ext>
          </c:extLst>
        </c:ser>
        <c:dLbls>
          <c:showLegendKey val="0"/>
          <c:showVal val="0"/>
          <c:showCatName val="0"/>
          <c:showSerName val="0"/>
          <c:showPercent val="0"/>
          <c:showBubbleSize val="0"/>
        </c:dLbls>
        <c:gapWidth val="150"/>
        <c:axId val="205054720"/>
        <c:axId val="205056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10.93</c:v>
                </c:pt>
                <c:pt idx="1">
                  <c:v>13.39</c:v>
                </c:pt>
                <c:pt idx="2">
                  <c:v>14.48</c:v>
                </c:pt>
                <c:pt idx="3">
                  <c:v>16.27</c:v>
                </c:pt>
                <c:pt idx="4">
                  <c:v>17.11</c:v>
                </c:pt>
              </c:numCache>
            </c:numRef>
          </c:val>
          <c:smooth val="0"/>
          <c:extLst>
            <c:ext xmlns:c16="http://schemas.microsoft.com/office/drawing/2014/chart" uri="{C3380CC4-5D6E-409C-BE32-E72D297353CC}">
              <c16:uniqueId val="{00000001-CD65-4D8A-B0D5-F52F810F2A3D}"/>
            </c:ext>
          </c:extLst>
        </c:ser>
        <c:dLbls>
          <c:showLegendKey val="0"/>
          <c:showVal val="0"/>
          <c:showCatName val="0"/>
          <c:showSerName val="0"/>
          <c:showPercent val="0"/>
          <c:showBubbleSize val="0"/>
        </c:dLbls>
        <c:marker val="1"/>
        <c:smooth val="0"/>
        <c:axId val="205054720"/>
        <c:axId val="205056640"/>
      </c:lineChart>
      <c:dateAx>
        <c:axId val="205054720"/>
        <c:scaling>
          <c:orientation val="minMax"/>
        </c:scaling>
        <c:delete val="1"/>
        <c:axPos val="b"/>
        <c:numFmt formatCode="&quot;H&quot;yy" sourceLinked="1"/>
        <c:majorTickMark val="none"/>
        <c:minorTickMark val="none"/>
        <c:tickLblPos val="none"/>
        <c:crossAx val="205056640"/>
        <c:crosses val="autoZero"/>
        <c:auto val="1"/>
        <c:lblOffset val="100"/>
        <c:baseTimeUnit val="years"/>
      </c:dateAx>
      <c:valAx>
        <c:axId val="205056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54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データ!$AI$6:$AM$6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74AF-4832-8DB2-33C1D7CC1FC2}"/>
            </c:ext>
          </c:extLst>
        </c:ser>
        <c:dLbls>
          <c:showLegendKey val="0"/>
          <c:showVal val="0"/>
          <c:showCatName val="0"/>
          <c:showSerName val="0"/>
          <c:showPercent val="0"/>
          <c:showBubbleSize val="0"/>
        </c:dLbls>
        <c:gapWidth val="150"/>
        <c:axId val="205160832"/>
        <c:axId val="2051627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0.54</c:v>
                </c:pt>
                <c:pt idx="1">
                  <c:v>0.68</c:v>
                </c:pt>
                <c:pt idx="2">
                  <c:v>1</c:v>
                </c:pt>
                <c:pt idx="3">
                  <c:v>1.03</c:v>
                </c:pt>
                <c:pt idx="4">
                  <c:v>0.78</c:v>
                </c:pt>
              </c:numCache>
            </c:numRef>
          </c:val>
          <c:smooth val="0"/>
          <c:extLst>
            <c:ext xmlns:c16="http://schemas.microsoft.com/office/drawing/2014/chart" uri="{C3380CC4-5D6E-409C-BE32-E72D297353CC}">
              <c16:uniqueId val="{00000001-74AF-4832-8DB2-33C1D7CC1FC2}"/>
            </c:ext>
          </c:extLst>
        </c:ser>
        <c:dLbls>
          <c:showLegendKey val="0"/>
          <c:showVal val="0"/>
          <c:showCatName val="0"/>
          <c:showSerName val="0"/>
          <c:showPercent val="0"/>
          <c:showBubbleSize val="0"/>
        </c:dLbls>
        <c:marker val="1"/>
        <c:smooth val="0"/>
        <c:axId val="205160832"/>
        <c:axId val="205162752"/>
      </c:lineChart>
      <c:dateAx>
        <c:axId val="205160832"/>
        <c:scaling>
          <c:orientation val="minMax"/>
        </c:scaling>
        <c:delete val="1"/>
        <c:axPos val="b"/>
        <c:numFmt formatCode="&quot;H&quot;yy" sourceLinked="1"/>
        <c:majorTickMark val="none"/>
        <c:minorTickMark val="none"/>
        <c:tickLblPos val="none"/>
        <c:crossAx val="205162752"/>
        <c:crosses val="autoZero"/>
        <c:auto val="1"/>
        <c:lblOffset val="100"/>
        <c:baseTimeUnit val="years"/>
      </c:dateAx>
      <c:valAx>
        <c:axId val="20516275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60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データ!$AT$6:$AX$6</c:f>
              <c:numCache>
                <c:formatCode>#,##0.00;"△"#,##0.00;"-"</c:formatCode>
                <c:ptCount val="5"/>
                <c:pt idx="0">
                  <c:v>302</c:v>
                </c:pt>
                <c:pt idx="1">
                  <c:v>359.77</c:v>
                </c:pt>
                <c:pt idx="2">
                  <c:v>340.34</c:v>
                </c:pt>
                <c:pt idx="3">
                  <c:v>349.93</c:v>
                </c:pt>
                <c:pt idx="4">
                  <c:v>304.61</c:v>
                </c:pt>
              </c:numCache>
            </c:numRef>
          </c:val>
          <c:extLst>
            <c:ext xmlns:c16="http://schemas.microsoft.com/office/drawing/2014/chart" uri="{C3380CC4-5D6E-409C-BE32-E72D297353CC}">
              <c16:uniqueId val="{00000000-D2FF-40B7-8AF4-D1F663B9B693}"/>
            </c:ext>
          </c:extLst>
        </c:ser>
        <c:dLbls>
          <c:showLegendKey val="0"/>
          <c:showVal val="0"/>
          <c:showCatName val="0"/>
          <c:showSerName val="0"/>
          <c:showPercent val="0"/>
          <c:showBubbleSize val="0"/>
        </c:dLbls>
        <c:gapWidth val="150"/>
        <c:axId val="205176192"/>
        <c:axId val="205190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346.59</c:v>
                </c:pt>
                <c:pt idx="1">
                  <c:v>357.82</c:v>
                </c:pt>
                <c:pt idx="2">
                  <c:v>355.5</c:v>
                </c:pt>
                <c:pt idx="3">
                  <c:v>349.83</c:v>
                </c:pt>
                <c:pt idx="4">
                  <c:v>360.86</c:v>
                </c:pt>
              </c:numCache>
            </c:numRef>
          </c:val>
          <c:smooth val="0"/>
          <c:extLst>
            <c:ext xmlns:c16="http://schemas.microsoft.com/office/drawing/2014/chart" uri="{C3380CC4-5D6E-409C-BE32-E72D297353CC}">
              <c16:uniqueId val="{00000001-D2FF-40B7-8AF4-D1F663B9B693}"/>
            </c:ext>
          </c:extLst>
        </c:ser>
        <c:dLbls>
          <c:showLegendKey val="0"/>
          <c:showVal val="0"/>
          <c:showCatName val="0"/>
          <c:showSerName val="0"/>
          <c:showPercent val="0"/>
          <c:showBubbleSize val="0"/>
        </c:dLbls>
        <c:marker val="1"/>
        <c:smooth val="0"/>
        <c:axId val="205176192"/>
        <c:axId val="205190656"/>
      </c:lineChart>
      <c:dateAx>
        <c:axId val="205176192"/>
        <c:scaling>
          <c:orientation val="minMax"/>
        </c:scaling>
        <c:delete val="1"/>
        <c:axPos val="b"/>
        <c:numFmt formatCode="&quot;H&quot;yy" sourceLinked="1"/>
        <c:majorTickMark val="none"/>
        <c:minorTickMark val="none"/>
        <c:tickLblPos val="none"/>
        <c:crossAx val="205190656"/>
        <c:crosses val="autoZero"/>
        <c:auto val="1"/>
        <c:lblOffset val="100"/>
        <c:baseTimeUnit val="years"/>
      </c:dateAx>
      <c:valAx>
        <c:axId val="2051906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76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データ!$BE$6:$BI$6</c:f>
              <c:numCache>
                <c:formatCode>#,##0.00;"△"#,##0.00;"-"</c:formatCode>
                <c:ptCount val="5"/>
                <c:pt idx="0">
                  <c:v>251.44</c:v>
                </c:pt>
                <c:pt idx="1">
                  <c:v>238.02</c:v>
                </c:pt>
                <c:pt idx="2">
                  <c:v>229.94</c:v>
                </c:pt>
                <c:pt idx="3">
                  <c:v>226.15</c:v>
                </c:pt>
                <c:pt idx="4">
                  <c:v>221.47</c:v>
                </c:pt>
              </c:numCache>
            </c:numRef>
          </c:val>
          <c:extLst>
            <c:ext xmlns:c16="http://schemas.microsoft.com/office/drawing/2014/chart" uri="{C3380CC4-5D6E-409C-BE32-E72D297353CC}">
              <c16:uniqueId val="{00000000-9A1C-41A5-AD42-81605DCB4045}"/>
            </c:ext>
          </c:extLst>
        </c:ser>
        <c:dLbls>
          <c:showLegendKey val="0"/>
          <c:showVal val="0"/>
          <c:showCatName val="0"/>
          <c:showSerName val="0"/>
          <c:showPercent val="0"/>
          <c:showBubbleSize val="0"/>
        </c:dLbls>
        <c:gapWidth val="150"/>
        <c:axId val="205224960"/>
        <c:axId val="205239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312.02999999999997</c:v>
                </c:pt>
                <c:pt idx="1">
                  <c:v>307.45999999999998</c:v>
                </c:pt>
                <c:pt idx="2">
                  <c:v>312.58</c:v>
                </c:pt>
                <c:pt idx="3">
                  <c:v>314.87</c:v>
                </c:pt>
                <c:pt idx="4">
                  <c:v>309.27999999999997</c:v>
                </c:pt>
              </c:numCache>
            </c:numRef>
          </c:val>
          <c:smooth val="0"/>
          <c:extLst>
            <c:ext xmlns:c16="http://schemas.microsoft.com/office/drawing/2014/chart" uri="{C3380CC4-5D6E-409C-BE32-E72D297353CC}">
              <c16:uniqueId val="{00000001-9A1C-41A5-AD42-81605DCB4045}"/>
            </c:ext>
          </c:extLst>
        </c:ser>
        <c:dLbls>
          <c:showLegendKey val="0"/>
          <c:showVal val="0"/>
          <c:showCatName val="0"/>
          <c:showSerName val="0"/>
          <c:showPercent val="0"/>
          <c:showBubbleSize val="0"/>
        </c:dLbls>
        <c:marker val="1"/>
        <c:smooth val="0"/>
        <c:axId val="205224960"/>
        <c:axId val="205239424"/>
      </c:lineChart>
      <c:dateAx>
        <c:axId val="205224960"/>
        <c:scaling>
          <c:orientation val="minMax"/>
        </c:scaling>
        <c:delete val="1"/>
        <c:axPos val="b"/>
        <c:numFmt formatCode="&quot;H&quot;yy" sourceLinked="1"/>
        <c:majorTickMark val="none"/>
        <c:minorTickMark val="none"/>
        <c:tickLblPos val="none"/>
        <c:crossAx val="205239424"/>
        <c:crosses val="autoZero"/>
        <c:auto val="1"/>
        <c:lblOffset val="100"/>
        <c:baseTimeUnit val="years"/>
      </c:dateAx>
      <c:valAx>
        <c:axId val="2052394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224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データ!$BP$6:$BT$6</c:f>
              <c:numCache>
                <c:formatCode>#,##0.00;"△"#,##0.00;"-"</c:formatCode>
                <c:ptCount val="5"/>
                <c:pt idx="0">
                  <c:v>106.73</c:v>
                </c:pt>
                <c:pt idx="1">
                  <c:v>112.21</c:v>
                </c:pt>
                <c:pt idx="2">
                  <c:v>111.63</c:v>
                </c:pt>
                <c:pt idx="3">
                  <c:v>112.47</c:v>
                </c:pt>
                <c:pt idx="4">
                  <c:v>109.9</c:v>
                </c:pt>
              </c:numCache>
            </c:numRef>
          </c:val>
          <c:extLst>
            <c:ext xmlns:c16="http://schemas.microsoft.com/office/drawing/2014/chart" uri="{C3380CC4-5D6E-409C-BE32-E72D297353CC}">
              <c16:uniqueId val="{00000000-5335-4003-979B-7143DB51BFED}"/>
            </c:ext>
          </c:extLst>
        </c:ser>
        <c:dLbls>
          <c:showLegendKey val="0"/>
          <c:showVal val="0"/>
          <c:showCatName val="0"/>
          <c:showSerName val="0"/>
          <c:showPercent val="0"/>
          <c:showBubbleSize val="0"/>
        </c:dLbls>
        <c:gapWidth val="150"/>
        <c:axId val="205281920"/>
        <c:axId val="205288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105.71</c:v>
                </c:pt>
                <c:pt idx="1">
                  <c:v>106.01</c:v>
                </c:pt>
                <c:pt idx="2">
                  <c:v>104.57</c:v>
                </c:pt>
                <c:pt idx="3">
                  <c:v>103.54</c:v>
                </c:pt>
                <c:pt idx="4">
                  <c:v>103.32</c:v>
                </c:pt>
              </c:numCache>
            </c:numRef>
          </c:val>
          <c:smooth val="0"/>
          <c:extLst>
            <c:ext xmlns:c16="http://schemas.microsoft.com/office/drawing/2014/chart" uri="{C3380CC4-5D6E-409C-BE32-E72D297353CC}">
              <c16:uniqueId val="{00000001-5335-4003-979B-7143DB51BFED}"/>
            </c:ext>
          </c:extLst>
        </c:ser>
        <c:dLbls>
          <c:showLegendKey val="0"/>
          <c:showVal val="0"/>
          <c:showCatName val="0"/>
          <c:showSerName val="0"/>
          <c:showPercent val="0"/>
          <c:showBubbleSize val="0"/>
        </c:dLbls>
        <c:marker val="1"/>
        <c:smooth val="0"/>
        <c:axId val="205281920"/>
        <c:axId val="205288192"/>
      </c:lineChart>
      <c:dateAx>
        <c:axId val="205281920"/>
        <c:scaling>
          <c:orientation val="minMax"/>
        </c:scaling>
        <c:delete val="1"/>
        <c:axPos val="b"/>
        <c:numFmt formatCode="&quot;H&quot;yy" sourceLinked="1"/>
        <c:majorTickMark val="none"/>
        <c:minorTickMark val="none"/>
        <c:tickLblPos val="none"/>
        <c:crossAx val="205288192"/>
        <c:crosses val="autoZero"/>
        <c:auto val="1"/>
        <c:lblOffset val="100"/>
        <c:baseTimeUnit val="years"/>
      </c:dateAx>
      <c:valAx>
        <c:axId val="205288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2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データ!$CA$6:$CE$6</c:f>
              <c:numCache>
                <c:formatCode>#,##0.00;"△"#,##0.00;"-"</c:formatCode>
                <c:ptCount val="5"/>
                <c:pt idx="0">
                  <c:v>126.95</c:v>
                </c:pt>
                <c:pt idx="1">
                  <c:v>125.2</c:v>
                </c:pt>
                <c:pt idx="2">
                  <c:v>126.62</c:v>
                </c:pt>
                <c:pt idx="3">
                  <c:v>125.55</c:v>
                </c:pt>
                <c:pt idx="4">
                  <c:v>128.38999999999999</c:v>
                </c:pt>
              </c:numCache>
            </c:numRef>
          </c:val>
          <c:extLst>
            <c:ext xmlns:c16="http://schemas.microsoft.com/office/drawing/2014/chart" uri="{C3380CC4-5D6E-409C-BE32-E72D297353CC}">
              <c16:uniqueId val="{00000000-2C7E-4579-B233-386AFFA7C2FD}"/>
            </c:ext>
          </c:extLst>
        </c:ser>
        <c:dLbls>
          <c:showLegendKey val="0"/>
          <c:showVal val="0"/>
          <c:showCatName val="0"/>
          <c:showSerName val="0"/>
          <c:showPercent val="0"/>
          <c:showBubbleSize val="0"/>
        </c:dLbls>
        <c:gapWidth val="150"/>
        <c:axId val="206387456"/>
        <c:axId val="206393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162.15</c:v>
                </c:pt>
                <c:pt idx="1">
                  <c:v>162.24</c:v>
                </c:pt>
                <c:pt idx="2">
                  <c:v>165.47</c:v>
                </c:pt>
                <c:pt idx="3">
                  <c:v>167.46</c:v>
                </c:pt>
                <c:pt idx="4">
                  <c:v>168.56</c:v>
                </c:pt>
              </c:numCache>
            </c:numRef>
          </c:val>
          <c:smooth val="0"/>
          <c:extLst>
            <c:ext xmlns:c16="http://schemas.microsoft.com/office/drawing/2014/chart" uri="{C3380CC4-5D6E-409C-BE32-E72D297353CC}">
              <c16:uniqueId val="{00000001-2C7E-4579-B233-386AFFA7C2FD}"/>
            </c:ext>
          </c:extLst>
        </c:ser>
        <c:dLbls>
          <c:showLegendKey val="0"/>
          <c:showVal val="0"/>
          <c:showCatName val="0"/>
          <c:showSerName val="0"/>
          <c:showPercent val="0"/>
          <c:showBubbleSize val="0"/>
        </c:dLbls>
        <c:marker val="1"/>
        <c:smooth val="0"/>
        <c:axId val="206387456"/>
        <c:axId val="206393728"/>
      </c:lineChart>
      <c:dateAx>
        <c:axId val="206387456"/>
        <c:scaling>
          <c:orientation val="minMax"/>
        </c:scaling>
        <c:delete val="1"/>
        <c:axPos val="b"/>
        <c:numFmt formatCode="&quot;H&quot;yy" sourceLinked="1"/>
        <c:majorTickMark val="none"/>
        <c:minorTickMark val="none"/>
        <c:tickLblPos val="none"/>
        <c:crossAx val="206393728"/>
        <c:crosses val="autoZero"/>
        <c:auto val="1"/>
        <c:lblOffset val="100"/>
        <c:baseTimeUnit val="years"/>
      </c:dateAx>
      <c:valAx>
        <c:axId val="206393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387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データ!$CL$6:$CP$6</c:f>
              <c:numCache>
                <c:formatCode>#,##0.00;"△"#,##0.00;"-"</c:formatCode>
                <c:ptCount val="5"/>
                <c:pt idx="0">
                  <c:v>66.5</c:v>
                </c:pt>
                <c:pt idx="1">
                  <c:v>66.61</c:v>
                </c:pt>
                <c:pt idx="2">
                  <c:v>66.959999999999994</c:v>
                </c:pt>
                <c:pt idx="3">
                  <c:v>66.55</c:v>
                </c:pt>
                <c:pt idx="4">
                  <c:v>66.069999999999993</c:v>
                </c:pt>
              </c:numCache>
            </c:numRef>
          </c:val>
          <c:extLst>
            <c:ext xmlns:c16="http://schemas.microsoft.com/office/drawing/2014/chart" uri="{C3380CC4-5D6E-409C-BE32-E72D297353CC}">
              <c16:uniqueId val="{00000000-09BB-4E3F-BE14-796430561886}"/>
            </c:ext>
          </c:extLst>
        </c:ser>
        <c:dLbls>
          <c:showLegendKey val="0"/>
          <c:showVal val="0"/>
          <c:showCatName val="0"/>
          <c:showSerName val="0"/>
          <c:showPercent val="0"/>
          <c:showBubbleSize val="0"/>
        </c:dLbls>
        <c:gapWidth val="150"/>
        <c:axId val="206403456"/>
        <c:axId val="2064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59.34</c:v>
                </c:pt>
                <c:pt idx="1">
                  <c:v>59.11</c:v>
                </c:pt>
                <c:pt idx="2">
                  <c:v>59.74</c:v>
                </c:pt>
                <c:pt idx="3">
                  <c:v>59.46</c:v>
                </c:pt>
                <c:pt idx="4">
                  <c:v>59.51</c:v>
                </c:pt>
              </c:numCache>
            </c:numRef>
          </c:val>
          <c:smooth val="0"/>
          <c:extLst>
            <c:ext xmlns:c16="http://schemas.microsoft.com/office/drawing/2014/chart" uri="{C3380CC4-5D6E-409C-BE32-E72D297353CC}">
              <c16:uniqueId val="{00000001-09BB-4E3F-BE14-796430561886}"/>
            </c:ext>
          </c:extLst>
        </c:ser>
        <c:dLbls>
          <c:showLegendKey val="0"/>
          <c:showVal val="0"/>
          <c:showCatName val="0"/>
          <c:showSerName val="0"/>
          <c:showPercent val="0"/>
          <c:showBubbleSize val="0"/>
        </c:dLbls>
        <c:marker val="1"/>
        <c:smooth val="0"/>
        <c:axId val="206403456"/>
        <c:axId val="206409728"/>
      </c:lineChart>
      <c:dateAx>
        <c:axId val="206403456"/>
        <c:scaling>
          <c:orientation val="minMax"/>
        </c:scaling>
        <c:delete val="1"/>
        <c:axPos val="b"/>
        <c:numFmt formatCode="&quot;H&quot;yy" sourceLinked="1"/>
        <c:majorTickMark val="none"/>
        <c:minorTickMark val="none"/>
        <c:tickLblPos val="none"/>
        <c:crossAx val="206409728"/>
        <c:crosses val="autoZero"/>
        <c:auto val="1"/>
        <c:lblOffset val="100"/>
        <c:baseTimeUnit val="years"/>
      </c:dateAx>
      <c:valAx>
        <c:axId val="2064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403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データ!$CW$6:$DA$6</c:f>
              <c:numCache>
                <c:formatCode>#,##0.00;"△"#,##0.00;"-"</c:formatCode>
                <c:ptCount val="5"/>
                <c:pt idx="0">
                  <c:v>90.3</c:v>
                </c:pt>
                <c:pt idx="1">
                  <c:v>90.4</c:v>
                </c:pt>
                <c:pt idx="2">
                  <c:v>90.5</c:v>
                </c:pt>
                <c:pt idx="3">
                  <c:v>90.5</c:v>
                </c:pt>
                <c:pt idx="4">
                  <c:v>90.6</c:v>
                </c:pt>
              </c:numCache>
            </c:numRef>
          </c:val>
          <c:extLst>
            <c:ext xmlns:c16="http://schemas.microsoft.com/office/drawing/2014/chart" uri="{C3380CC4-5D6E-409C-BE32-E72D297353CC}">
              <c16:uniqueId val="{00000000-34EA-468A-A301-61C47EE77D81}"/>
            </c:ext>
          </c:extLst>
        </c:ser>
        <c:dLbls>
          <c:showLegendKey val="0"/>
          <c:showVal val="0"/>
          <c:showCatName val="0"/>
          <c:showSerName val="0"/>
          <c:showPercent val="0"/>
          <c:showBubbleSize val="0"/>
        </c:dLbls>
        <c:gapWidth val="150"/>
        <c:axId val="206513664"/>
        <c:axId val="206515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87.74</c:v>
                </c:pt>
                <c:pt idx="1">
                  <c:v>87.91</c:v>
                </c:pt>
                <c:pt idx="2">
                  <c:v>87.28</c:v>
                </c:pt>
                <c:pt idx="3">
                  <c:v>87.41</c:v>
                </c:pt>
                <c:pt idx="4">
                  <c:v>87.08</c:v>
                </c:pt>
              </c:numCache>
            </c:numRef>
          </c:val>
          <c:smooth val="0"/>
          <c:extLst>
            <c:ext xmlns:c16="http://schemas.microsoft.com/office/drawing/2014/chart" uri="{C3380CC4-5D6E-409C-BE32-E72D297353CC}">
              <c16:uniqueId val="{00000001-34EA-468A-A301-61C47EE77D81}"/>
            </c:ext>
          </c:extLst>
        </c:ser>
        <c:dLbls>
          <c:showLegendKey val="0"/>
          <c:showVal val="0"/>
          <c:showCatName val="0"/>
          <c:showSerName val="0"/>
          <c:showPercent val="0"/>
          <c:showBubbleSize val="0"/>
        </c:dLbls>
        <c:marker val="1"/>
        <c:smooth val="0"/>
        <c:axId val="206513664"/>
        <c:axId val="206515584"/>
      </c:lineChart>
      <c:dateAx>
        <c:axId val="206513664"/>
        <c:scaling>
          <c:orientation val="minMax"/>
        </c:scaling>
        <c:delete val="1"/>
        <c:axPos val="b"/>
        <c:numFmt formatCode="&quot;H&quot;yy" sourceLinked="1"/>
        <c:majorTickMark val="none"/>
        <c:minorTickMark val="none"/>
        <c:tickLblPos val="none"/>
        <c:crossAx val="206515584"/>
        <c:crosses val="autoZero"/>
        <c:auto val="1"/>
        <c:lblOffset val="100"/>
        <c:baseTimeUnit val="years"/>
      </c:dateAx>
      <c:valAx>
        <c:axId val="206515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5136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【112.01】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【1.08】</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【264.97】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【266.61】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【89.80】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【60.00】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【168.38】</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【103.24】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【49.59】</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【19.44】</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【0.68】</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AI43" zoomScale="120" zoomScaleNormal="120" workbookViewId="0">
      <selection activeCell="CA16" sqref="CA16"/>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90" t="s">
        <v>0</v>
      </c>
      <c r="C2" s="90"/>
      <c r="D2" s="90"/>
      <c r="E2" s="90"/>
      <c r="F2" s="90"/>
      <c r="G2" s="90"/>
      <c r="H2" s="90"/>
      <c r="I2" s="90"/>
      <c r="J2" s="90"/>
      <c r="K2" s="90"/>
      <c r="L2" s="90"/>
      <c r="M2" s="90"/>
      <c r="N2" s="90"/>
      <c r="O2" s="90"/>
      <c r="P2" s="90"/>
      <c r="Q2" s="90"/>
      <c r="R2" s="90"/>
      <c r="S2" s="90"/>
      <c r="T2" s="90"/>
      <c r="U2" s="90"/>
      <c r="V2" s="90"/>
      <c r="W2" s="90"/>
      <c r="X2" s="90"/>
      <c r="Y2" s="90"/>
      <c r="Z2" s="90"/>
      <c r="AA2" s="90"/>
      <c r="AB2" s="90"/>
      <c r="AC2" s="90"/>
      <c r="AD2" s="90"/>
      <c r="AE2" s="90"/>
      <c r="AF2" s="90"/>
      <c r="AG2" s="90"/>
      <c r="AH2" s="90"/>
      <c r="AI2" s="90"/>
      <c r="AJ2" s="90"/>
      <c r="AK2" s="90"/>
      <c r="AL2" s="90"/>
      <c r="AM2" s="90"/>
      <c r="AN2" s="90"/>
      <c r="AO2" s="90"/>
      <c r="AP2" s="90"/>
      <c r="AQ2" s="90"/>
      <c r="AR2" s="90"/>
      <c r="AS2" s="90"/>
      <c r="AT2" s="90"/>
      <c r="AU2" s="90"/>
      <c r="AV2" s="90"/>
      <c r="AW2" s="90"/>
      <c r="AX2" s="90"/>
      <c r="AY2" s="90"/>
      <c r="AZ2" s="90"/>
      <c r="BA2" s="90"/>
      <c r="BB2" s="90"/>
      <c r="BC2" s="90"/>
      <c r="BD2" s="90"/>
      <c r="BE2" s="90"/>
      <c r="BF2" s="90"/>
      <c r="BG2" s="90"/>
      <c r="BH2" s="90"/>
      <c r="BI2" s="90"/>
      <c r="BJ2" s="90"/>
      <c r="BK2" s="90"/>
      <c r="BL2" s="90"/>
      <c r="BM2" s="90"/>
      <c r="BN2" s="90"/>
      <c r="BO2" s="90"/>
      <c r="BP2" s="90"/>
      <c r="BQ2" s="90"/>
      <c r="BR2" s="90"/>
      <c r="BS2" s="90"/>
      <c r="BT2" s="90"/>
      <c r="BU2" s="90"/>
      <c r="BV2" s="90"/>
      <c r="BW2" s="90"/>
      <c r="BX2" s="90"/>
      <c r="BY2" s="90"/>
      <c r="BZ2" s="90"/>
    </row>
    <row r="3" spans="1:78" ht="9.75" customHeight="1" x14ac:dyDescent="0.15">
      <c r="A3" s="2"/>
      <c r="B3" s="90"/>
      <c r="C3" s="90"/>
      <c r="D3" s="90"/>
      <c r="E3" s="90"/>
      <c r="F3" s="90"/>
      <c r="G3" s="90"/>
      <c r="H3" s="90"/>
      <c r="I3" s="90"/>
      <c r="J3" s="90"/>
      <c r="K3" s="90"/>
      <c r="L3" s="90"/>
      <c r="M3" s="90"/>
      <c r="N3" s="90"/>
      <c r="O3" s="90"/>
      <c r="P3" s="90"/>
      <c r="Q3" s="90"/>
      <c r="R3" s="90"/>
      <c r="S3" s="90"/>
      <c r="T3" s="90"/>
      <c r="U3" s="90"/>
      <c r="V3" s="90"/>
      <c r="W3" s="90"/>
      <c r="X3" s="90"/>
      <c r="Y3" s="90"/>
      <c r="Z3" s="90"/>
      <c r="AA3" s="90"/>
      <c r="AB3" s="90"/>
      <c r="AC3" s="90"/>
      <c r="AD3" s="90"/>
      <c r="AE3" s="90"/>
      <c r="AF3" s="90"/>
      <c r="AG3" s="90"/>
      <c r="AH3" s="90"/>
      <c r="AI3" s="90"/>
      <c r="AJ3" s="90"/>
      <c r="AK3" s="90"/>
      <c r="AL3" s="90"/>
      <c r="AM3" s="90"/>
      <c r="AN3" s="90"/>
      <c r="AO3" s="90"/>
      <c r="AP3" s="90"/>
      <c r="AQ3" s="90"/>
      <c r="AR3" s="90"/>
      <c r="AS3" s="90"/>
      <c r="AT3" s="90"/>
      <c r="AU3" s="90"/>
      <c r="AV3" s="90"/>
      <c r="AW3" s="90"/>
      <c r="AX3" s="90"/>
      <c r="AY3" s="90"/>
      <c r="AZ3" s="90"/>
      <c r="BA3" s="90"/>
      <c r="BB3" s="90"/>
      <c r="BC3" s="90"/>
      <c r="BD3" s="90"/>
      <c r="BE3" s="90"/>
      <c r="BF3" s="90"/>
      <c r="BG3" s="90"/>
      <c r="BH3" s="90"/>
      <c r="BI3" s="90"/>
      <c r="BJ3" s="90"/>
      <c r="BK3" s="90"/>
      <c r="BL3" s="90"/>
      <c r="BM3" s="90"/>
      <c r="BN3" s="90"/>
      <c r="BO3" s="90"/>
      <c r="BP3" s="90"/>
      <c r="BQ3" s="90"/>
      <c r="BR3" s="90"/>
      <c r="BS3" s="90"/>
      <c r="BT3" s="90"/>
      <c r="BU3" s="90"/>
      <c r="BV3" s="90"/>
      <c r="BW3" s="90"/>
      <c r="BX3" s="90"/>
      <c r="BY3" s="90"/>
      <c r="BZ3" s="90"/>
    </row>
    <row r="4" spans="1:78" ht="9.75" customHeight="1" x14ac:dyDescent="0.15">
      <c r="A4" s="2"/>
      <c r="B4" s="90"/>
      <c r="C4" s="90"/>
      <c r="D4" s="90"/>
      <c r="E4" s="90"/>
      <c r="F4" s="90"/>
      <c r="G4" s="90"/>
      <c r="H4" s="90"/>
      <c r="I4" s="90"/>
      <c r="J4" s="90"/>
      <c r="K4" s="90"/>
      <c r="L4" s="90"/>
      <c r="M4" s="90"/>
      <c r="N4" s="90"/>
      <c r="O4" s="90"/>
      <c r="P4" s="90"/>
      <c r="Q4" s="90"/>
      <c r="R4" s="90"/>
      <c r="S4" s="90"/>
      <c r="T4" s="90"/>
      <c r="U4" s="90"/>
      <c r="V4" s="90"/>
      <c r="W4" s="90"/>
      <c r="X4" s="90"/>
      <c r="Y4" s="90"/>
      <c r="Z4" s="90"/>
      <c r="AA4" s="90"/>
      <c r="AB4" s="90"/>
      <c r="AC4" s="90"/>
      <c r="AD4" s="90"/>
      <c r="AE4" s="90"/>
      <c r="AF4" s="90"/>
      <c r="AG4" s="90"/>
      <c r="AH4" s="90"/>
      <c r="AI4" s="90"/>
      <c r="AJ4" s="90"/>
      <c r="AK4" s="90"/>
      <c r="AL4" s="90"/>
      <c r="AM4" s="90"/>
      <c r="AN4" s="90"/>
      <c r="AO4" s="90"/>
      <c r="AP4" s="90"/>
      <c r="AQ4" s="90"/>
      <c r="AR4" s="90"/>
      <c r="AS4" s="90"/>
      <c r="AT4" s="90"/>
      <c r="AU4" s="90"/>
      <c r="AV4" s="90"/>
      <c r="AW4" s="90"/>
      <c r="AX4" s="90"/>
      <c r="AY4" s="90"/>
      <c r="AZ4" s="90"/>
      <c r="BA4" s="90"/>
      <c r="BB4" s="90"/>
      <c r="BC4" s="90"/>
      <c r="BD4" s="90"/>
      <c r="BE4" s="90"/>
      <c r="BF4" s="90"/>
      <c r="BG4" s="90"/>
      <c r="BH4" s="90"/>
      <c r="BI4" s="90"/>
      <c r="BJ4" s="90"/>
      <c r="BK4" s="90"/>
      <c r="BL4" s="90"/>
      <c r="BM4" s="90"/>
      <c r="BN4" s="90"/>
      <c r="BO4" s="90"/>
      <c r="BP4" s="90"/>
      <c r="BQ4" s="90"/>
      <c r="BR4" s="90"/>
      <c r="BS4" s="90"/>
      <c r="BT4" s="90"/>
      <c r="BU4" s="90"/>
      <c r="BV4" s="90"/>
      <c r="BW4" s="90"/>
      <c r="BX4" s="90"/>
      <c r="BY4" s="90"/>
      <c r="BZ4" s="90"/>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91" t="str">
        <f>データ!H6</f>
        <v>静岡県　袋井市</v>
      </c>
      <c r="C6" s="91"/>
      <c r="D6" s="91"/>
      <c r="E6" s="91"/>
      <c r="F6" s="91"/>
      <c r="G6" s="91"/>
      <c r="H6" s="91"/>
      <c r="I6" s="91"/>
      <c r="J6" s="91"/>
      <c r="K6" s="91"/>
      <c r="L6" s="91"/>
      <c r="M6" s="91"/>
      <c r="N6" s="91"/>
      <c r="O6" s="91"/>
      <c r="P6" s="91"/>
      <c r="Q6" s="91"/>
      <c r="R6" s="91"/>
      <c r="S6" s="91"/>
      <c r="T6" s="91"/>
      <c r="U6" s="91"/>
      <c r="V6" s="91"/>
      <c r="W6" s="91"/>
      <c r="X6" s="91"/>
      <c r="Y6" s="91"/>
      <c r="Z6" s="91"/>
      <c r="AA6" s="91"/>
      <c r="AB6" s="91"/>
      <c r="AC6" s="91"/>
      <c r="AD6" s="92"/>
      <c r="AE6" s="92"/>
      <c r="AF6" s="92"/>
      <c r="AG6" s="92"/>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82" t="s">
        <v>1</v>
      </c>
      <c r="C7" s="83"/>
      <c r="D7" s="83"/>
      <c r="E7" s="83"/>
      <c r="F7" s="83"/>
      <c r="G7" s="83"/>
      <c r="H7" s="83"/>
      <c r="I7" s="82" t="s">
        <v>2</v>
      </c>
      <c r="J7" s="83"/>
      <c r="K7" s="83"/>
      <c r="L7" s="83"/>
      <c r="M7" s="83"/>
      <c r="N7" s="83"/>
      <c r="O7" s="84"/>
      <c r="P7" s="85" t="s">
        <v>3</v>
      </c>
      <c r="Q7" s="85"/>
      <c r="R7" s="85"/>
      <c r="S7" s="85"/>
      <c r="T7" s="85"/>
      <c r="U7" s="85"/>
      <c r="V7" s="85"/>
      <c r="W7" s="85" t="s">
        <v>4</v>
      </c>
      <c r="X7" s="85"/>
      <c r="Y7" s="85"/>
      <c r="Z7" s="85"/>
      <c r="AA7" s="85"/>
      <c r="AB7" s="85"/>
      <c r="AC7" s="85"/>
      <c r="AD7" s="85" t="s">
        <v>5</v>
      </c>
      <c r="AE7" s="85"/>
      <c r="AF7" s="85"/>
      <c r="AG7" s="85"/>
      <c r="AH7" s="85"/>
      <c r="AI7" s="85"/>
      <c r="AJ7" s="85"/>
      <c r="AK7" s="4"/>
      <c r="AL7" s="85" t="s">
        <v>6</v>
      </c>
      <c r="AM7" s="85"/>
      <c r="AN7" s="85"/>
      <c r="AO7" s="85"/>
      <c r="AP7" s="85"/>
      <c r="AQ7" s="85"/>
      <c r="AR7" s="85"/>
      <c r="AS7" s="85"/>
      <c r="AT7" s="82" t="s">
        <v>7</v>
      </c>
      <c r="AU7" s="83"/>
      <c r="AV7" s="83"/>
      <c r="AW7" s="83"/>
      <c r="AX7" s="83"/>
      <c r="AY7" s="83"/>
      <c r="AZ7" s="83"/>
      <c r="BA7" s="83"/>
      <c r="BB7" s="85" t="s">
        <v>8</v>
      </c>
      <c r="BC7" s="85"/>
      <c r="BD7" s="85"/>
      <c r="BE7" s="85"/>
      <c r="BF7" s="85"/>
      <c r="BG7" s="85"/>
      <c r="BH7" s="85"/>
      <c r="BI7" s="85"/>
      <c r="BJ7" s="3"/>
      <c r="BK7" s="3"/>
      <c r="BL7" s="5" t="s">
        <v>9</v>
      </c>
      <c r="BM7" s="6"/>
      <c r="BN7" s="6"/>
      <c r="BO7" s="6"/>
      <c r="BP7" s="6"/>
      <c r="BQ7" s="6"/>
      <c r="BR7" s="6"/>
      <c r="BS7" s="6"/>
      <c r="BT7" s="6"/>
      <c r="BU7" s="6"/>
      <c r="BV7" s="6"/>
      <c r="BW7" s="6"/>
      <c r="BX7" s="6"/>
      <c r="BY7" s="7"/>
    </row>
    <row r="8" spans="1:78" ht="18.75" customHeight="1" x14ac:dyDescent="0.15">
      <c r="A8" s="2"/>
      <c r="B8" s="86" t="str">
        <f>データ!$I$6</f>
        <v>法適用</v>
      </c>
      <c r="C8" s="87"/>
      <c r="D8" s="87"/>
      <c r="E8" s="87"/>
      <c r="F8" s="87"/>
      <c r="G8" s="87"/>
      <c r="H8" s="87"/>
      <c r="I8" s="86" t="str">
        <f>データ!$J$6</f>
        <v>水道事業</v>
      </c>
      <c r="J8" s="87"/>
      <c r="K8" s="87"/>
      <c r="L8" s="87"/>
      <c r="M8" s="87"/>
      <c r="N8" s="87"/>
      <c r="O8" s="88"/>
      <c r="P8" s="89" t="str">
        <f>データ!$K$6</f>
        <v>末端給水事業</v>
      </c>
      <c r="Q8" s="89"/>
      <c r="R8" s="89"/>
      <c r="S8" s="89"/>
      <c r="T8" s="89"/>
      <c r="U8" s="89"/>
      <c r="V8" s="89"/>
      <c r="W8" s="89" t="str">
        <f>データ!$L$6</f>
        <v>A4</v>
      </c>
      <c r="X8" s="89"/>
      <c r="Y8" s="89"/>
      <c r="Z8" s="89"/>
      <c r="AA8" s="89"/>
      <c r="AB8" s="89"/>
      <c r="AC8" s="89"/>
      <c r="AD8" s="89" t="str">
        <f>データ!$M$6</f>
        <v>非設置</v>
      </c>
      <c r="AE8" s="89"/>
      <c r="AF8" s="89"/>
      <c r="AG8" s="89"/>
      <c r="AH8" s="89"/>
      <c r="AI8" s="89"/>
      <c r="AJ8" s="89"/>
      <c r="AK8" s="4"/>
      <c r="AL8" s="77">
        <f>データ!$R$6</f>
        <v>88521</v>
      </c>
      <c r="AM8" s="77"/>
      <c r="AN8" s="77"/>
      <c r="AO8" s="77"/>
      <c r="AP8" s="77"/>
      <c r="AQ8" s="77"/>
      <c r="AR8" s="77"/>
      <c r="AS8" s="77"/>
      <c r="AT8" s="73">
        <f>データ!$S$6</f>
        <v>108.33</v>
      </c>
      <c r="AU8" s="74"/>
      <c r="AV8" s="74"/>
      <c r="AW8" s="74"/>
      <c r="AX8" s="74"/>
      <c r="AY8" s="74"/>
      <c r="AZ8" s="74"/>
      <c r="BA8" s="74"/>
      <c r="BB8" s="76">
        <f>データ!$T$6</f>
        <v>817.14</v>
      </c>
      <c r="BC8" s="76"/>
      <c r="BD8" s="76"/>
      <c r="BE8" s="76"/>
      <c r="BF8" s="76"/>
      <c r="BG8" s="76"/>
      <c r="BH8" s="76"/>
      <c r="BI8" s="76"/>
      <c r="BJ8" s="3"/>
      <c r="BK8" s="3"/>
      <c r="BL8" s="80" t="s">
        <v>10</v>
      </c>
      <c r="BM8" s="81"/>
      <c r="BN8" s="8" t="s">
        <v>11</v>
      </c>
      <c r="BO8" s="9"/>
      <c r="BP8" s="9"/>
      <c r="BQ8" s="9"/>
      <c r="BR8" s="9"/>
      <c r="BS8" s="9"/>
      <c r="BT8" s="9"/>
      <c r="BU8" s="9"/>
      <c r="BV8" s="9"/>
      <c r="BW8" s="9"/>
      <c r="BX8" s="9"/>
      <c r="BY8" s="10"/>
    </row>
    <row r="9" spans="1:78" ht="18.75" customHeight="1" x14ac:dyDescent="0.15">
      <c r="A9" s="2"/>
      <c r="B9" s="82" t="s">
        <v>12</v>
      </c>
      <c r="C9" s="83"/>
      <c r="D9" s="83"/>
      <c r="E9" s="83"/>
      <c r="F9" s="83"/>
      <c r="G9" s="83"/>
      <c r="H9" s="83"/>
      <c r="I9" s="82" t="s">
        <v>13</v>
      </c>
      <c r="J9" s="83"/>
      <c r="K9" s="83"/>
      <c r="L9" s="83"/>
      <c r="M9" s="83"/>
      <c r="N9" s="83"/>
      <c r="O9" s="84"/>
      <c r="P9" s="85" t="s">
        <v>14</v>
      </c>
      <c r="Q9" s="85"/>
      <c r="R9" s="85"/>
      <c r="S9" s="85"/>
      <c r="T9" s="85"/>
      <c r="U9" s="85"/>
      <c r="V9" s="85"/>
      <c r="W9" s="85" t="s">
        <v>15</v>
      </c>
      <c r="X9" s="85"/>
      <c r="Y9" s="85"/>
      <c r="Z9" s="85"/>
      <c r="AA9" s="85"/>
      <c r="AB9" s="85"/>
      <c r="AC9" s="85"/>
      <c r="AD9" s="2"/>
      <c r="AE9" s="2"/>
      <c r="AF9" s="2"/>
      <c r="AG9" s="2"/>
      <c r="AH9" s="4"/>
      <c r="AI9" s="4"/>
      <c r="AJ9" s="4"/>
      <c r="AK9" s="4"/>
      <c r="AL9" s="85" t="s">
        <v>16</v>
      </c>
      <c r="AM9" s="85"/>
      <c r="AN9" s="85"/>
      <c r="AO9" s="85"/>
      <c r="AP9" s="85"/>
      <c r="AQ9" s="85"/>
      <c r="AR9" s="85"/>
      <c r="AS9" s="85"/>
      <c r="AT9" s="82" t="s">
        <v>17</v>
      </c>
      <c r="AU9" s="83"/>
      <c r="AV9" s="83"/>
      <c r="AW9" s="83"/>
      <c r="AX9" s="83"/>
      <c r="AY9" s="83"/>
      <c r="AZ9" s="83"/>
      <c r="BA9" s="83"/>
      <c r="BB9" s="85" t="s">
        <v>18</v>
      </c>
      <c r="BC9" s="85"/>
      <c r="BD9" s="85"/>
      <c r="BE9" s="85"/>
      <c r="BF9" s="85"/>
      <c r="BG9" s="85"/>
      <c r="BH9" s="85"/>
      <c r="BI9" s="85"/>
      <c r="BJ9" s="3"/>
      <c r="BK9" s="3"/>
      <c r="BL9" s="71" t="s">
        <v>19</v>
      </c>
      <c r="BM9" s="72"/>
      <c r="BN9" s="11" t="s">
        <v>20</v>
      </c>
      <c r="BO9" s="12"/>
      <c r="BP9" s="12"/>
      <c r="BQ9" s="12"/>
      <c r="BR9" s="12"/>
      <c r="BS9" s="12"/>
      <c r="BT9" s="12"/>
      <c r="BU9" s="12"/>
      <c r="BV9" s="12"/>
      <c r="BW9" s="12"/>
      <c r="BX9" s="12"/>
      <c r="BY9" s="13"/>
    </row>
    <row r="10" spans="1:78" ht="18.75" customHeight="1" x14ac:dyDescent="0.15">
      <c r="A10" s="2"/>
      <c r="B10" s="73" t="str">
        <f>データ!$N$6</f>
        <v>-</v>
      </c>
      <c r="C10" s="74"/>
      <c r="D10" s="74"/>
      <c r="E10" s="74"/>
      <c r="F10" s="74"/>
      <c r="G10" s="74"/>
      <c r="H10" s="74"/>
      <c r="I10" s="73">
        <f>データ!$O$6</f>
        <v>75.25</v>
      </c>
      <c r="J10" s="74"/>
      <c r="K10" s="74"/>
      <c r="L10" s="74"/>
      <c r="M10" s="74"/>
      <c r="N10" s="74"/>
      <c r="O10" s="75"/>
      <c r="P10" s="76">
        <f>データ!$P$6</f>
        <v>99.87</v>
      </c>
      <c r="Q10" s="76"/>
      <c r="R10" s="76"/>
      <c r="S10" s="76"/>
      <c r="T10" s="76"/>
      <c r="U10" s="76"/>
      <c r="V10" s="76"/>
      <c r="W10" s="77">
        <f>データ!$Q$6</f>
        <v>2626</v>
      </c>
      <c r="X10" s="77"/>
      <c r="Y10" s="77"/>
      <c r="Z10" s="77"/>
      <c r="AA10" s="77"/>
      <c r="AB10" s="77"/>
      <c r="AC10" s="77"/>
      <c r="AD10" s="2"/>
      <c r="AE10" s="2"/>
      <c r="AF10" s="2"/>
      <c r="AG10" s="2"/>
      <c r="AH10" s="4"/>
      <c r="AI10" s="4"/>
      <c r="AJ10" s="4"/>
      <c r="AK10" s="4"/>
      <c r="AL10" s="77">
        <f>データ!$U$6</f>
        <v>88201</v>
      </c>
      <c r="AM10" s="77"/>
      <c r="AN10" s="77"/>
      <c r="AO10" s="77"/>
      <c r="AP10" s="77"/>
      <c r="AQ10" s="77"/>
      <c r="AR10" s="77"/>
      <c r="AS10" s="77"/>
      <c r="AT10" s="73">
        <f>データ!$V$6</f>
        <v>91.91</v>
      </c>
      <c r="AU10" s="74"/>
      <c r="AV10" s="74"/>
      <c r="AW10" s="74"/>
      <c r="AX10" s="74"/>
      <c r="AY10" s="74"/>
      <c r="AZ10" s="74"/>
      <c r="BA10" s="74"/>
      <c r="BB10" s="76">
        <f>データ!$W$6</f>
        <v>959.65</v>
      </c>
      <c r="BC10" s="76"/>
      <c r="BD10" s="76"/>
      <c r="BE10" s="76"/>
      <c r="BF10" s="76"/>
      <c r="BG10" s="76"/>
      <c r="BH10" s="76"/>
      <c r="BI10" s="76"/>
      <c r="BJ10" s="2"/>
      <c r="BK10" s="2"/>
      <c r="BL10" s="78" t="s">
        <v>21</v>
      </c>
      <c r="BM10" s="79"/>
      <c r="BN10" s="14" t="s">
        <v>22</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7" t="s">
        <v>23</v>
      </c>
      <c r="BM11" s="57"/>
      <c r="BN11" s="57"/>
      <c r="BO11" s="57"/>
      <c r="BP11" s="57"/>
      <c r="BQ11" s="57"/>
      <c r="BR11" s="57"/>
      <c r="BS11" s="57"/>
      <c r="BT11" s="57"/>
      <c r="BU11" s="57"/>
      <c r="BV11" s="57"/>
      <c r="BW11" s="57"/>
      <c r="BX11" s="57"/>
      <c r="BY11" s="57"/>
      <c r="BZ11" s="5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7"/>
      <c r="BM12" s="57"/>
      <c r="BN12" s="57"/>
      <c r="BO12" s="57"/>
      <c r="BP12" s="57"/>
      <c r="BQ12" s="57"/>
      <c r="BR12" s="57"/>
      <c r="BS12" s="57"/>
      <c r="BT12" s="57"/>
      <c r="BU12" s="57"/>
      <c r="BV12" s="57"/>
      <c r="BW12" s="57"/>
      <c r="BX12" s="57"/>
      <c r="BY12" s="57"/>
      <c r="BZ12" s="5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8"/>
      <c r="BM13" s="58"/>
      <c r="BN13" s="58"/>
      <c r="BO13" s="58"/>
      <c r="BP13" s="58"/>
      <c r="BQ13" s="58"/>
      <c r="BR13" s="58"/>
      <c r="BS13" s="58"/>
      <c r="BT13" s="58"/>
      <c r="BU13" s="58"/>
      <c r="BV13" s="58"/>
      <c r="BW13" s="58"/>
      <c r="BX13" s="58"/>
      <c r="BY13" s="58"/>
      <c r="BZ13" s="58"/>
    </row>
    <row r="14" spans="1:78" ht="13.5" customHeight="1" x14ac:dyDescent="0.15">
      <c r="A14" s="2"/>
      <c r="B14" s="59" t="s">
        <v>24</v>
      </c>
      <c r="C14" s="60"/>
      <c r="D14" s="60"/>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1"/>
      <c r="BK14" s="2"/>
      <c r="BL14" s="45" t="s">
        <v>25</v>
      </c>
      <c r="BM14" s="46"/>
      <c r="BN14" s="46"/>
      <c r="BO14" s="46"/>
      <c r="BP14" s="46"/>
      <c r="BQ14" s="46"/>
      <c r="BR14" s="46"/>
      <c r="BS14" s="46"/>
      <c r="BT14" s="46"/>
      <c r="BU14" s="46"/>
      <c r="BV14" s="46"/>
      <c r="BW14" s="46"/>
      <c r="BX14" s="46"/>
      <c r="BY14" s="46"/>
      <c r="BZ14" s="47"/>
    </row>
    <row r="15" spans="1:78" ht="13.5" customHeight="1" x14ac:dyDescent="0.15">
      <c r="A15" s="2"/>
      <c r="B15" s="62"/>
      <c r="C15" s="63"/>
      <c r="D15" s="63"/>
      <c r="E15" s="63"/>
      <c r="F15" s="63"/>
      <c r="G15" s="63"/>
      <c r="H15" s="63"/>
      <c r="I15" s="63"/>
      <c r="J15" s="63"/>
      <c r="K15" s="63"/>
      <c r="L15" s="63"/>
      <c r="M15" s="63"/>
      <c r="N15" s="63"/>
      <c r="O15" s="63"/>
      <c r="P15" s="63"/>
      <c r="Q15" s="63"/>
      <c r="R15" s="63"/>
      <c r="S15" s="63"/>
      <c r="T15" s="63"/>
      <c r="U15" s="63"/>
      <c r="V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63"/>
      <c r="BH15" s="63"/>
      <c r="BI15" s="63"/>
      <c r="BJ15" s="64"/>
      <c r="BK15" s="2"/>
      <c r="BL15" s="48"/>
      <c r="BM15" s="49"/>
      <c r="BN15" s="49"/>
      <c r="BO15" s="49"/>
      <c r="BP15" s="49"/>
      <c r="BQ15" s="49"/>
      <c r="BR15" s="49"/>
      <c r="BS15" s="49"/>
      <c r="BT15" s="49"/>
      <c r="BU15" s="49"/>
      <c r="BV15" s="49"/>
      <c r="BW15" s="49"/>
      <c r="BX15" s="49"/>
      <c r="BY15" s="49"/>
      <c r="BZ15" s="50"/>
    </row>
    <row r="16" spans="1:78" ht="13.5" customHeight="1" x14ac:dyDescent="0.15">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65" t="s">
        <v>113</v>
      </c>
      <c r="BM16" s="66"/>
      <c r="BN16" s="66"/>
      <c r="BO16" s="66"/>
      <c r="BP16" s="66"/>
      <c r="BQ16" s="66"/>
      <c r="BR16" s="66"/>
      <c r="BS16" s="66"/>
      <c r="BT16" s="66"/>
      <c r="BU16" s="66"/>
      <c r="BV16" s="66"/>
      <c r="BW16" s="66"/>
      <c r="BX16" s="66"/>
      <c r="BY16" s="66"/>
      <c r="BZ16" s="67"/>
    </row>
    <row r="17" spans="1:78" ht="13.5" customHeight="1" x14ac:dyDescent="0.15">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65"/>
      <c r="BM17" s="66"/>
      <c r="BN17" s="66"/>
      <c r="BO17" s="66"/>
      <c r="BP17" s="66"/>
      <c r="BQ17" s="66"/>
      <c r="BR17" s="66"/>
      <c r="BS17" s="66"/>
      <c r="BT17" s="66"/>
      <c r="BU17" s="66"/>
      <c r="BV17" s="66"/>
      <c r="BW17" s="66"/>
      <c r="BX17" s="66"/>
      <c r="BY17" s="66"/>
      <c r="BZ17" s="67"/>
    </row>
    <row r="18" spans="1:78" ht="13.5" customHeight="1" x14ac:dyDescent="0.15">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65"/>
      <c r="BM18" s="66"/>
      <c r="BN18" s="66"/>
      <c r="BO18" s="66"/>
      <c r="BP18" s="66"/>
      <c r="BQ18" s="66"/>
      <c r="BR18" s="66"/>
      <c r="BS18" s="66"/>
      <c r="BT18" s="66"/>
      <c r="BU18" s="66"/>
      <c r="BV18" s="66"/>
      <c r="BW18" s="66"/>
      <c r="BX18" s="66"/>
      <c r="BY18" s="66"/>
      <c r="BZ18" s="67"/>
    </row>
    <row r="19" spans="1:78" ht="13.5" customHeight="1" x14ac:dyDescent="0.15">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65"/>
      <c r="BM19" s="66"/>
      <c r="BN19" s="66"/>
      <c r="BO19" s="66"/>
      <c r="BP19" s="66"/>
      <c r="BQ19" s="66"/>
      <c r="BR19" s="66"/>
      <c r="BS19" s="66"/>
      <c r="BT19" s="66"/>
      <c r="BU19" s="66"/>
      <c r="BV19" s="66"/>
      <c r="BW19" s="66"/>
      <c r="BX19" s="66"/>
      <c r="BY19" s="66"/>
      <c r="BZ19" s="67"/>
    </row>
    <row r="20" spans="1:78" ht="13.5" customHeight="1" x14ac:dyDescent="0.15">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65"/>
      <c r="BM20" s="66"/>
      <c r="BN20" s="66"/>
      <c r="BO20" s="66"/>
      <c r="BP20" s="66"/>
      <c r="BQ20" s="66"/>
      <c r="BR20" s="66"/>
      <c r="BS20" s="66"/>
      <c r="BT20" s="66"/>
      <c r="BU20" s="66"/>
      <c r="BV20" s="66"/>
      <c r="BW20" s="66"/>
      <c r="BX20" s="66"/>
      <c r="BY20" s="66"/>
      <c r="BZ20" s="67"/>
    </row>
    <row r="21" spans="1:78" ht="13.5" customHeight="1" x14ac:dyDescent="0.15">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65"/>
      <c r="BM21" s="66"/>
      <c r="BN21" s="66"/>
      <c r="BO21" s="66"/>
      <c r="BP21" s="66"/>
      <c r="BQ21" s="66"/>
      <c r="BR21" s="66"/>
      <c r="BS21" s="66"/>
      <c r="BT21" s="66"/>
      <c r="BU21" s="66"/>
      <c r="BV21" s="66"/>
      <c r="BW21" s="66"/>
      <c r="BX21" s="66"/>
      <c r="BY21" s="66"/>
      <c r="BZ21" s="67"/>
    </row>
    <row r="22" spans="1:78" ht="13.5" customHeight="1" x14ac:dyDescent="0.15">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65"/>
      <c r="BM22" s="66"/>
      <c r="BN22" s="66"/>
      <c r="BO22" s="66"/>
      <c r="BP22" s="66"/>
      <c r="BQ22" s="66"/>
      <c r="BR22" s="66"/>
      <c r="BS22" s="66"/>
      <c r="BT22" s="66"/>
      <c r="BU22" s="66"/>
      <c r="BV22" s="66"/>
      <c r="BW22" s="66"/>
      <c r="BX22" s="66"/>
      <c r="BY22" s="66"/>
      <c r="BZ22" s="67"/>
    </row>
    <row r="23" spans="1:78" ht="13.5" customHeight="1" x14ac:dyDescent="0.15">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65"/>
      <c r="BM23" s="66"/>
      <c r="BN23" s="66"/>
      <c r="BO23" s="66"/>
      <c r="BP23" s="66"/>
      <c r="BQ23" s="66"/>
      <c r="BR23" s="66"/>
      <c r="BS23" s="66"/>
      <c r="BT23" s="66"/>
      <c r="BU23" s="66"/>
      <c r="BV23" s="66"/>
      <c r="BW23" s="66"/>
      <c r="BX23" s="66"/>
      <c r="BY23" s="66"/>
      <c r="BZ23" s="67"/>
    </row>
    <row r="24" spans="1:78" ht="13.5" customHeight="1" x14ac:dyDescent="0.15">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65"/>
      <c r="BM24" s="66"/>
      <c r="BN24" s="66"/>
      <c r="BO24" s="66"/>
      <c r="BP24" s="66"/>
      <c r="BQ24" s="66"/>
      <c r="BR24" s="66"/>
      <c r="BS24" s="66"/>
      <c r="BT24" s="66"/>
      <c r="BU24" s="66"/>
      <c r="BV24" s="66"/>
      <c r="BW24" s="66"/>
      <c r="BX24" s="66"/>
      <c r="BY24" s="66"/>
      <c r="BZ24" s="67"/>
    </row>
    <row r="25" spans="1:78" ht="13.5" customHeight="1" x14ac:dyDescent="0.15">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65"/>
      <c r="BM25" s="66"/>
      <c r="BN25" s="66"/>
      <c r="BO25" s="66"/>
      <c r="BP25" s="66"/>
      <c r="BQ25" s="66"/>
      <c r="BR25" s="66"/>
      <c r="BS25" s="66"/>
      <c r="BT25" s="66"/>
      <c r="BU25" s="66"/>
      <c r="BV25" s="66"/>
      <c r="BW25" s="66"/>
      <c r="BX25" s="66"/>
      <c r="BY25" s="66"/>
      <c r="BZ25" s="67"/>
    </row>
    <row r="26" spans="1:78" ht="13.5" customHeight="1" x14ac:dyDescent="0.15">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65"/>
      <c r="BM26" s="66"/>
      <c r="BN26" s="66"/>
      <c r="BO26" s="66"/>
      <c r="BP26" s="66"/>
      <c r="BQ26" s="66"/>
      <c r="BR26" s="66"/>
      <c r="BS26" s="66"/>
      <c r="BT26" s="66"/>
      <c r="BU26" s="66"/>
      <c r="BV26" s="66"/>
      <c r="BW26" s="66"/>
      <c r="BX26" s="66"/>
      <c r="BY26" s="66"/>
      <c r="BZ26" s="67"/>
    </row>
    <row r="27" spans="1:78" ht="13.5" customHeight="1" x14ac:dyDescent="0.15">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65"/>
      <c r="BM27" s="66"/>
      <c r="BN27" s="66"/>
      <c r="BO27" s="66"/>
      <c r="BP27" s="66"/>
      <c r="BQ27" s="66"/>
      <c r="BR27" s="66"/>
      <c r="BS27" s="66"/>
      <c r="BT27" s="66"/>
      <c r="BU27" s="66"/>
      <c r="BV27" s="66"/>
      <c r="BW27" s="66"/>
      <c r="BX27" s="66"/>
      <c r="BY27" s="66"/>
      <c r="BZ27" s="67"/>
    </row>
    <row r="28" spans="1:78" ht="13.5" customHeight="1" x14ac:dyDescent="0.15">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65"/>
      <c r="BM28" s="66"/>
      <c r="BN28" s="66"/>
      <c r="BO28" s="66"/>
      <c r="BP28" s="66"/>
      <c r="BQ28" s="66"/>
      <c r="BR28" s="66"/>
      <c r="BS28" s="66"/>
      <c r="BT28" s="66"/>
      <c r="BU28" s="66"/>
      <c r="BV28" s="66"/>
      <c r="BW28" s="66"/>
      <c r="BX28" s="66"/>
      <c r="BY28" s="66"/>
      <c r="BZ28" s="67"/>
    </row>
    <row r="29" spans="1:78" ht="13.5" customHeight="1" x14ac:dyDescent="0.15">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65"/>
      <c r="BM29" s="66"/>
      <c r="BN29" s="66"/>
      <c r="BO29" s="66"/>
      <c r="BP29" s="66"/>
      <c r="BQ29" s="66"/>
      <c r="BR29" s="66"/>
      <c r="BS29" s="66"/>
      <c r="BT29" s="66"/>
      <c r="BU29" s="66"/>
      <c r="BV29" s="66"/>
      <c r="BW29" s="66"/>
      <c r="BX29" s="66"/>
      <c r="BY29" s="66"/>
      <c r="BZ29" s="67"/>
    </row>
    <row r="30" spans="1:78" ht="13.5" customHeight="1" x14ac:dyDescent="0.15">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65"/>
      <c r="BM30" s="66"/>
      <c r="BN30" s="66"/>
      <c r="BO30" s="66"/>
      <c r="BP30" s="66"/>
      <c r="BQ30" s="66"/>
      <c r="BR30" s="66"/>
      <c r="BS30" s="66"/>
      <c r="BT30" s="66"/>
      <c r="BU30" s="66"/>
      <c r="BV30" s="66"/>
      <c r="BW30" s="66"/>
      <c r="BX30" s="66"/>
      <c r="BY30" s="66"/>
      <c r="BZ30" s="67"/>
    </row>
    <row r="31" spans="1:78" ht="13.5" customHeight="1" x14ac:dyDescent="0.15">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65"/>
      <c r="BM31" s="66"/>
      <c r="BN31" s="66"/>
      <c r="BO31" s="66"/>
      <c r="BP31" s="66"/>
      <c r="BQ31" s="66"/>
      <c r="BR31" s="66"/>
      <c r="BS31" s="66"/>
      <c r="BT31" s="66"/>
      <c r="BU31" s="66"/>
      <c r="BV31" s="66"/>
      <c r="BW31" s="66"/>
      <c r="BX31" s="66"/>
      <c r="BY31" s="66"/>
      <c r="BZ31" s="67"/>
    </row>
    <row r="32" spans="1:78" ht="13.5" customHeight="1" x14ac:dyDescent="0.15">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65"/>
      <c r="BM32" s="66"/>
      <c r="BN32" s="66"/>
      <c r="BO32" s="66"/>
      <c r="BP32" s="66"/>
      <c r="BQ32" s="66"/>
      <c r="BR32" s="66"/>
      <c r="BS32" s="66"/>
      <c r="BT32" s="66"/>
      <c r="BU32" s="66"/>
      <c r="BV32" s="66"/>
      <c r="BW32" s="66"/>
      <c r="BX32" s="66"/>
      <c r="BY32" s="66"/>
      <c r="BZ32" s="67"/>
    </row>
    <row r="33" spans="1:78" ht="13.5" customHeight="1" x14ac:dyDescent="0.15">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65"/>
      <c r="BM33" s="66"/>
      <c r="BN33" s="66"/>
      <c r="BO33" s="66"/>
      <c r="BP33" s="66"/>
      <c r="BQ33" s="66"/>
      <c r="BR33" s="66"/>
      <c r="BS33" s="66"/>
      <c r="BT33" s="66"/>
      <c r="BU33" s="66"/>
      <c r="BV33" s="66"/>
      <c r="BW33" s="66"/>
      <c r="BX33" s="66"/>
      <c r="BY33" s="66"/>
      <c r="BZ33" s="67"/>
    </row>
    <row r="34" spans="1:78" ht="13.5" customHeight="1" x14ac:dyDescent="0.15">
      <c r="A34" s="2"/>
      <c r="B34" s="17"/>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65"/>
      <c r="BM34" s="66"/>
      <c r="BN34" s="66"/>
      <c r="BO34" s="66"/>
      <c r="BP34" s="66"/>
      <c r="BQ34" s="66"/>
      <c r="BR34" s="66"/>
      <c r="BS34" s="66"/>
      <c r="BT34" s="66"/>
      <c r="BU34" s="66"/>
      <c r="BV34" s="66"/>
      <c r="BW34" s="66"/>
      <c r="BX34" s="66"/>
      <c r="BY34" s="66"/>
      <c r="BZ34" s="67"/>
    </row>
    <row r="35" spans="1:78" ht="13.5" customHeight="1" x14ac:dyDescent="0.15">
      <c r="A35" s="2"/>
      <c r="B35" s="17"/>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65"/>
      <c r="BM35" s="66"/>
      <c r="BN35" s="66"/>
      <c r="BO35" s="66"/>
      <c r="BP35" s="66"/>
      <c r="BQ35" s="66"/>
      <c r="BR35" s="66"/>
      <c r="BS35" s="66"/>
      <c r="BT35" s="66"/>
      <c r="BU35" s="66"/>
      <c r="BV35" s="66"/>
      <c r="BW35" s="66"/>
      <c r="BX35" s="66"/>
      <c r="BY35" s="66"/>
      <c r="BZ35" s="67"/>
    </row>
    <row r="36" spans="1:78" ht="13.5" customHeight="1" x14ac:dyDescent="0.15">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65"/>
      <c r="BM36" s="66"/>
      <c r="BN36" s="66"/>
      <c r="BO36" s="66"/>
      <c r="BP36" s="66"/>
      <c r="BQ36" s="66"/>
      <c r="BR36" s="66"/>
      <c r="BS36" s="66"/>
      <c r="BT36" s="66"/>
      <c r="BU36" s="66"/>
      <c r="BV36" s="66"/>
      <c r="BW36" s="66"/>
      <c r="BX36" s="66"/>
      <c r="BY36" s="66"/>
      <c r="BZ36" s="67"/>
    </row>
    <row r="37" spans="1:78" ht="13.5" customHeight="1" x14ac:dyDescent="0.15">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65"/>
      <c r="BM37" s="66"/>
      <c r="BN37" s="66"/>
      <c r="BO37" s="66"/>
      <c r="BP37" s="66"/>
      <c r="BQ37" s="66"/>
      <c r="BR37" s="66"/>
      <c r="BS37" s="66"/>
      <c r="BT37" s="66"/>
      <c r="BU37" s="66"/>
      <c r="BV37" s="66"/>
      <c r="BW37" s="66"/>
      <c r="BX37" s="66"/>
      <c r="BY37" s="66"/>
      <c r="BZ37" s="67"/>
    </row>
    <row r="38" spans="1:78" ht="13.5" customHeight="1" x14ac:dyDescent="0.15">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65"/>
      <c r="BM38" s="66"/>
      <c r="BN38" s="66"/>
      <c r="BO38" s="66"/>
      <c r="BP38" s="66"/>
      <c r="BQ38" s="66"/>
      <c r="BR38" s="66"/>
      <c r="BS38" s="66"/>
      <c r="BT38" s="66"/>
      <c r="BU38" s="66"/>
      <c r="BV38" s="66"/>
      <c r="BW38" s="66"/>
      <c r="BX38" s="66"/>
      <c r="BY38" s="66"/>
      <c r="BZ38" s="67"/>
    </row>
    <row r="39" spans="1:78" ht="13.5" customHeight="1" x14ac:dyDescent="0.15">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65"/>
      <c r="BM39" s="66"/>
      <c r="BN39" s="66"/>
      <c r="BO39" s="66"/>
      <c r="BP39" s="66"/>
      <c r="BQ39" s="66"/>
      <c r="BR39" s="66"/>
      <c r="BS39" s="66"/>
      <c r="BT39" s="66"/>
      <c r="BU39" s="66"/>
      <c r="BV39" s="66"/>
      <c r="BW39" s="66"/>
      <c r="BX39" s="66"/>
      <c r="BY39" s="66"/>
      <c r="BZ39" s="67"/>
    </row>
    <row r="40" spans="1:78" ht="13.5" customHeight="1" x14ac:dyDescent="0.15">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65"/>
      <c r="BM40" s="66"/>
      <c r="BN40" s="66"/>
      <c r="BO40" s="66"/>
      <c r="BP40" s="66"/>
      <c r="BQ40" s="66"/>
      <c r="BR40" s="66"/>
      <c r="BS40" s="66"/>
      <c r="BT40" s="66"/>
      <c r="BU40" s="66"/>
      <c r="BV40" s="66"/>
      <c r="BW40" s="66"/>
      <c r="BX40" s="66"/>
      <c r="BY40" s="66"/>
      <c r="BZ40" s="67"/>
    </row>
    <row r="41" spans="1:78" ht="13.5" customHeight="1" x14ac:dyDescent="0.15">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65"/>
      <c r="BM41" s="66"/>
      <c r="BN41" s="66"/>
      <c r="BO41" s="66"/>
      <c r="BP41" s="66"/>
      <c r="BQ41" s="66"/>
      <c r="BR41" s="66"/>
      <c r="BS41" s="66"/>
      <c r="BT41" s="66"/>
      <c r="BU41" s="66"/>
      <c r="BV41" s="66"/>
      <c r="BW41" s="66"/>
      <c r="BX41" s="66"/>
      <c r="BY41" s="66"/>
      <c r="BZ41" s="67"/>
    </row>
    <row r="42" spans="1:78" ht="13.5" customHeight="1" x14ac:dyDescent="0.15">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65"/>
      <c r="BM42" s="66"/>
      <c r="BN42" s="66"/>
      <c r="BO42" s="66"/>
      <c r="BP42" s="66"/>
      <c r="BQ42" s="66"/>
      <c r="BR42" s="66"/>
      <c r="BS42" s="66"/>
      <c r="BT42" s="66"/>
      <c r="BU42" s="66"/>
      <c r="BV42" s="66"/>
      <c r="BW42" s="66"/>
      <c r="BX42" s="66"/>
      <c r="BY42" s="66"/>
      <c r="BZ42" s="67"/>
    </row>
    <row r="43" spans="1:78" ht="13.5" customHeight="1" x14ac:dyDescent="0.15">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65"/>
      <c r="BM43" s="66"/>
      <c r="BN43" s="66"/>
      <c r="BO43" s="66"/>
      <c r="BP43" s="66"/>
      <c r="BQ43" s="66"/>
      <c r="BR43" s="66"/>
      <c r="BS43" s="66"/>
      <c r="BT43" s="66"/>
      <c r="BU43" s="66"/>
      <c r="BV43" s="66"/>
      <c r="BW43" s="66"/>
      <c r="BX43" s="66"/>
      <c r="BY43" s="66"/>
      <c r="BZ43" s="67"/>
    </row>
    <row r="44" spans="1:78" ht="13.5" customHeight="1" x14ac:dyDescent="0.15">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65"/>
      <c r="BM44" s="66"/>
      <c r="BN44" s="66"/>
      <c r="BO44" s="66"/>
      <c r="BP44" s="66"/>
      <c r="BQ44" s="66"/>
      <c r="BR44" s="66"/>
      <c r="BS44" s="66"/>
      <c r="BT44" s="66"/>
      <c r="BU44" s="66"/>
      <c r="BV44" s="66"/>
      <c r="BW44" s="66"/>
      <c r="BX44" s="66"/>
      <c r="BY44" s="66"/>
      <c r="BZ44" s="67"/>
    </row>
    <row r="45" spans="1:78" ht="13.5" customHeight="1" x14ac:dyDescent="0.15">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45" t="s">
        <v>26</v>
      </c>
      <c r="BM45" s="46"/>
      <c r="BN45" s="46"/>
      <c r="BO45" s="46"/>
      <c r="BP45" s="46"/>
      <c r="BQ45" s="46"/>
      <c r="BR45" s="46"/>
      <c r="BS45" s="46"/>
      <c r="BT45" s="46"/>
      <c r="BU45" s="46"/>
      <c r="BV45" s="46"/>
      <c r="BW45" s="46"/>
      <c r="BX45" s="46"/>
      <c r="BY45" s="46"/>
      <c r="BZ45" s="47"/>
    </row>
    <row r="46" spans="1:78" ht="13.5" customHeight="1" x14ac:dyDescent="0.15">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48"/>
      <c r="BM46" s="49"/>
      <c r="BN46" s="49"/>
      <c r="BO46" s="49"/>
      <c r="BP46" s="49"/>
      <c r="BQ46" s="49"/>
      <c r="BR46" s="49"/>
      <c r="BS46" s="49"/>
      <c r="BT46" s="49"/>
      <c r="BU46" s="49"/>
      <c r="BV46" s="49"/>
      <c r="BW46" s="49"/>
      <c r="BX46" s="49"/>
      <c r="BY46" s="49"/>
      <c r="BZ46" s="50"/>
    </row>
    <row r="47" spans="1:78" ht="13.5" customHeight="1" x14ac:dyDescent="0.15">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68" t="s">
        <v>112</v>
      </c>
      <c r="BM47" s="69"/>
      <c r="BN47" s="69"/>
      <c r="BO47" s="69"/>
      <c r="BP47" s="69"/>
      <c r="BQ47" s="69"/>
      <c r="BR47" s="69"/>
      <c r="BS47" s="69"/>
      <c r="BT47" s="69"/>
      <c r="BU47" s="69"/>
      <c r="BV47" s="69"/>
      <c r="BW47" s="69"/>
      <c r="BX47" s="69"/>
      <c r="BY47" s="69"/>
      <c r="BZ47" s="70"/>
    </row>
    <row r="48" spans="1:78" ht="13.5" customHeight="1" x14ac:dyDescent="0.15">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68"/>
      <c r="BM48" s="69"/>
      <c r="BN48" s="69"/>
      <c r="BO48" s="69"/>
      <c r="BP48" s="69"/>
      <c r="BQ48" s="69"/>
      <c r="BR48" s="69"/>
      <c r="BS48" s="69"/>
      <c r="BT48" s="69"/>
      <c r="BU48" s="69"/>
      <c r="BV48" s="69"/>
      <c r="BW48" s="69"/>
      <c r="BX48" s="69"/>
      <c r="BY48" s="69"/>
      <c r="BZ48" s="70"/>
    </row>
    <row r="49" spans="1:78" ht="13.5" customHeight="1" x14ac:dyDescent="0.15">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68"/>
      <c r="BM49" s="69"/>
      <c r="BN49" s="69"/>
      <c r="BO49" s="69"/>
      <c r="BP49" s="69"/>
      <c r="BQ49" s="69"/>
      <c r="BR49" s="69"/>
      <c r="BS49" s="69"/>
      <c r="BT49" s="69"/>
      <c r="BU49" s="69"/>
      <c r="BV49" s="69"/>
      <c r="BW49" s="69"/>
      <c r="BX49" s="69"/>
      <c r="BY49" s="69"/>
      <c r="BZ49" s="70"/>
    </row>
    <row r="50" spans="1:78" ht="13.5" customHeight="1" x14ac:dyDescent="0.15">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68"/>
      <c r="BM50" s="69"/>
      <c r="BN50" s="69"/>
      <c r="BO50" s="69"/>
      <c r="BP50" s="69"/>
      <c r="BQ50" s="69"/>
      <c r="BR50" s="69"/>
      <c r="BS50" s="69"/>
      <c r="BT50" s="69"/>
      <c r="BU50" s="69"/>
      <c r="BV50" s="69"/>
      <c r="BW50" s="69"/>
      <c r="BX50" s="69"/>
      <c r="BY50" s="69"/>
      <c r="BZ50" s="70"/>
    </row>
    <row r="51" spans="1:78" ht="13.5" customHeight="1" x14ac:dyDescent="0.15">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68"/>
      <c r="BM51" s="69"/>
      <c r="BN51" s="69"/>
      <c r="BO51" s="69"/>
      <c r="BP51" s="69"/>
      <c r="BQ51" s="69"/>
      <c r="BR51" s="69"/>
      <c r="BS51" s="69"/>
      <c r="BT51" s="69"/>
      <c r="BU51" s="69"/>
      <c r="BV51" s="69"/>
      <c r="BW51" s="69"/>
      <c r="BX51" s="69"/>
      <c r="BY51" s="69"/>
      <c r="BZ51" s="70"/>
    </row>
    <row r="52" spans="1:78" ht="13.5" customHeight="1" x14ac:dyDescent="0.15">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68"/>
      <c r="BM52" s="69"/>
      <c r="BN52" s="69"/>
      <c r="BO52" s="69"/>
      <c r="BP52" s="69"/>
      <c r="BQ52" s="69"/>
      <c r="BR52" s="69"/>
      <c r="BS52" s="69"/>
      <c r="BT52" s="69"/>
      <c r="BU52" s="69"/>
      <c r="BV52" s="69"/>
      <c r="BW52" s="69"/>
      <c r="BX52" s="69"/>
      <c r="BY52" s="69"/>
      <c r="BZ52" s="70"/>
    </row>
    <row r="53" spans="1:78" ht="13.5" customHeight="1" x14ac:dyDescent="0.15">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68"/>
      <c r="BM53" s="69"/>
      <c r="BN53" s="69"/>
      <c r="BO53" s="69"/>
      <c r="BP53" s="69"/>
      <c r="BQ53" s="69"/>
      <c r="BR53" s="69"/>
      <c r="BS53" s="69"/>
      <c r="BT53" s="69"/>
      <c r="BU53" s="69"/>
      <c r="BV53" s="69"/>
      <c r="BW53" s="69"/>
      <c r="BX53" s="69"/>
      <c r="BY53" s="69"/>
      <c r="BZ53" s="70"/>
    </row>
    <row r="54" spans="1:78" ht="13.5" customHeight="1" x14ac:dyDescent="0.15">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68"/>
      <c r="BM54" s="69"/>
      <c r="BN54" s="69"/>
      <c r="BO54" s="69"/>
      <c r="BP54" s="69"/>
      <c r="BQ54" s="69"/>
      <c r="BR54" s="69"/>
      <c r="BS54" s="69"/>
      <c r="BT54" s="69"/>
      <c r="BU54" s="69"/>
      <c r="BV54" s="69"/>
      <c r="BW54" s="69"/>
      <c r="BX54" s="69"/>
      <c r="BY54" s="69"/>
      <c r="BZ54" s="70"/>
    </row>
    <row r="55" spans="1:78" ht="13.5" customHeight="1" x14ac:dyDescent="0.15">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68"/>
      <c r="BM55" s="69"/>
      <c r="BN55" s="69"/>
      <c r="BO55" s="69"/>
      <c r="BP55" s="69"/>
      <c r="BQ55" s="69"/>
      <c r="BR55" s="69"/>
      <c r="BS55" s="69"/>
      <c r="BT55" s="69"/>
      <c r="BU55" s="69"/>
      <c r="BV55" s="69"/>
      <c r="BW55" s="69"/>
      <c r="BX55" s="69"/>
      <c r="BY55" s="69"/>
      <c r="BZ55" s="70"/>
    </row>
    <row r="56" spans="1:78" ht="13.5" customHeight="1" x14ac:dyDescent="0.15">
      <c r="A56" s="2"/>
      <c r="B56" s="17"/>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68"/>
      <c r="BM56" s="69"/>
      <c r="BN56" s="69"/>
      <c r="BO56" s="69"/>
      <c r="BP56" s="69"/>
      <c r="BQ56" s="69"/>
      <c r="BR56" s="69"/>
      <c r="BS56" s="69"/>
      <c r="BT56" s="69"/>
      <c r="BU56" s="69"/>
      <c r="BV56" s="69"/>
      <c r="BW56" s="69"/>
      <c r="BX56" s="69"/>
      <c r="BY56" s="69"/>
      <c r="BZ56" s="70"/>
    </row>
    <row r="57" spans="1:78" ht="13.5" customHeight="1" x14ac:dyDescent="0.15">
      <c r="A57" s="2"/>
      <c r="B57" s="17"/>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68"/>
      <c r="BM57" s="69"/>
      <c r="BN57" s="69"/>
      <c r="BO57" s="69"/>
      <c r="BP57" s="69"/>
      <c r="BQ57" s="69"/>
      <c r="BR57" s="69"/>
      <c r="BS57" s="69"/>
      <c r="BT57" s="69"/>
      <c r="BU57" s="69"/>
      <c r="BV57" s="69"/>
      <c r="BW57" s="69"/>
      <c r="BX57" s="69"/>
      <c r="BY57" s="69"/>
      <c r="BZ57" s="70"/>
    </row>
    <row r="58" spans="1:78" ht="13.5" customHeight="1" x14ac:dyDescent="0.15">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68"/>
      <c r="BM58" s="69"/>
      <c r="BN58" s="69"/>
      <c r="BO58" s="69"/>
      <c r="BP58" s="69"/>
      <c r="BQ58" s="69"/>
      <c r="BR58" s="69"/>
      <c r="BS58" s="69"/>
      <c r="BT58" s="69"/>
      <c r="BU58" s="69"/>
      <c r="BV58" s="69"/>
      <c r="BW58" s="69"/>
      <c r="BX58" s="69"/>
      <c r="BY58" s="69"/>
      <c r="BZ58" s="70"/>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68"/>
      <c r="BM59" s="69"/>
      <c r="BN59" s="69"/>
      <c r="BO59" s="69"/>
      <c r="BP59" s="69"/>
      <c r="BQ59" s="69"/>
      <c r="BR59" s="69"/>
      <c r="BS59" s="69"/>
      <c r="BT59" s="69"/>
      <c r="BU59" s="69"/>
      <c r="BV59" s="69"/>
      <c r="BW59" s="69"/>
      <c r="BX59" s="69"/>
      <c r="BY59" s="69"/>
      <c r="BZ59" s="70"/>
    </row>
    <row r="60" spans="1:78" ht="13.5" customHeight="1" x14ac:dyDescent="0.15">
      <c r="A60" s="2"/>
      <c r="B60" s="62" t="s">
        <v>27</v>
      </c>
      <c r="C60" s="63"/>
      <c r="D60" s="63"/>
      <c r="E60" s="63"/>
      <c r="F60" s="63"/>
      <c r="G60" s="63"/>
      <c r="H60" s="63"/>
      <c r="I60" s="63"/>
      <c r="J60" s="63"/>
      <c r="K60" s="63"/>
      <c r="L60" s="63"/>
      <c r="M60" s="63"/>
      <c r="N60" s="63"/>
      <c r="O60" s="63"/>
      <c r="P60" s="63"/>
      <c r="Q60" s="63"/>
      <c r="R60" s="63"/>
      <c r="S60" s="63"/>
      <c r="T60" s="63"/>
      <c r="U60" s="63"/>
      <c r="V60" s="63"/>
      <c r="W60" s="63"/>
      <c r="X60" s="63"/>
      <c r="Y60" s="63"/>
      <c r="Z60" s="63"/>
      <c r="AA60" s="63"/>
      <c r="AB60" s="63"/>
      <c r="AC60" s="63"/>
      <c r="AD60" s="63"/>
      <c r="AE60" s="63"/>
      <c r="AF60" s="63"/>
      <c r="AG60" s="63"/>
      <c r="AH60" s="63"/>
      <c r="AI60" s="63"/>
      <c r="AJ60" s="63"/>
      <c r="AK60" s="63"/>
      <c r="AL60" s="63"/>
      <c r="AM60" s="63"/>
      <c r="AN60" s="63"/>
      <c r="AO60" s="63"/>
      <c r="AP60" s="63"/>
      <c r="AQ60" s="63"/>
      <c r="AR60" s="63"/>
      <c r="AS60" s="63"/>
      <c r="AT60" s="63"/>
      <c r="AU60" s="63"/>
      <c r="AV60" s="63"/>
      <c r="AW60" s="63"/>
      <c r="AX60" s="63"/>
      <c r="AY60" s="63"/>
      <c r="AZ60" s="63"/>
      <c r="BA60" s="63"/>
      <c r="BB60" s="63"/>
      <c r="BC60" s="63"/>
      <c r="BD60" s="63"/>
      <c r="BE60" s="63"/>
      <c r="BF60" s="63"/>
      <c r="BG60" s="63"/>
      <c r="BH60" s="63"/>
      <c r="BI60" s="63"/>
      <c r="BJ60" s="64"/>
      <c r="BK60" s="2"/>
      <c r="BL60" s="68"/>
      <c r="BM60" s="69"/>
      <c r="BN60" s="69"/>
      <c r="BO60" s="69"/>
      <c r="BP60" s="69"/>
      <c r="BQ60" s="69"/>
      <c r="BR60" s="69"/>
      <c r="BS60" s="69"/>
      <c r="BT60" s="69"/>
      <c r="BU60" s="69"/>
      <c r="BV60" s="69"/>
      <c r="BW60" s="69"/>
      <c r="BX60" s="69"/>
      <c r="BY60" s="69"/>
      <c r="BZ60" s="70"/>
    </row>
    <row r="61" spans="1:78" ht="13.5" customHeight="1" x14ac:dyDescent="0.15">
      <c r="A61" s="2"/>
      <c r="B61" s="62"/>
      <c r="C61" s="63"/>
      <c r="D61" s="63"/>
      <c r="E61" s="63"/>
      <c r="F61" s="63"/>
      <c r="G61" s="63"/>
      <c r="H61" s="63"/>
      <c r="I61" s="63"/>
      <c r="J61" s="63"/>
      <c r="K61" s="63"/>
      <c r="L61" s="63"/>
      <c r="M61" s="63"/>
      <c r="N61" s="63"/>
      <c r="O61" s="63"/>
      <c r="P61" s="63"/>
      <c r="Q61" s="63"/>
      <c r="R61" s="63"/>
      <c r="S61" s="63"/>
      <c r="T61" s="63"/>
      <c r="U61" s="63"/>
      <c r="V61" s="63"/>
      <c r="W61" s="63"/>
      <c r="X61" s="63"/>
      <c r="Y61" s="63"/>
      <c r="Z61" s="63"/>
      <c r="AA61" s="63"/>
      <c r="AB61" s="63"/>
      <c r="AC61" s="63"/>
      <c r="AD61" s="63"/>
      <c r="AE61" s="63"/>
      <c r="AF61" s="63"/>
      <c r="AG61" s="63"/>
      <c r="AH61" s="63"/>
      <c r="AI61" s="63"/>
      <c r="AJ61" s="63"/>
      <c r="AK61" s="63"/>
      <c r="AL61" s="63"/>
      <c r="AM61" s="63"/>
      <c r="AN61" s="63"/>
      <c r="AO61" s="63"/>
      <c r="AP61" s="63"/>
      <c r="AQ61" s="63"/>
      <c r="AR61" s="63"/>
      <c r="AS61" s="63"/>
      <c r="AT61" s="63"/>
      <c r="AU61" s="63"/>
      <c r="AV61" s="63"/>
      <c r="AW61" s="63"/>
      <c r="AX61" s="63"/>
      <c r="AY61" s="63"/>
      <c r="AZ61" s="63"/>
      <c r="BA61" s="63"/>
      <c r="BB61" s="63"/>
      <c r="BC61" s="63"/>
      <c r="BD61" s="63"/>
      <c r="BE61" s="63"/>
      <c r="BF61" s="63"/>
      <c r="BG61" s="63"/>
      <c r="BH61" s="63"/>
      <c r="BI61" s="63"/>
      <c r="BJ61" s="64"/>
      <c r="BK61" s="2"/>
      <c r="BL61" s="68"/>
      <c r="BM61" s="69"/>
      <c r="BN61" s="69"/>
      <c r="BO61" s="69"/>
      <c r="BP61" s="69"/>
      <c r="BQ61" s="69"/>
      <c r="BR61" s="69"/>
      <c r="BS61" s="69"/>
      <c r="BT61" s="69"/>
      <c r="BU61" s="69"/>
      <c r="BV61" s="69"/>
      <c r="BW61" s="69"/>
      <c r="BX61" s="69"/>
      <c r="BY61" s="69"/>
      <c r="BZ61" s="70"/>
    </row>
    <row r="62" spans="1:78" ht="13.5" customHeight="1" x14ac:dyDescent="0.15">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68"/>
      <c r="BM62" s="69"/>
      <c r="BN62" s="69"/>
      <c r="BO62" s="69"/>
      <c r="BP62" s="69"/>
      <c r="BQ62" s="69"/>
      <c r="BR62" s="69"/>
      <c r="BS62" s="69"/>
      <c r="BT62" s="69"/>
      <c r="BU62" s="69"/>
      <c r="BV62" s="69"/>
      <c r="BW62" s="69"/>
      <c r="BX62" s="69"/>
      <c r="BY62" s="69"/>
      <c r="BZ62" s="70"/>
    </row>
    <row r="63" spans="1:78" ht="13.5" customHeight="1" x14ac:dyDescent="0.15">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68"/>
      <c r="BM63" s="69"/>
      <c r="BN63" s="69"/>
      <c r="BO63" s="69"/>
      <c r="BP63" s="69"/>
      <c r="BQ63" s="69"/>
      <c r="BR63" s="69"/>
      <c r="BS63" s="69"/>
      <c r="BT63" s="69"/>
      <c r="BU63" s="69"/>
      <c r="BV63" s="69"/>
      <c r="BW63" s="69"/>
      <c r="BX63" s="69"/>
      <c r="BY63" s="69"/>
      <c r="BZ63" s="70"/>
    </row>
    <row r="64" spans="1:78" ht="13.5" customHeight="1" x14ac:dyDescent="0.15">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45" t="s">
        <v>28</v>
      </c>
      <c r="BM64" s="46"/>
      <c r="BN64" s="46"/>
      <c r="BO64" s="46"/>
      <c r="BP64" s="46"/>
      <c r="BQ64" s="46"/>
      <c r="BR64" s="46"/>
      <c r="BS64" s="46"/>
      <c r="BT64" s="46"/>
      <c r="BU64" s="46"/>
      <c r="BV64" s="46"/>
      <c r="BW64" s="46"/>
      <c r="BX64" s="46"/>
      <c r="BY64" s="46"/>
      <c r="BZ64" s="47"/>
    </row>
    <row r="65" spans="1:78" ht="13.5" customHeight="1" x14ac:dyDescent="0.15">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48"/>
      <c r="BM65" s="49"/>
      <c r="BN65" s="49"/>
      <c r="BO65" s="49"/>
      <c r="BP65" s="49"/>
      <c r="BQ65" s="49"/>
      <c r="BR65" s="49"/>
      <c r="BS65" s="49"/>
      <c r="BT65" s="49"/>
      <c r="BU65" s="49"/>
      <c r="BV65" s="49"/>
      <c r="BW65" s="49"/>
      <c r="BX65" s="49"/>
      <c r="BY65" s="49"/>
      <c r="BZ65" s="50"/>
    </row>
    <row r="66" spans="1:78" ht="13.5" customHeight="1" x14ac:dyDescent="0.15">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51" t="s">
        <v>111</v>
      </c>
      <c r="BM66" s="52"/>
      <c r="BN66" s="52"/>
      <c r="BO66" s="52"/>
      <c r="BP66" s="52"/>
      <c r="BQ66" s="52"/>
      <c r="BR66" s="52"/>
      <c r="BS66" s="52"/>
      <c r="BT66" s="52"/>
      <c r="BU66" s="52"/>
      <c r="BV66" s="52"/>
      <c r="BW66" s="52"/>
      <c r="BX66" s="52"/>
      <c r="BY66" s="52"/>
      <c r="BZ66" s="53"/>
    </row>
    <row r="67" spans="1:78" ht="13.5" customHeight="1" x14ac:dyDescent="0.15">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51"/>
      <c r="BM67" s="52"/>
      <c r="BN67" s="52"/>
      <c r="BO67" s="52"/>
      <c r="BP67" s="52"/>
      <c r="BQ67" s="52"/>
      <c r="BR67" s="52"/>
      <c r="BS67" s="52"/>
      <c r="BT67" s="52"/>
      <c r="BU67" s="52"/>
      <c r="BV67" s="52"/>
      <c r="BW67" s="52"/>
      <c r="BX67" s="52"/>
      <c r="BY67" s="52"/>
      <c r="BZ67" s="53"/>
    </row>
    <row r="68" spans="1:78" ht="13.5" customHeight="1" x14ac:dyDescent="0.15">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51"/>
      <c r="BM68" s="52"/>
      <c r="BN68" s="52"/>
      <c r="BO68" s="52"/>
      <c r="BP68" s="52"/>
      <c r="BQ68" s="52"/>
      <c r="BR68" s="52"/>
      <c r="BS68" s="52"/>
      <c r="BT68" s="52"/>
      <c r="BU68" s="52"/>
      <c r="BV68" s="52"/>
      <c r="BW68" s="52"/>
      <c r="BX68" s="52"/>
      <c r="BY68" s="52"/>
      <c r="BZ68" s="53"/>
    </row>
    <row r="69" spans="1:78" ht="13.5" customHeight="1" x14ac:dyDescent="0.15">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51"/>
      <c r="BM69" s="52"/>
      <c r="BN69" s="52"/>
      <c r="BO69" s="52"/>
      <c r="BP69" s="52"/>
      <c r="BQ69" s="52"/>
      <c r="BR69" s="52"/>
      <c r="BS69" s="52"/>
      <c r="BT69" s="52"/>
      <c r="BU69" s="52"/>
      <c r="BV69" s="52"/>
      <c r="BW69" s="52"/>
      <c r="BX69" s="52"/>
      <c r="BY69" s="52"/>
      <c r="BZ69" s="53"/>
    </row>
    <row r="70" spans="1:78" ht="13.5" customHeight="1" x14ac:dyDescent="0.15">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51"/>
      <c r="BM70" s="52"/>
      <c r="BN70" s="52"/>
      <c r="BO70" s="52"/>
      <c r="BP70" s="52"/>
      <c r="BQ70" s="52"/>
      <c r="BR70" s="52"/>
      <c r="BS70" s="52"/>
      <c r="BT70" s="52"/>
      <c r="BU70" s="52"/>
      <c r="BV70" s="52"/>
      <c r="BW70" s="52"/>
      <c r="BX70" s="52"/>
      <c r="BY70" s="52"/>
      <c r="BZ70" s="53"/>
    </row>
    <row r="71" spans="1:78" ht="13.5" customHeight="1" x14ac:dyDescent="0.15">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51"/>
      <c r="BM71" s="52"/>
      <c r="BN71" s="52"/>
      <c r="BO71" s="52"/>
      <c r="BP71" s="52"/>
      <c r="BQ71" s="52"/>
      <c r="BR71" s="52"/>
      <c r="BS71" s="52"/>
      <c r="BT71" s="52"/>
      <c r="BU71" s="52"/>
      <c r="BV71" s="52"/>
      <c r="BW71" s="52"/>
      <c r="BX71" s="52"/>
      <c r="BY71" s="52"/>
      <c r="BZ71" s="53"/>
    </row>
    <row r="72" spans="1:78" ht="13.5" customHeight="1" x14ac:dyDescent="0.15">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51"/>
      <c r="BM72" s="52"/>
      <c r="BN72" s="52"/>
      <c r="BO72" s="52"/>
      <c r="BP72" s="52"/>
      <c r="BQ72" s="52"/>
      <c r="BR72" s="52"/>
      <c r="BS72" s="52"/>
      <c r="BT72" s="52"/>
      <c r="BU72" s="52"/>
      <c r="BV72" s="52"/>
      <c r="BW72" s="52"/>
      <c r="BX72" s="52"/>
      <c r="BY72" s="52"/>
      <c r="BZ72" s="53"/>
    </row>
    <row r="73" spans="1:78" ht="13.5" customHeight="1" x14ac:dyDescent="0.15">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51"/>
      <c r="BM73" s="52"/>
      <c r="BN73" s="52"/>
      <c r="BO73" s="52"/>
      <c r="BP73" s="52"/>
      <c r="BQ73" s="52"/>
      <c r="BR73" s="52"/>
      <c r="BS73" s="52"/>
      <c r="BT73" s="52"/>
      <c r="BU73" s="52"/>
      <c r="BV73" s="52"/>
      <c r="BW73" s="52"/>
      <c r="BX73" s="52"/>
      <c r="BY73" s="52"/>
      <c r="BZ73" s="53"/>
    </row>
    <row r="74" spans="1:78" ht="13.5" customHeight="1" x14ac:dyDescent="0.15">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51"/>
      <c r="BM74" s="52"/>
      <c r="BN74" s="52"/>
      <c r="BO74" s="52"/>
      <c r="BP74" s="52"/>
      <c r="BQ74" s="52"/>
      <c r="BR74" s="52"/>
      <c r="BS74" s="52"/>
      <c r="BT74" s="52"/>
      <c r="BU74" s="52"/>
      <c r="BV74" s="52"/>
      <c r="BW74" s="52"/>
      <c r="BX74" s="52"/>
      <c r="BY74" s="52"/>
      <c r="BZ74" s="53"/>
    </row>
    <row r="75" spans="1:78" ht="13.5" customHeight="1" x14ac:dyDescent="0.15">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51"/>
      <c r="BM75" s="52"/>
      <c r="BN75" s="52"/>
      <c r="BO75" s="52"/>
      <c r="BP75" s="52"/>
      <c r="BQ75" s="52"/>
      <c r="BR75" s="52"/>
      <c r="BS75" s="52"/>
      <c r="BT75" s="52"/>
      <c r="BU75" s="52"/>
      <c r="BV75" s="52"/>
      <c r="BW75" s="52"/>
      <c r="BX75" s="52"/>
      <c r="BY75" s="52"/>
      <c r="BZ75" s="53"/>
    </row>
    <row r="76" spans="1:78" ht="13.5" customHeight="1" x14ac:dyDescent="0.15">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51"/>
      <c r="BM76" s="52"/>
      <c r="BN76" s="52"/>
      <c r="BO76" s="52"/>
      <c r="BP76" s="52"/>
      <c r="BQ76" s="52"/>
      <c r="BR76" s="52"/>
      <c r="BS76" s="52"/>
      <c r="BT76" s="52"/>
      <c r="BU76" s="52"/>
      <c r="BV76" s="52"/>
      <c r="BW76" s="52"/>
      <c r="BX76" s="52"/>
      <c r="BY76" s="52"/>
      <c r="BZ76" s="53"/>
    </row>
    <row r="77" spans="1:78" ht="13.5" customHeight="1" x14ac:dyDescent="0.15">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51"/>
      <c r="BM77" s="52"/>
      <c r="BN77" s="52"/>
      <c r="BO77" s="52"/>
      <c r="BP77" s="52"/>
      <c r="BQ77" s="52"/>
      <c r="BR77" s="52"/>
      <c r="BS77" s="52"/>
      <c r="BT77" s="52"/>
      <c r="BU77" s="52"/>
      <c r="BV77" s="52"/>
      <c r="BW77" s="52"/>
      <c r="BX77" s="52"/>
      <c r="BY77" s="52"/>
      <c r="BZ77" s="53"/>
    </row>
    <row r="78" spans="1:78" ht="13.5" customHeight="1" x14ac:dyDescent="0.15">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51"/>
      <c r="BM78" s="52"/>
      <c r="BN78" s="52"/>
      <c r="BO78" s="52"/>
      <c r="BP78" s="52"/>
      <c r="BQ78" s="52"/>
      <c r="BR78" s="52"/>
      <c r="BS78" s="52"/>
      <c r="BT78" s="52"/>
      <c r="BU78" s="52"/>
      <c r="BV78" s="52"/>
      <c r="BW78" s="52"/>
      <c r="BX78" s="52"/>
      <c r="BY78" s="52"/>
      <c r="BZ78" s="53"/>
    </row>
    <row r="79" spans="1:78" ht="13.5" customHeight="1" x14ac:dyDescent="0.15">
      <c r="A79" s="2"/>
      <c r="B79" s="17"/>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4"/>
      <c r="BJ79" s="18"/>
      <c r="BK79" s="2"/>
      <c r="BL79" s="51"/>
      <c r="BM79" s="52"/>
      <c r="BN79" s="52"/>
      <c r="BO79" s="52"/>
      <c r="BP79" s="52"/>
      <c r="BQ79" s="52"/>
      <c r="BR79" s="52"/>
      <c r="BS79" s="52"/>
      <c r="BT79" s="52"/>
      <c r="BU79" s="52"/>
      <c r="BV79" s="52"/>
      <c r="BW79" s="52"/>
      <c r="BX79" s="52"/>
      <c r="BY79" s="52"/>
      <c r="BZ79" s="53"/>
    </row>
    <row r="80" spans="1:78" ht="13.5" customHeight="1" x14ac:dyDescent="0.15">
      <c r="A80" s="2"/>
      <c r="B80" s="17"/>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4"/>
      <c r="BJ80" s="18"/>
      <c r="BK80" s="2"/>
      <c r="BL80" s="51"/>
      <c r="BM80" s="52"/>
      <c r="BN80" s="52"/>
      <c r="BO80" s="52"/>
      <c r="BP80" s="52"/>
      <c r="BQ80" s="52"/>
      <c r="BR80" s="52"/>
      <c r="BS80" s="52"/>
      <c r="BT80" s="52"/>
      <c r="BU80" s="52"/>
      <c r="BV80" s="52"/>
      <c r="BW80" s="52"/>
      <c r="BX80" s="52"/>
      <c r="BY80" s="52"/>
      <c r="BZ80" s="53"/>
    </row>
    <row r="81" spans="1:78" ht="13.5" customHeight="1" x14ac:dyDescent="0.15">
      <c r="A81" s="2"/>
      <c r="B81" s="17"/>
      <c r="C81" s="25"/>
      <c r="D81" s="25"/>
      <c r="E81" s="25"/>
      <c r="F81" s="25"/>
      <c r="G81" s="25"/>
      <c r="H81" s="25"/>
      <c r="I81" s="25"/>
      <c r="J81" s="25"/>
      <c r="K81" s="25"/>
      <c r="L81" s="25"/>
      <c r="M81" s="25"/>
      <c r="N81" s="25"/>
      <c r="O81" s="25"/>
      <c r="P81" s="25"/>
      <c r="Q81" s="25"/>
      <c r="R81" s="25"/>
      <c r="S81" s="25"/>
      <c r="T81" s="25"/>
      <c r="U81" s="4"/>
      <c r="V81" s="4"/>
      <c r="W81" s="25"/>
      <c r="X81" s="25"/>
      <c r="Y81" s="25"/>
      <c r="Z81" s="25"/>
      <c r="AA81" s="25"/>
      <c r="AB81" s="25"/>
      <c r="AC81" s="25"/>
      <c r="AD81" s="25"/>
      <c r="AE81" s="25"/>
      <c r="AF81" s="25"/>
      <c r="AG81" s="25"/>
      <c r="AH81" s="25"/>
      <c r="AI81" s="25"/>
      <c r="AJ81" s="25"/>
      <c r="AK81" s="25"/>
      <c r="AL81" s="25"/>
      <c r="AM81" s="25"/>
      <c r="AN81" s="25"/>
      <c r="AO81" s="4"/>
      <c r="AP81" s="4"/>
      <c r="AQ81" s="25"/>
      <c r="AR81" s="25"/>
      <c r="AS81" s="25"/>
      <c r="AT81" s="25"/>
      <c r="AU81" s="25"/>
      <c r="AV81" s="25"/>
      <c r="AW81" s="25"/>
      <c r="AX81" s="25"/>
      <c r="AY81" s="25"/>
      <c r="AZ81" s="25"/>
      <c r="BA81" s="25"/>
      <c r="BB81" s="25"/>
      <c r="BC81" s="25"/>
      <c r="BD81" s="25"/>
      <c r="BE81" s="25"/>
      <c r="BF81" s="25"/>
      <c r="BG81" s="25"/>
      <c r="BH81" s="25"/>
      <c r="BI81" s="4"/>
      <c r="BJ81" s="18"/>
      <c r="BK81" s="2"/>
      <c r="BL81" s="51"/>
      <c r="BM81" s="52"/>
      <c r="BN81" s="52"/>
      <c r="BO81" s="52"/>
      <c r="BP81" s="52"/>
      <c r="BQ81" s="52"/>
      <c r="BR81" s="52"/>
      <c r="BS81" s="52"/>
      <c r="BT81" s="52"/>
      <c r="BU81" s="52"/>
      <c r="BV81" s="52"/>
      <c r="BW81" s="52"/>
      <c r="BX81" s="52"/>
      <c r="BY81" s="52"/>
      <c r="BZ81" s="53"/>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4"/>
      <c r="BM82" s="55"/>
      <c r="BN82" s="55"/>
      <c r="BO82" s="55"/>
      <c r="BP82" s="55"/>
      <c r="BQ82" s="55"/>
      <c r="BR82" s="55"/>
      <c r="BS82" s="55"/>
      <c r="BT82" s="55"/>
      <c r="BU82" s="55"/>
      <c r="BV82" s="55"/>
      <c r="BW82" s="55"/>
      <c r="BX82" s="55"/>
      <c r="BY82" s="55"/>
      <c r="BZ82" s="56"/>
    </row>
    <row r="83" spans="1:78" x14ac:dyDescent="0.15">
      <c r="C83" s="26"/>
    </row>
    <row r="84" spans="1:78" hidden="1" x14ac:dyDescent="0.15">
      <c r="B84" s="27" t="s">
        <v>29</v>
      </c>
      <c r="C84" s="27"/>
      <c r="D84" s="27"/>
      <c r="E84" s="27" t="s">
        <v>30</v>
      </c>
      <c r="F84" s="27" t="s">
        <v>31</v>
      </c>
      <c r="G84" s="27" t="s">
        <v>32</v>
      </c>
      <c r="H84" s="27" t="s">
        <v>33</v>
      </c>
      <c r="I84" s="27" t="s">
        <v>34</v>
      </c>
      <c r="J84" s="27" t="s">
        <v>35</v>
      </c>
      <c r="K84" s="27" t="s">
        <v>36</v>
      </c>
      <c r="L84" s="27" t="s">
        <v>37</v>
      </c>
      <c r="M84" s="27" t="s">
        <v>38</v>
      </c>
      <c r="N84" s="27" t="s">
        <v>39</v>
      </c>
      <c r="O84" s="27" t="s">
        <v>40</v>
      </c>
    </row>
    <row r="85" spans="1:78" hidden="1" x14ac:dyDescent="0.15">
      <c r="B85" s="27"/>
      <c r="C85" s="27"/>
      <c r="D85" s="27"/>
      <c r="E85" s="27" t="str">
        <f>データ!AH6</f>
        <v>【112.01】</v>
      </c>
      <c r="F85" s="27" t="str">
        <f>データ!AS6</f>
        <v>【1.08】</v>
      </c>
      <c r="G85" s="27" t="str">
        <f>データ!BD6</f>
        <v>【264.97】</v>
      </c>
      <c r="H85" s="27" t="str">
        <f>データ!BO6</f>
        <v>【266.61】</v>
      </c>
      <c r="I85" s="27" t="str">
        <f>データ!BZ6</f>
        <v>【103.24】</v>
      </c>
      <c r="J85" s="27" t="str">
        <f>データ!CK6</f>
        <v>【168.38】</v>
      </c>
      <c r="K85" s="27" t="str">
        <f>データ!CV6</f>
        <v>【60.00】</v>
      </c>
      <c r="L85" s="27" t="str">
        <f>データ!DG6</f>
        <v>【89.80】</v>
      </c>
      <c r="M85" s="27" t="str">
        <f>データ!DR6</f>
        <v>【49.59】</v>
      </c>
      <c r="N85" s="27" t="str">
        <f>データ!EC6</f>
        <v>【19.44】</v>
      </c>
      <c r="O85" s="27" t="str">
        <f>データ!EN6</f>
        <v>【0.68】</v>
      </c>
    </row>
  </sheetData>
  <sheetProtection algorithmName="SHA-512" hashValue="cB0PK5TzqwDlL1tIe0DNwLxNey6dBwQwNYPu0gV8GR3aZ7M7ASBy7O9TLa+K+ZG7NVL6U0e84Q6yccg/4G8Hzw==" saltValue="WuY7Yqlc3lqRTQEiIn9Wbw==" spinCount="100000" sheet="1" objects="1" scenarios="1" formatCells="0" formatColumns="0" formatRows="0"/>
  <mergeCells count="44">
    <mergeCell ref="B2:BZ4"/>
    <mergeCell ref="B6:AG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L9:BM9"/>
    <mergeCell ref="B10:H10"/>
    <mergeCell ref="I10:O10"/>
    <mergeCell ref="P10:V10"/>
    <mergeCell ref="W10:AC10"/>
    <mergeCell ref="AL10:AS10"/>
    <mergeCell ref="AT10:BA10"/>
    <mergeCell ref="BB10:BI10"/>
    <mergeCell ref="BL10:BM10"/>
    <mergeCell ref="BL64:BZ65"/>
    <mergeCell ref="BL66:BZ82"/>
    <mergeCell ref="BL11:BZ13"/>
    <mergeCell ref="B14:BJ15"/>
    <mergeCell ref="BL14:BZ15"/>
    <mergeCell ref="BL16:BZ44"/>
    <mergeCell ref="BL45:BZ46"/>
    <mergeCell ref="BL47:BZ63"/>
    <mergeCell ref="B60:BJ61"/>
  </mergeCells>
  <phoneticPr fontId="4"/>
  <printOptions horizontalCentered="1" verticalCentered="1"/>
  <pageMargins left="0.19685039370078741" right="0.19685039370078741" top="0.19685039370078741" bottom="0.19685039370078741" header="0.19685039370078741" footer="0.19685039370078741"/>
  <pageSetup paperSize="8" scale="74"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3"/>
  <sheetViews>
    <sheetView showGridLines="0" workbookViewId="0"/>
  </sheetViews>
  <sheetFormatPr defaultRowHeight="13.5" x14ac:dyDescent="0.15"/>
  <cols>
    <col min="2" max="144" width="11.875" customWidth="1"/>
  </cols>
  <sheetData>
    <row r="1" spans="1:144" x14ac:dyDescent="0.15">
      <c r="A1" t="s">
        <v>41</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x14ac:dyDescent="0.15">
      <c r="A2" s="29" t="s">
        <v>42</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x14ac:dyDescent="0.15">
      <c r="A3" s="29" t="s">
        <v>43</v>
      </c>
      <c r="B3" s="30" t="s">
        <v>44</v>
      </c>
      <c r="C3" s="30" t="s">
        <v>45</v>
      </c>
      <c r="D3" s="30" t="s">
        <v>46</v>
      </c>
      <c r="E3" s="30" t="s">
        <v>47</v>
      </c>
      <c r="F3" s="30" t="s">
        <v>48</v>
      </c>
      <c r="G3" s="30" t="s">
        <v>49</v>
      </c>
      <c r="H3" s="94" t="s">
        <v>50</v>
      </c>
      <c r="I3" s="95"/>
      <c r="J3" s="95"/>
      <c r="K3" s="95"/>
      <c r="L3" s="95"/>
      <c r="M3" s="95"/>
      <c r="N3" s="95"/>
      <c r="O3" s="95"/>
      <c r="P3" s="95"/>
      <c r="Q3" s="95"/>
      <c r="R3" s="95"/>
      <c r="S3" s="95"/>
      <c r="T3" s="95"/>
      <c r="U3" s="95"/>
      <c r="V3" s="95"/>
      <c r="W3" s="96"/>
      <c r="X3" s="100" t="s">
        <v>51</v>
      </c>
      <c r="Y3" s="93"/>
      <c r="Z3" s="93"/>
      <c r="AA3" s="93"/>
      <c r="AB3" s="93"/>
      <c r="AC3" s="93"/>
      <c r="AD3" s="93"/>
      <c r="AE3" s="93"/>
      <c r="AF3" s="93"/>
      <c r="AG3" s="93"/>
      <c r="AH3" s="93"/>
      <c r="AI3" s="93"/>
      <c r="AJ3" s="93"/>
      <c r="AK3" s="93"/>
      <c r="AL3" s="93"/>
      <c r="AM3" s="93"/>
      <c r="AN3" s="93"/>
      <c r="AO3" s="93"/>
      <c r="AP3" s="93"/>
      <c r="AQ3" s="93"/>
      <c r="AR3" s="93"/>
      <c r="AS3" s="93"/>
      <c r="AT3" s="93"/>
      <c r="AU3" s="93"/>
      <c r="AV3" s="93"/>
      <c r="AW3" s="93"/>
      <c r="AX3" s="93"/>
      <c r="AY3" s="93"/>
      <c r="AZ3" s="93"/>
      <c r="BA3" s="93"/>
      <c r="BB3" s="93"/>
      <c r="BC3" s="93"/>
      <c r="BD3" s="93"/>
      <c r="BE3" s="93"/>
      <c r="BF3" s="93"/>
      <c r="BG3" s="93"/>
      <c r="BH3" s="93"/>
      <c r="BI3" s="93"/>
      <c r="BJ3" s="93"/>
      <c r="BK3" s="93"/>
      <c r="BL3" s="93"/>
      <c r="BM3" s="93"/>
      <c r="BN3" s="93"/>
      <c r="BO3" s="93"/>
      <c r="BP3" s="93"/>
      <c r="BQ3" s="93"/>
      <c r="BR3" s="93"/>
      <c r="BS3" s="93"/>
      <c r="BT3" s="93"/>
      <c r="BU3" s="93"/>
      <c r="BV3" s="93"/>
      <c r="BW3" s="93"/>
      <c r="BX3" s="93"/>
      <c r="BY3" s="93"/>
      <c r="BZ3" s="93"/>
      <c r="CA3" s="93"/>
      <c r="CB3" s="93"/>
      <c r="CC3" s="93"/>
      <c r="CD3" s="93"/>
      <c r="CE3" s="93"/>
      <c r="CF3" s="93"/>
      <c r="CG3" s="93"/>
      <c r="CH3" s="93"/>
      <c r="CI3" s="93"/>
      <c r="CJ3" s="93"/>
      <c r="CK3" s="93"/>
      <c r="CL3" s="93"/>
      <c r="CM3" s="93"/>
      <c r="CN3" s="93"/>
      <c r="CO3" s="93"/>
      <c r="CP3" s="93"/>
      <c r="CQ3" s="93"/>
      <c r="CR3" s="93"/>
      <c r="CS3" s="93"/>
      <c r="CT3" s="93"/>
      <c r="CU3" s="93"/>
      <c r="CV3" s="93"/>
      <c r="CW3" s="93"/>
      <c r="CX3" s="93"/>
      <c r="CY3" s="93"/>
      <c r="CZ3" s="93"/>
      <c r="DA3" s="93"/>
      <c r="DB3" s="93"/>
      <c r="DC3" s="93"/>
      <c r="DD3" s="93"/>
      <c r="DE3" s="93"/>
      <c r="DF3" s="93"/>
      <c r="DG3" s="93"/>
      <c r="DH3" s="93" t="s">
        <v>52</v>
      </c>
      <c r="DI3" s="93"/>
      <c r="DJ3" s="93"/>
      <c r="DK3" s="93"/>
      <c r="DL3" s="93"/>
      <c r="DM3" s="93"/>
      <c r="DN3" s="93"/>
      <c r="DO3" s="93"/>
      <c r="DP3" s="93"/>
      <c r="DQ3" s="93"/>
      <c r="DR3" s="93"/>
      <c r="DS3" s="93"/>
      <c r="DT3" s="93"/>
      <c r="DU3" s="93"/>
      <c r="DV3" s="93"/>
      <c r="DW3" s="93"/>
      <c r="DX3" s="93"/>
      <c r="DY3" s="93"/>
      <c r="DZ3" s="93"/>
      <c r="EA3" s="93"/>
      <c r="EB3" s="93"/>
      <c r="EC3" s="93"/>
      <c r="ED3" s="93"/>
      <c r="EE3" s="93"/>
      <c r="EF3" s="93"/>
      <c r="EG3" s="93"/>
      <c r="EH3" s="93"/>
      <c r="EI3" s="93"/>
      <c r="EJ3" s="93"/>
      <c r="EK3" s="93"/>
      <c r="EL3" s="93"/>
      <c r="EM3" s="93"/>
      <c r="EN3" s="93"/>
    </row>
    <row r="4" spans="1:144" x14ac:dyDescent="0.15">
      <c r="A4" s="29" t="s">
        <v>53</v>
      </c>
      <c r="B4" s="31"/>
      <c r="C4" s="31"/>
      <c r="D4" s="31"/>
      <c r="E4" s="31"/>
      <c r="F4" s="31"/>
      <c r="G4" s="31"/>
      <c r="H4" s="97"/>
      <c r="I4" s="98"/>
      <c r="J4" s="98"/>
      <c r="K4" s="98"/>
      <c r="L4" s="98"/>
      <c r="M4" s="98"/>
      <c r="N4" s="98"/>
      <c r="O4" s="98"/>
      <c r="P4" s="98"/>
      <c r="Q4" s="98"/>
      <c r="R4" s="98"/>
      <c r="S4" s="98"/>
      <c r="T4" s="98"/>
      <c r="U4" s="98"/>
      <c r="V4" s="98"/>
      <c r="W4" s="99"/>
      <c r="X4" s="93" t="s">
        <v>54</v>
      </c>
      <c r="Y4" s="93"/>
      <c r="Z4" s="93"/>
      <c r="AA4" s="93"/>
      <c r="AB4" s="93"/>
      <c r="AC4" s="93"/>
      <c r="AD4" s="93"/>
      <c r="AE4" s="93"/>
      <c r="AF4" s="93"/>
      <c r="AG4" s="93"/>
      <c r="AH4" s="93"/>
      <c r="AI4" s="93" t="s">
        <v>55</v>
      </c>
      <c r="AJ4" s="93"/>
      <c r="AK4" s="93"/>
      <c r="AL4" s="93"/>
      <c r="AM4" s="93"/>
      <c r="AN4" s="93"/>
      <c r="AO4" s="93"/>
      <c r="AP4" s="93"/>
      <c r="AQ4" s="93"/>
      <c r="AR4" s="93"/>
      <c r="AS4" s="93"/>
      <c r="AT4" s="93" t="s">
        <v>56</v>
      </c>
      <c r="AU4" s="93"/>
      <c r="AV4" s="93"/>
      <c r="AW4" s="93"/>
      <c r="AX4" s="93"/>
      <c r="AY4" s="93"/>
      <c r="AZ4" s="93"/>
      <c r="BA4" s="93"/>
      <c r="BB4" s="93"/>
      <c r="BC4" s="93"/>
      <c r="BD4" s="93"/>
      <c r="BE4" s="93" t="s">
        <v>57</v>
      </c>
      <c r="BF4" s="93"/>
      <c r="BG4" s="93"/>
      <c r="BH4" s="93"/>
      <c r="BI4" s="93"/>
      <c r="BJ4" s="93"/>
      <c r="BK4" s="93"/>
      <c r="BL4" s="93"/>
      <c r="BM4" s="93"/>
      <c r="BN4" s="93"/>
      <c r="BO4" s="93"/>
      <c r="BP4" s="93" t="s">
        <v>58</v>
      </c>
      <c r="BQ4" s="93"/>
      <c r="BR4" s="93"/>
      <c r="BS4" s="93"/>
      <c r="BT4" s="93"/>
      <c r="BU4" s="93"/>
      <c r="BV4" s="93"/>
      <c r="BW4" s="93"/>
      <c r="BX4" s="93"/>
      <c r="BY4" s="93"/>
      <c r="BZ4" s="93"/>
      <c r="CA4" s="93" t="s">
        <v>59</v>
      </c>
      <c r="CB4" s="93"/>
      <c r="CC4" s="93"/>
      <c r="CD4" s="93"/>
      <c r="CE4" s="93"/>
      <c r="CF4" s="93"/>
      <c r="CG4" s="93"/>
      <c r="CH4" s="93"/>
      <c r="CI4" s="93"/>
      <c r="CJ4" s="93"/>
      <c r="CK4" s="93"/>
      <c r="CL4" s="93" t="s">
        <v>60</v>
      </c>
      <c r="CM4" s="93"/>
      <c r="CN4" s="93"/>
      <c r="CO4" s="93"/>
      <c r="CP4" s="93"/>
      <c r="CQ4" s="93"/>
      <c r="CR4" s="93"/>
      <c r="CS4" s="93"/>
      <c r="CT4" s="93"/>
      <c r="CU4" s="93"/>
      <c r="CV4" s="93"/>
      <c r="CW4" s="93" t="s">
        <v>61</v>
      </c>
      <c r="CX4" s="93"/>
      <c r="CY4" s="93"/>
      <c r="CZ4" s="93"/>
      <c r="DA4" s="93"/>
      <c r="DB4" s="93"/>
      <c r="DC4" s="93"/>
      <c r="DD4" s="93"/>
      <c r="DE4" s="93"/>
      <c r="DF4" s="93"/>
      <c r="DG4" s="93"/>
      <c r="DH4" s="93" t="s">
        <v>62</v>
      </c>
      <c r="DI4" s="93"/>
      <c r="DJ4" s="93"/>
      <c r="DK4" s="93"/>
      <c r="DL4" s="93"/>
      <c r="DM4" s="93"/>
      <c r="DN4" s="93"/>
      <c r="DO4" s="93"/>
      <c r="DP4" s="93"/>
      <c r="DQ4" s="93"/>
      <c r="DR4" s="93"/>
      <c r="DS4" s="93" t="s">
        <v>63</v>
      </c>
      <c r="DT4" s="93"/>
      <c r="DU4" s="93"/>
      <c r="DV4" s="93"/>
      <c r="DW4" s="93"/>
      <c r="DX4" s="93"/>
      <c r="DY4" s="93"/>
      <c r="DZ4" s="93"/>
      <c r="EA4" s="93"/>
      <c r="EB4" s="93"/>
      <c r="EC4" s="93"/>
      <c r="ED4" s="93" t="s">
        <v>64</v>
      </c>
      <c r="EE4" s="93"/>
      <c r="EF4" s="93"/>
      <c r="EG4" s="93"/>
      <c r="EH4" s="93"/>
      <c r="EI4" s="93"/>
      <c r="EJ4" s="93"/>
      <c r="EK4" s="93"/>
      <c r="EL4" s="93"/>
      <c r="EM4" s="93"/>
      <c r="EN4" s="93"/>
    </row>
    <row r="5" spans="1:144" x14ac:dyDescent="0.15">
      <c r="A5" s="29" t="s">
        <v>65</v>
      </c>
      <c r="B5" s="32"/>
      <c r="C5" s="32"/>
      <c r="D5" s="32"/>
      <c r="E5" s="32"/>
      <c r="F5" s="32"/>
      <c r="G5" s="32"/>
      <c r="H5" s="33" t="s">
        <v>66</v>
      </c>
      <c r="I5" s="33" t="s">
        <v>67</v>
      </c>
      <c r="J5" s="33" t="s">
        <v>68</v>
      </c>
      <c r="K5" s="33" t="s">
        <v>69</v>
      </c>
      <c r="L5" s="33" t="s">
        <v>70</v>
      </c>
      <c r="M5" s="33" t="s">
        <v>5</v>
      </c>
      <c r="N5" s="33" t="s">
        <v>71</v>
      </c>
      <c r="O5" s="33" t="s">
        <v>72</v>
      </c>
      <c r="P5" s="33" t="s">
        <v>73</v>
      </c>
      <c r="Q5" s="33" t="s">
        <v>74</v>
      </c>
      <c r="R5" s="33" t="s">
        <v>75</v>
      </c>
      <c r="S5" s="33" t="s">
        <v>76</v>
      </c>
      <c r="T5" s="33" t="s">
        <v>77</v>
      </c>
      <c r="U5" s="33" t="s">
        <v>78</v>
      </c>
      <c r="V5" s="33" t="s">
        <v>79</v>
      </c>
      <c r="W5" s="33" t="s">
        <v>80</v>
      </c>
      <c r="X5" s="33" t="s">
        <v>81</v>
      </c>
      <c r="Y5" s="33" t="s">
        <v>82</v>
      </c>
      <c r="Z5" s="33" t="s">
        <v>83</v>
      </c>
      <c r="AA5" s="33" t="s">
        <v>84</v>
      </c>
      <c r="AB5" s="33" t="s">
        <v>85</v>
      </c>
      <c r="AC5" s="33" t="s">
        <v>86</v>
      </c>
      <c r="AD5" s="33" t="s">
        <v>87</v>
      </c>
      <c r="AE5" s="33" t="s">
        <v>88</v>
      </c>
      <c r="AF5" s="33" t="s">
        <v>89</v>
      </c>
      <c r="AG5" s="33" t="s">
        <v>90</v>
      </c>
      <c r="AH5" s="33" t="s">
        <v>29</v>
      </c>
      <c r="AI5" s="33" t="s">
        <v>81</v>
      </c>
      <c r="AJ5" s="33" t="s">
        <v>82</v>
      </c>
      <c r="AK5" s="33" t="s">
        <v>83</v>
      </c>
      <c r="AL5" s="33" t="s">
        <v>84</v>
      </c>
      <c r="AM5" s="33" t="s">
        <v>85</v>
      </c>
      <c r="AN5" s="33" t="s">
        <v>86</v>
      </c>
      <c r="AO5" s="33" t="s">
        <v>87</v>
      </c>
      <c r="AP5" s="33" t="s">
        <v>88</v>
      </c>
      <c r="AQ5" s="33" t="s">
        <v>89</v>
      </c>
      <c r="AR5" s="33" t="s">
        <v>90</v>
      </c>
      <c r="AS5" s="33" t="s">
        <v>91</v>
      </c>
      <c r="AT5" s="33" t="s">
        <v>81</v>
      </c>
      <c r="AU5" s="33" t="s">
        <v>82</v>
      </c>
      <c r="AV5" s="33" t="s">
        <v>83</v>
      </c>
      <c r="AW5" s="33" t="s">
        <v>84</v>
      </c>
      <c r="AX5" s="33" t="s">
        <v>85</v>
      </c>
      <c r="AY5" s="33" t="s">
        <v>86</v>
      </c>
      <c r="AZ5" s="33" t="s">
        <v>87</v>
      </c>
      <c r="BA5" s="33" t="s">
        <v>88</v>
      </c>
      <c r="BB5" s="33" t="s">
        <v>89</v>
      </c>
      <c r="BC5" s="33" t="s">
        <v>90</v>
      </c>
      <c r="BD5" s="33" t="s">
        <v>91</v>
      </c>
      <c r="BE5" s="33" t="s">
        <v>81</v>
      </c>
      <c r="BF5" s="33" t="s">
        <v>82</v>
      </c>
      <c r="BG5" s="33" t="s">
        <v>83</v>
      </c>
      <c r="BH5" s="33" t="s">
        <v>84</v>
      </c>
      <c r="BI5" s="33" t="s">
        <v>85</v>
      </c>
      <c r="BJ5" s="33" t="s">
        <v>86</v>
      </c>
      <c r="BK5" s="33" t="s">
        <v>87</v>
      </c>
      <c r="BL5" s="33" t="s">
        <v>88</v>
      </c>
      <c r="BM5" s="33" t="s">
        <v>89</v>
      </c>
      <c r="BN5" s="33" t="s">
        <v>90</v>
      </c>
      <c r="BO5" s="33" t="s">
        <v>91</v>
      </c>
      <c r="BP5" s="33" t="s">
        <v>81</v>
      </c>
      <c r="BQ5" s="33" t="s">
        <v>82</v>
      </c>
      <c r="BR5" s="33" t="s">
        <v>83</v>
      </c>
      <c r="BS5" s="33" t="s">
        <v>84</v>
      </c>
      <c r="BT5" s="33" t="s">
        <v>85</v>
      </c>
      <c r="BU5" s="33" t="s">
        <v>86</v>
      </c>
      <c r="BV5" s="33" t="s">
        <v>87</v>
      </c>
      <c r="BW5" s="33" t="s">
        <v>88</v>
      </c>
      <c r="BX5" s="33" t="s">
        <v>89</v>
      </c>
      <c r="BY5" s="33" t="s">
        <v>90</v>
      </c>
      <c r="BZ5" s="33" t="s">
        <v>91</v>
      </c>
      <c r="CA5" s="33" t="s">
        <v>81</v>
      </c>
      <c r="CB5" s="33" t="s">
        <v>82</v>
      </c>
      <c r="CC5" s="33" t="s">
        <v>83</v>
      </c>
      <c r="CD5" s="33" t="s">
        <v>84</v>
      </c>
      <c r="CE5" s="33" t="s">
        <v>85</v>
      </c>
      <c r="CF5" s="33" t="s">
        <v>86</v>
      </c>
      <c r="CG5" s="33" t="s">
        <v>87</v>
      </c>
      <c r="CH5" s="33" t="s">
        <v>88</v>
      </c>
      <c r="CI5" s="33" t="s">
        <v>89</v>
      </c>
      <c r="CJ5" s="33" t="s">
        <v>90</v>
      </c>
      <c r="CK5" s="33" t="s">
        <v>91</v>
      </c>
      <c r="CL5" s="33" t="s">
        <v>81</v>
      </c>
      <c r="CM5" s="33" t="s">
        <v>82</v>
      </c>
      <c r="CN5" s="33" t="s">
        <v>83</v>
      </c>
      <c r="CO5" s="33" t="s">
        <v>84</v>
      </c>
      <c r="CP5" s="33" t="s">
        <v>85</v>
      </c>
      <c r="CQ5" s="33" t="s">
        <v>86</v>
      </c>
      <c r="CR5" s="33" t="s">
        <v>87</v>
      </c>
      <c r="CS5" s="33" t="s">
        <v>88</v>
      </c>
      <c r="CT5" s="33" t="s">
        <v>89</v>
      </c>
      <c r="CU5" s="33" t="s">
        <v>90</v>
      </c>
      <c r="CV5" s="33" t="s">
        <v>91</v>
      </c>
      <c r="CW5" s="33" t="s">
        <v>81</v>
      </c>
      <c r="CX5" s="33" t="s">
        <v>82</v>
      </c>
      <c r="CY5" s="33" t="s">
        <v>83</v>
      </c>
      <c r="CZ5" s="33" t="s">
        <v>84</v>
      </c>
      <c r="DA5" s="33" t="s">
        <v>85</v>
      </c>
      <c r="DB5" s="33" t="s">
        <v>86</v>
      </c>
      <c r="DC5" s="33" t="s">
        <v>87</v>
      </c>
      <c r="DD5" s="33" t="s">
        <v>88</v>
      </c>
      <c r="DE5" s="33" t="s">
        <v>89</v>
      </c>
      <c r="DF5" s="33" t="s">
        <v>90</v>
      </c>
      <c r="DG5" s="33" t="s">
        <v>91</v>
      </c>
      <c r="DH5" s="33" t="s">
        <v>81</v>
      </c>
      <c r="DI5" s="33" t="s">
        <v>82</v>
      </c>
      <c r="DJ5" s="33" t="s">
        <v>83</v>
      </c>
      <c r="DK5" s="33" t="s">
        <v>84</v>
      </c>
      <c r="DL5" s="33" t="s">
        <v>85</v>
      </c>
      <c r="DM5" s="33" t="s">
        <v>86</v>
      </c>
      <c r="DN5" s="33" t="s">
        <v>87</v>
      </c>
      <c r="DO5" s="33" t="s">
        <v>88</v>
      </c>
      <c r="DP5" s="33" t="s">
        <v>89</v>
      </c>
      <c r="DQ5" s="33" t="s">
        <v>90</v>
      </c>
      <c r="DR5" s="33" t="s">
        <v>91</v>
      </c>
      <c r="DS5" s="33" t="s">
        <v>81</v>
      </c>
      <c r="DT5" s="33" t="s">
        <v>82</v>
      </c>
      <c r="DU5" s="33" t="s">
        <v>83</v>
      </c>
      <c r="DV5" s="33" t="s">
        <v>84</v>
      </c>
      <c r="DW5" s="33" t="s">
        <v>85</v>
      </c>
      <c r="DX5" s="33" t="s">
        <v>86</v>
      </c>
      <c r="DY5" s="33" t="s">
        <v>87</v>
      </c>
      <c r="DZ5" s="33" t="s">
        <v>88</v>
      </c>
      <c r="EA5" s="33" t="s">
        <v>89</v>
      </c>
      <c r="EB5" s="33" t="s">
        <v>90</v>
      </c>
      <c r="EC5" s="33" t="s">
        <v>91</v>
      </c>
      <c r="ED5" s="33" t="s">
        <v>81</v>
      </c>
      <c r="EE5" s="33" t="s">
        <v>82</v>
      </c>
      <c r="EF5" s="33" t="s">
        <v>83</v>
      </c>
      <c r="EG5" s="33" t="s">
        <v>84</v>
      </c>
      <c r="EH5" s="33" t="s">
        <v>85</v>
      </c>
      <c r="EI5" s="33" t="s">
        <v>86</v>
      </c>
      <c r="EJ5" s="33" t="s">
        <v>87</v>
      </c>
      <c r="EK5" s="33" t="s">
        <v>88</v>
      </c>
      <c r="EL5" s="33" t="s">
        <v>89</v>
      </c>
      <c r="EM5" s="33" t="s">
        <v>90</v>
      </c>
      <c r="EN5" s="33" t="s">
        <v>91</v>
      </c>
    </row>
    <row r="6" spans="1:144" s="37" customFormat="1" x14ac:dyDescent="0.15">
      <c r="A6" s="29" t="s">
        <v>92</v>
      </c>
      <c r="B6" s="34">
        <f>B7</f>
        <v>2019</v>
      </c>
      <c r="C6" s="34">
        <f t="shared" ref="C6:W6" si="3">C7</f>
        <v>222160</v>
      </c>
      <c r="D6" s="34">
        <f t="shared" si="3"/>
        <v>46</v>
      </c>
      <c r="E6" s="34">
        <f t="shared" si="3"/>
        <v>1</v>
      </c>
      <c r="F6" s="34">
        <f t="shared" si="3"/>
        <v>0</v>
      </c>
      <c r="G6" s="34">
        <f t="shared" si="3"/>
        <v>1</v>
      </c>
      <c r="H6" s="34" t="str">
        <f t="shared" si="3"/>
        <v>静岡県　袋井市</v>
      </c>
      <c r="I6" s="34" t="str">
        <f t="shared" si="3"/>
        <v>法適用</v>
      </c>
      <c r="J6" s="34" t="str">
        <f t="shared" si="3"/>
        <v>水道事業</v>
      </c>
      <c r="K6" s="34" t="str">
        <f t="shared" si="3"/>
        <v>末端給水事業</v>
      </c>
      <c r="L6" s="34" t="str">
        <f t="shared" si="3"/>
        <v>A4</v>
      </c>
      <c r="M6" s="34" t="str">
        <f t="shared" si="3"/>
        <v>非設置</v>
      </c>
      <c r="N6" s="35" t="str">
        <f t="shared" si="3"/>
        <v>-</v>
      </c>
      <c r="O6" s="35">
        <f t="shared" si="3"/>
        <v>75.25</v>
      </c>
      <c r="P6" s="35">
        <f t="shared" si="3"/>
        <v>99.87</v>
      </c>
      <c r="Q6" s="35">
        <f t="shared" si="3"/>
        <v>2626</v>
      </c>
      <c r="R6" s="35">
        <f t="shared" si="3"/>
        <v>88521</v>
      </c>
      <c r="S6" s="35">
        <f t="shared" si="3"/>
        <v>108.33</v>
      </c>
      <c r="T6" s="35">
        <f t="shared" si="3"/>
        <v>817.14</v>
      </c>
      <c r="U6" s="35">
        <f t="shared" si="3"/>
        <v>88201</v>
      </c>
      <c r="V6" s="35">
        <f t="shared" si="3"/>
        <v>91.91</v>
      </c>
      <c r="W6" s="35">
        <f t="shared" si="3"/>
        <v>959.65</v>
      </c>
      <c r="X6" s="36">
        <f>IF(X7="",NA(),X7)</f>
        <v>107.41</v>
      </c>
      <c r="Y6" s="36">
        <f t="shared" ref="Y6:AG6" si="4">IF(Y7="",NA(),Y7)</f>
        <v>112.22</v>
      </c>
      <c r="Z6" s="36">
        <f t="shared" si="4"/>
        <v>111.69</v>
      </c>
      <c r="AA6" s="36">
        <f t="shared" si="4"/>
        <v>112.33</v>
      </c>
      <c r="AB6" s="36">
        <f t="shared" si="4"/>
        <v>110.08</v>
      </c>
      <c r="AC6" s="36">
        <f t="shared" si="4"/>
        <v>112.69</v>
      </c>
      <c r="AD6" s="36">
        <f t="shared" si="4"/>
        <v>113.16</v>
      </c>
      <c r="AE6" s="36">
        <f t="shared" si="4"/>
        <v>112.15</v>
      </c>
      <c r="AF6" s="36">
        <f t="shared" si="4"/>
        <v>111.44</v>
      </c>
      <c r="AG6" s="36">
        <f t="shared" si="4"/>
        <v>111.17</v>
      </c>
      <c r="AH6" s="35" t="str">
        <f>IF(AH7="","",IF(AH7="-","【-】","【"&amp;SUBSTITUTE(TEXT(AH7,"#,##0.00"),"-","△")&amp;"】"))</f>
        <v>【112.01】</v>
      </c>
      <c r="AI6" s="35">
        <f>IF(AI7="",NA(),AI7)</f>
        <v>0</v>
      </c>
      <c r="AJ6" s="35">
        <f t="shared" ref="AJ6:AR6" si="5">IF(AJ7="",NA(),AJ7)</f>
        <v>0</v>
      </c>
      <c r="AK6" s="35">
        <f t="shared" si="5"/>
        <v>0</v>
      </c>
      <c r="AL6" s="35">
        <f t="shared" si="5"/>
        <v>0</v>
      </c>
      <c r="AM6" s="35">
        <f t="shared" si="5"/>
        <v>0</v>
      </c>
      <c r="AN6" s="36">
        <f t="shared" si="5"/>
        <v>0.54</v>
      </c>
      <c r="AO6" s="36">
        <f t="shared" si="5"/>
        <v>0.68</v>
      </c>
      <c r="AP6" s="36">
        <f t="shared" si="5"/>
        <v>1</v>
      </c>
      <c r="AQ6" s="36">
        <f t="shared" si="5"/>
        <v>1.03</v>
      </c>
      <c r="AR6" s="36">
        <f t="shared" si="5"/>
        <v>0.78</v>
      </c>
      <c r="AS6" s="35" t="str">
        <f>IF(AS7="","",IF(AS7="-","【-】","【"&amp;SUBSTITUTE(TEXT(AS7,"#,##0.00"),"-","△")&amp;"】"))</f>
        <v>【1.08】</v>
      </c>
      <c r="AT6" s="36">
        <f>IF(AT7="",NA(),AT7)</f>
        <v>302</v>
      </c>
      <c r="AU6" s="36">
        <f t="shared" ref="AU6:BC6" si="6">IF(AU7="",NA(),AU7)</f>
        <v>359.77</v>
      </c>
      <c r="AV6" s="36">
        <f t="shared" si="6"/>
        <v>340.34</v>
      </c>
      <c r="AW6" s="36">
        <f t="shared" si="6"/>
        <v>349.93</v>
      </c>
      <c r="AX6" s="36">
        <f t="shared" si="6"/>
        <v>304.61</v>
      </c>
      <c r="AY6" s="36">
        <f t="shared" si="6"/>
        <v>346.59</v>
      </c>
      <c r="AZ6" s="36">
        <f t="shared" si="6"/>
        <v>357.82</v>
      </c>
      <c r="BA6" s="36">
        <f t="shared" si="6"/>
        <v>355.5</v>
      </c>
      <c r="BB6" s="36">
        <f t="shared" si="6"/>
        <v>349.83</v>
      </c>
      <c r="BC6" s="36">
        <f t="shared" si="6"/>
        <v>360.86</v>
      </c>
      <c r="BD6" s="35" t="str">
        <f>IF(BD7="","",IF(BD7="-","【-】","【"&amp;SUBSTITUTE(TEXT(BD7,"#,##0.00"),"-","△")&amp;"】"))</f>
        <v>【264.97】</v>
      </c>
      <c r="BE6" s="36">
        <f>IF(BE7="",NA(),BE7)</f>
        <v>251.44</v>
      </c>
      <c r="BF6" s="36">
        <f t="shared" ref="BF6:BN6" si="7">IF(BF7="",NA(),BF7)</f>
        <v>238.02</v>
      </c>
      <c r="BG6" s="36">
        <f t="shared" si="7"/>
        <v>229.94</v>
      </c>
      <c r="BH6" s="36">
        <f t="shared" si="7"/>
        <v>226.15</v>
      </c>
      <c r="BI6" s="36">
        <f t="shared" si="7"/>
        <v>221.47</v>
      </c>
      <c r="BJ6" s="36">
        <f t="shared" si="7"/>
        <v>312.02999999999997</v>
      </c>
      <c r="BK6" s="36">
        <f t="shared" si="7"/>
        <v>307.45999999999998</v>
      </c>
      <c r="BL6" s="36">
        <f t="shared" si="7"/>
        <v>312.58</v>
      </c>
      <c r="BM6" s="36">
        <f t="shared" si="7"/>
        <v>314.87</v>
      </c>
      <c r="BN6" s="36">
        <f t="shared" si="7"/>
        <v>309.27999999999997</v>
      </c>
      <c r="BO6" s="35" t="str">
        <f>IF(BO7="","",IF(BO7="-","【-】","【"&amp;SUBSTITUTE(TEXT(BO7,"#,##0.00"),"-","△")&amp;"】"))</f>
        <v>【266.61】</v>
      </c>
      <c r="BP6" s="36">
        <f>IF(BP7="",NA(),BP7)</f>
        <v>106.73</v>
      </c>
      <c r="BQ6" s="36">
        <f t="shared" ref="BQ6:BY6" si="8">IF(BQ7="",NA(),BQ7)</f>
        <v>112.21</v>
      </c>
      <c r="BR6" s="36">
        <f t="shared" si="8"/>
        <v>111.63</v>
      </c>
      <c r="BS6" s="36">
        <f t="shared" si="8"/>
        <v>112.47</v>
      </c>
      <c r="BT6" s="36">
        <f t="shared" si="8"/>
        <v>109.9</v>
      </c>
      <c r="BU6" s="36">
        <f t="shared" si="8"/>
        <v>105.71</v>
      </c>
      <c r="BV6" s="36">
        <f t="shared" si="8"/>
        <v>106.01</v>
      </c>
      <c r="BW6" s="36">
        <f t="shared" si="8"/>
        <v>104.57</v>
      </c>
      <c r="BX6" s="36">
        <f t="shared" si="8"/>
        <v>103.54</v>
      </c>
      <c r="BY6" s="36">
        <f t="shared" si="8"/>
        <v>103.32</v>
      </c>
      <c r="BZ6" s="35" t="str">
        <f>IF(BZ7="","",IF(BZ7="-","【-】","【"&amp;SUBSTITUTE(TEXT(BZ7,"#,##0.00"),"-","△")&amp;"】"))</f>
        <v>【103.24】</v>
      </c>
      <c r="CA6" s="36">
        <f>IF(CA7="",NA(),CA7)</f>
        <v>126.95</v>
      </c>
      <c r="CB6" s="36">
        <f t="shared" ref="CB6:CJ6" si="9">IF(CB7="",NA(),CB7)</f>
        <v>125.2</v>
      </c>
      <c r="CC6" s="36">
        <f t="shared" si="9"/>
        <v>126.62</v>
      </c>
      <c r="CD6" s="36">
        <f t="shared" si="9"/>
        <v>125.55</v>
      </c>
      <c r="CE6" s="36">
        <f t="shared" si="9"/>
        <v>128.38999999999999</v>
      </c>
      <c r="CF6" s="36">
        <f t="shared" si="9"/>
        <v>162.15</v>
      </c>
      <c r="CG6" s="36">
        <f t="shared" si="9"/>
        <v>162.24</v>
      </c>
      <c r="CH6" s="36">
        <f t="shared" si="9"/>
        <v>165.47</v>
      </c>
      <c r="CI6" s="36">
        <f t="shared" si="9"/>
        <v>167.46</v>
      </c>
      <c r="CJ6" s="36">
        <f t="shared" si="9"/>
        <v>168.56</v>
      </c>
      <c r="CK6" s="35" t="str">
        <f>IF(CK7="","",IF(CK7="-","【-】","【"&amp;SUBSTITUTE(TEXT(CK7,"#,##0.00"),"-","△")&amp;"】"))</f>
        <v>【168.38】</v>
      </c>
      <c r="CL6" s="36">
        <f>IF(CL7="",NA(),CL7)</f>
        <v>66.5</v>
      </c>
      <c r="CM6" s="36">
        <f t="shared" ref="CM6:CU6" si="10">IF(CM7="",NA(),CM7)</f>
        <v>66.61</v>
      </c>
      <c r="CN6" s="36">
        <f t="shared" si="10"/>
        <v>66.959999999999994</v>
      </c>
      <c r="CO6" s="36">
        <f t="shared" si="10"/>
        <v>66.55</v>
      </c>
      <c r="CP6" s="36">
        <f t="shared" si="10"/>
        <v>66.069999999999993</v>
      </c>
      <c r="CQ6" s="36">
        <f t="shared" si="10"/>
        <v>59.34</v>
      </c>
      <c r="CR6" s="36">
        <f t="shared" si="10"/>
        <v>59.11</v>
      </c>
      <c r="CS6" s="36">
        <f t="shared" si="10"/>
        <v>59.74</v>
      </c>
      <c r="CT6" s="36">
        <f t="shared" si="10"/>
        <v>59.46</v>
      </c>
      <c r="CU6" s="36">
        <f t="shared" si="10"/>
        <v>59.51</v>
      </c>
      <c r="CV6" s="35" t="str">
        <f>IF(CV7="","",IF(CV7="-","【-】","【"&amp;SUBSTITUTE(TEXT(CV7,"#,##0.00"),"-","△")&amp;"】"))</f>
        <v>【60.00】</v>
      </c>
      <c r="CW6" s="36">
        <f>IF(CW7="",NA(),CW7)</f>
        <v>90.3</v>
      </c>
      <c r="CX6" s="36">
        <f t="shared" ref="CX6:DF6" si="11">IF(CX7="",NA(),CX7)</f>
        <v>90.4</v>
      </c>
      <c r="CY6" s="36">
        <f t="shared" si="11"/>
        <v>90.5</v>
      </c>
      <c r="CZ6" s="36">
        <f t="shared" si="11"/>
        <v>90.5</v>
      </c>
      <c r="DA6" s="36">
        <f t="shared" si="11"/>
        <v>90.6</v>
      </c>
      <c r="DB6" s="36">
        <f t="shared" si="11"/>
        <v>87.74</v>
      </c>
      <c r="DC6" s="36">
        <f t="shared" si="11"/>
        <v>87.91</v>
      </c>
      <c r="DD6" s="36">
        <f t="shared" si="11"/>
        <v>87.28</v>
      </c>
      <c r="DE6" s="36">
        <f t="shared" si="11"/>
        <v>87.41</v>
      </c>
      <c r="DF6" s="36">
        <f t="shared" si="11"/>
        <v>87.08</v>
      </c>
      <c r="DG6" s="35" t="str">
        <f>IF(DG7="","",IF(DG7="-","【-】","【"&amp;SUBSTITUTE(TEXT(DG7,"#,##0.00"),"-","△")&amp;"】"))</f>
        <v>【89.80】</v>
      </c>
      <c r="DH6" s="36">
        <f>IF(DH7="",NA(),DH7)</f>
        <v>43.84</v>
      </c>
      <c r="DI6" s="36">
        <f t="shared" ref="DI6:DQ6" si="12">IF(DI7="",NA(),DI7)</f>
        <v>45.07</v>
      </c>
      <c r="DJ6" s="36">
        <f t="shared" si="12"/>
        <v>46.15</v>
      </c>
      <c r="DK6" s="36">
        <f t="shared" si="12"/>
        <v>47.04</v>
      </c>
      <c r="DL6" s="36">
        <f t="shared" si="12"/>
        <v>47.64</v>
      </c>
      <c r="DM6" s="36">
        <f t="shared" si="12"/>
        <v>46.27</v>
      </c>
      <c r="DN6" s="36">
        <f t="shared" si="12"/>
        <v>46.88</v>
      </c>
      <c r="DO6" s="36">
        <f t="shared" si="12"/>
        <v>46.94</v>
      </c>
      <c r="DP6" s="36">
        <f t="shared" si="12"/>
        <v>47.62</v>
      </c>
      <c r="DQ6" s="36">
        <f t="shared" si="12"/>
        <v>48.55</v>
      </c>
      <c r="DR6" s="35" t="str">
        <f>IF(DR7="","",IF(DR7="-","【-】","【"&amp;SUBSTITUTE(TEXT(DR7,"#,##0.00"),"-","△")&amp;"】"))</f>
        <v>【49.59】</v>
      </c>
      <c r="DS6" s="36">
        <f>IF(DS7="",NA(),DS7)</f>
        <v>1.56</v>
      </c>
      <c r="DT6" s="36">
        <f t="shared" ref="DT6:EB6" si="13">IF(DT7="",NA(),DT7)</f>
        <v>7.5</v>
      </c>
      <c r="DU6" s="36">
        <f t="shared" si="13"/>
        <v>7.16</v>
      </c>
      <c r="DV6" s="36">
        <f t="shared" si="13"/>
        <v>8.2899999999999991</v>
      </c>
      <c r="DW6" s="36">
        <f t="shared" si="13"/>
        <v>8.82</v>
      </c>
      <c r="DX6" s="36">
        <f t="shared" si="13"/>
        <v>10.93</v>
      </c>
      <c r="DY6" s="36">
        <f t="shared" si="13"/>
        <v>13.39</v>
      </c>
      <c r="DZ6" s="36">
        <f t="shared" si="13"/>
        <v>14.48</v>
      </c>
      <c r="EA6" s="36">
        <f t="shared" si="13"/>
        <v>16.27</v>
      </c>
      <c r="EB6" s="36">
        <f t="shared" si="13"/>
        <v>17.11</v>
      </c>
      <c r="EC6" s="35" t="str">
        <f>IF(EC7="","",IF(EC7="-","【-】","【"&amp;SUBSTITUTE(TEXT(EC7,"#,##0.00"),"-","△")&amp;"】"))</f>
        <v>【19.44】</v>
      </c>
      <c r="ED6" s="36">
        <f>IF(ED7="",NA(),ED7)</f>
        <v>0.87</v>
      </c>
      <c r="EE6" s="36">
        <f t="shared" ref="EE6:EM6" si="14">IF(EE7="",NA(),EE7)</f>
        <v>0.91</v>
      </c>
      <c r="EF6" s="36">
        <f t="shared" si="14"/>
        <v>0.73</v>
      </c>
      <c r="EG6" s="36">
        <f t="shared" si="14"/>
        <v>0.34</v>
      </c>
      <c r="EH6" s="36">
        <f t="shared" si="14"/>
        <v>1.1399999999999999</v>
      </c>
      <c r="EI6" s="36">
        <f t="shared" si="14"/>
        <v>0.71</v>
      </c>
      <c r="EJ6" s="36">
        <f t="shared" si="14"/>
        <v>0.71</v>
      </c>
      <c r="EK6" s="36">
        <f t="shared" si="14"/>
        <v>0.75</v>
      </c>
      <c r="EL6" s="36">
        <f t="shared" si="14"/>
        <v>0.63</v>
      </c>
      <c r="EM6" s="36">
        <f t="shared" si="14"/>
        <v>0.63</v>
      </c>
      <c r="EN6" s="35" t="str">
        <f>IF(EN7="","",IF(EN7="-","【-】","【"&amp;SUBSTITUTE(TEXT(EN7,"#,##0.00"),"-","△")&amp;"】"))</f>
        <v>【0.68】</v>
      </c>
    </row>
    <row r="7" spans="1:144" s="37" customFormat="1" x14ac:dyDescent="0.15">
      <c r="A7" s="29"/>
      <c r="B7" s="38">
        <v>2019</v>
      </c>
      <c r="C7" s="38">
        <v>222160</v>
      </c>
      <c r="D7" s="38">
        <v>46</v>
      </c>
      <c r="E7" s="38">
        <v>1</v>
      </c>
      <c r="F7" s="38">
        <v>0</v>
      </c>
      <c r="G7" s="38">
        <v>1</v>
      </c>
      <c r="H7" s="38" t="s">
        <v>93</v>
      </c>
      <c r="I7" s="38" t="s">
        <v>94</v>
      </c>
      <c r="J7" s="38" t="s">
        <v>95</v>
      </c>
      <c r="K7" s="38" t="s">
        <v>96</v>
      </c>
      <c r="L7" s="38" t="s">
        <v>97</v>
      </c>
      <c r="M7" s="38" t="s">
        <v>98</v>
      </c>
      <c r="N7" s="39" t="s">
        <v>99</v>
      </c>
      <c r="O7" s="39">
        <v>75.25</v>
      </c>
      <c r="P7" s="39">
        <v>99.87</v>
      </c>
      <c r="Q7" s="39">
        <v>2626</v>
      </c>
      <c r="R7" s="39">
        <v>88521</v>
      </c>
      <c r="S7" s="39">
        <v>108.33</v>
      </c>
      <c r="T7" s="39">
        <v>817.14</v>
      </c>
      <c r="U7" s="39">
        <v>88201</v>
      </c>
      <c r="V7" s="39">
        <v>91.91</v>
      </c>
      <c r="W7" s="39">
        <v>959.65</v>
      </c>
      <c r="X7" s="39">
        <v>107.41</v>
      </c>
      <c r="Y7" s="39">
        <v>112.22</v>
      </c>
      <c r="Z7" s="39">
        <v>111.69</v>
      </c>
      <c r="AA7" s="39">
        <v>112.33</v>
      </c>
      <c r="AB7" s="39">
        <v>110.08</v>
      </c>
      <c r="AC7" s="39">
        <v>112.69</v>
      </c>
      <c r="AD7" s="39">
        <v>113.16</v>
      </c>
      <c r="AE7" s="39">
        <v>112.15</v>
      </c>
      <c r="AF7" s="39">
        <v>111.44</v>
      </c>
      <c r="AG7" s="39">
        <v>111.17</v>
      </c>
      <c r="AH7" s="39">
        <v>112.01</v>
      </c>
      <c r="AI7" s="39">
        <v>0</v>
      </c>
      <c r="AJ7" s="39">
        <v>0</v>
      </c>
      <c r="AK7" s="39">
        <v>0</v>
      </c>
      <c r="AL7" s="39">
        <v>0</v>
      </c>
      <c r="AM7" s="39">
        <v>0</v>
      </c>
      <c r="AN7" s="39">
        <v>0.54</v>
      </c>
      <c r="AO7" s="39">
        <v>0.68</v>
      </c>
      <c r="AP7" s="39">
        <v>1</v>
      </c>
      <c r="AQ7" s="39">
        <v>1.03</v>
      </c>
      <c r="AR7" s="39">
        <v>0.78</v>
      </c>
      <c r="AS7" s="39">
        <v>1.08</v>
      </c>
      <c r="AT7" s="39">
        <v>302</v>
      </c>
      <c r="AU7" s="39">
        <v>359.77</v>
      </c>
      <c r="AV7" s="39">
        <v>340.34</v>
      </c>
      <c r="AW7" s="39">
        <v>349.93</v>
      </c>
      <c r="AX7" s="39">
        <v>304.61</v>
      </c>
      <c r="AY7" s="39">
        <v>346.59</v>
      </c>
      <c r="AZ7" s="39">
        <v>357.82</v>
      </c>
      <c r="BA7" s="39">
        <v>355.5</v>
      </c>
      <c r="BB7" s="39">
        <v>349.83</v>
      </c>
      <c r="BC7" s="39">
        <v>360.86</v>
      </c>
      <c r="BD7" s="39">
        <v>264.97000000000003</v>
      </c>
      <c r="BE7" s="39">
        <v>251.44</v>
      </c>
      <c r="BF7" s="39">
        <v>238.02</v>
      </c>
      <c r="BG7" s="39">
        <v>229.94</v>
      </c>
      <c r="BH7" s="39">
        <v>226.15</v>
      </c>
      <c r="BI7" s="39">
        <v>221.47</v>
      </c>
      <c r="BJ7" s="39">
        <v>312.02999999999997</v>
      </c>
      <c r="BK7" s="39">
        <v>307.45999999999998</v>
      </c>
      <c r="BL7" s="39">
        <v>312.58</v>
      </c>
      <c r="BM7" s="39">
        <v>314.87</v>
      </c>
      <c r="BN7" s="39">
        <v>309.27999999999997</v>
      </c>
      <c r="BO7" s="39">
        <v>266.61</v>
      </c>
      <c r="BP7" s="39">
        <v>106.73</v>
      </c>
      <c r="BQ7" s="39">
        <v>112.21</v>
      </c>
      <c r="BR7" s="39">
        <v>111.63</v>
      </c>
      <c r="BS7" s="39">
        <v>112.47</v>
      </c>
      <c r="BT7" s="39">
        <v>109.9</v>
      </c>
      <c r="BU7" s="39">
        <v>105.71</v>
      </c>
      <c r="BV7" s="39">
        <v>106.01</v>
      </c>
      <c r="BW7" s="39">
        <v>104.57</v>
      </c>
      <c r="BX7" s="39">
        <v>103.54</v>
      </c>
      <c r="BY7" s="39">
        <v>103.32</v>
      </c>
      <c r="BZ7" s="39">
        <v>103.24</v>
      </c>
      <c r="CA7" s="39">
        <v>126.95</v>
      </c>
      <c r="CB7" s="39">
        <v>125.2</v>
      </c>
      <c r="CC7" s="39">
        <v>126.62</v>
      </c>
      <c r="CD7" s="39">
        <v>125.55</v>
      </c>
      <c r="CE7" s="39">
        <v>128.38999999999999</v>
      </c>
      <c r="CF7" s="39">
        <v>162.15</v>
      </c>
      <c r="CG7" s="39">
        <v>162.24</v>
      </c>
      <c r="CH7" s="39">
        <v>165.47</v>
      </c>
      <c r="CI7" s="39">
        <v>167.46</v>
      </c>
      <c r="CJ7" s="39">
        <v>168.56</v>
      </c>
      <c r="CK7" s="39">
        <v>168.38</v>
      </c>
      <c r="CL7" s="39">
        <v>66.5</v>
      </c>
      <c r="CM7" s="39">
        <v>66.61</v>
      </c>
      <c r="CN7" s="39">
        <v>66.959999999999994</v>
      </c>
      <c r="CO7" s="39">
        <v>66.55</v>
      </c>
      <c r="CP7" s="39">
        <v>66.069999999999993</v>
      </c>
      <c r="CQ7" s="39">
        <v>59.34</v>
      </c>
      <c r="CR7" s="39">
        <v>59.11</v>
      </c>
      <c r="CS7" s="39">
        <v>59.74</v>
      </c>
      <c r="CT7" s="39">
        <v>59.46</v>
      </c>
      <c r="CU7" s="39">
        <v>59.51</v>
      </c>
      <c r="CV7" s="39">
        <v>60</v>
      </c>
      <c r="CW7" s="39">
        <v>90.3</v>
      </c>
      <c r="CX7" s="39">
        <v>90.4</v>
      </c>
      <c r="CY7" s="39">
        <v>90.5</v>
      </c>
      <c r="CZ7" s="39">
        <v>90.5</v>
      </c>
      <c r="DA7" s="39">
        <v>90.6</v>
      </c>
      <c r="DB7" s="39">
        <v>87.74</v>
      </c>
      <c r="DC7" s="39">
        <v>87.91</v>
      </c>
      <c r="DD7" s="39">
        <v>87.28</v>
      </c>
      <c r="DE7" s="39">
        <v>87.41</v>
      </c>
      <c r="DF7" s="39">
        <v>87.08</v>
      </c>
      <c r="DG7" s="39">
        <v>89.8</v>
      </c>
      <c r="DH7" s="39">
        <v>43.84</v>
      </c>
      <c r="DI7" s="39">
        <v>45.07</v>
      </c>
      <c r="DJ7" s="39">
        <v>46.15</v>
      </c>
      <c r="DK7" s="39">
        <v>47.04</v>
      </c>
      <c r="DL7" s="39">
        <v>47.64</v>
      </c>
      <c r="DM7" s="39">
        <v>46.27</v>
      </c>
      <c r="DN7" s="39">
        <v>46.88</v>
      </c>
      <c r="DO7" s="39">
        <v>46.94</v>
      </c>
      <c r="DP7" s="39">
        <v>47.62</v>
      </c>
      <c r="DQ7" s="39">
        <v>48.55</v>
      </c>
      <c r="DR7" s="39">
        <v>49.59</v>
      </c>
      <c r="DS7" s="39">
        <v>1.56</v>
      </c>
      <c r="DT7" s="39">
        <v>7.5</v>
      </c>
      <c r="DU7" s="39">
        <v>7.16</v>
      </c>
      <c r="DV7" s="39">
        <v>8.2899999999999991</v>
      </c>
      <c r="DW7" s="39">
        <v>8.82</v>
      </c>
      <c r="DX7" s="39">
        <v>10.93</v>
      </c>
      <c r="DY7" s="39">
        <v>13.39</v>
      </c>
      <c r="DZ7" s="39">
        <v>14.48</v>
      </c>
      <c r="EA7" s="39">
        <v>16.27</v>
      </c>
      <c r="EB7" s="39">
        <v>17.11</v>
      </c>
      <c r="EC7" s="39">
        <v>19.440000000000001</v>
      </c>
      <c r="ED7" s="39">
        <v>0.87</v>
      </c>
      <c r="EE7" s="39">
        <v>0.91</v>
      </c>
      <c r="EF7" s="39">
        <v>0.73</v>
      </c>
      <c r="EG7" s="39">
        <v>0.34</v>
      </c>
      <c r="EH7" s="39">
        <v>1.1399999999999999</v>
      </c>
      <c r="EI7" s="39">
        <v>0.71</v>
      </c>
      <c r="EJ7" s="39">
        <v>0.71</v>
      </c>
      <c r="EK7" s="39">
        <v>0.75</v>
      </c>
      <c r="EL7" s="39">
        <v>0.63</v>
      </c>
      <c r="EM7" s="39">
        <v>0.63</v>
      </c>
      <c r="EN7" s="39">
        <v>0.68</v>
      </c>
    </row>
    <row r="8" spans="1:144" x14ac:dyDescent="0.15">
      <c r="X8" s="40"/>
      <c r="Y8" s="40"/>
      <c r="Z8" s="40"/>
      <c r="AA8" s="40"/>
      <c r="AB8" s="40"/>
      <c r="AC8" s="40"/>
      <c r="AD8" s="40"/>
      <c r="AE8" s="40"/>
      <c r="AF8" s="40"/>
      <c r="AG8" s="40"/>
      <c r="AH8" s="41"/>
      <c r="AI8" s="40"/>
      <c r="AJ8" s="40"/>
      <c r="AK8" s="40"/>
      <c r="AL8" s="40"/>
      <c r="AM8" s="40"/>
      <c r="AN8" s="40"/>
      <c r="AO8" s="40"/>
      <c r="AP8" s="40"/>
      <c r="AQ8" s="40"/>
      <c r="AR8" s="40"/>
      <c r="AS8" s="41"/>
      <c r="AT8" s="40"/>
      <c r="AU8" s="40"/>
      <c r="AV8" s="40"/>
      <c r="AW8" s="40"/>
      <c r="AX8" s="40"/>
      <c r="AY8" s="40"/>
      <c r="AZ8" s="40"/>
      <c r="BA8" s="40"/>
      <c r="BB8" s="40"/>
      <c r="BC8" s="40"/>
      <c r="BD8" s="41"/>
      <c r="BE8" s="40"/>
      <c r="BF8" s="40"/>
      <c r="BG8" s="40"/>
      <c r="BH8" s="40"/>
      <c r="BI8" s="40"/>
      <c r="BJ8" s="40"/>
      <c r="BK8" s="40"/>
      <c r="BL8" s="40"/>
      <c r="BM8" s="40"/>
      <c r="BN8" s="40"/>
      <c r="BO8" s="41"/>
      <c r="BP8" s="40"/>
      <c r="BQ8" s="40"/>
      <c r="BR8" s="40"/>
      <c r="BS8" s="40"/>
      <c r="BT8" s="40"/>
      <c r="BU8" s="40"/>
      <c r="BV8" s="40"/>
      <c r="BW8" s="40"/>
      <c r="BX8" s="40"/>
      <c r="BY8" s="40"/>
      <c r="BZ8" s="41"/>
      <c r="CA8" s="40"/>
      <c r="CB8" s="40"/>
      <c r="CC8" s="40"/>
      <c r="CD8" s="40"/>
      <c r="CE8" s="40"/>
      <c r="CF8" s="40"/>
      <c r="CG8" s="40"/>
      <c r="CH8" s="40"/>
      <c r="CI8" s="40"/>
      <c r="CJ8" s="40"/>
      <c r="CK8" s="41"/>
      <c r="CL8" s="40"/>
      <c r="CM8" s="40"/>
      <c r="CN8" s="40"/>
      <c r="CO8" s="40"/>
      <c r="CP8" s="40"/>
      <c r="CQ8" s="40"/>
      <c r="CR8" s="40"/>
      <c r="CS8" s="40"/>
      <c r="CT8" s="40"/>
      <c r="CU8" s="40"/>
      <c r="CV8" s="41"/>
      <c r="CW8" s="40"/>
      <c r="CX8" s="40"/>
      <c r="CY8" s="40"/>
      <c r="CZ8" s="40"/>
      <c r="DA8" s="40"/>
      <c r="DB8" s="40"/>
      <c r="DC8" s="40"/>
      <c r="DD8" s="40"/>
      <c r="DE8" s="40"/>
      <c r="DF8" s="40"/>
      <c r="DG8" s="41"/>
      <c r="DH8" s="40"/>
      <c r="DI8" s="40"/>
      <c r="DJ8" s="40"/>
      <c r="DK8" s="40"/>
      <c r="DL8" s="40"/>
      <c r="DM8" s="40"/>
      <c r="DN8" s="40"/>
      <c r="DO8" s="40"/>
      <c r="DP8" s="40"/>
      <c r="DQ8" s="40"/>
      <c r="DR8" s="41"/>
      <c r="DS8" s="40"/>
      <c r="DT8" s="40"/>
      <c r="DU8" s="40"/>
      <c r="DV8" s="40"/>
      <c r="DW8" s="40"/>
      <c r="DX8" s="40"/>
      <c r="DY8" s="40"/>
      <c r="DZ8" s="40"/>
      <c r="EA8" s="40"/>
      <c r="EB8" s="40"/>
      <c r="EC8" s="41"/>
      <c r="ED8" s="40"/>
      <c r="EE8" s="40"/>
      <c r="EF8" s="40"/>
      <c r="EG8" s="40"/>
      <c r="EH8" s="40"/>
      <c r="EI8" s="40"/>
      <c r="EJ8" s="40"/>
      <c r="EK8" s="40"/>
      <c r="EL8" s="40"/>
      <c r="EM8" s="40"/>
      <c r="EN8" s="41"/>
    </row>
    <row r="9" spans="1:144" x14ac:dyDescent="0.15">
      <c r="A9" s="42"/>
      <c r="B9" s="42" t="s">
        <v>100</v>
      </c>
      <c r="C9" s="42" t="s">
        <v>101</v>
      </c>
      <c r="D9" s="42" t="s">
        <v>102</v>
      </c>
      <c r="E9" s="42" t="s">
        <v>103</v>
      </c>
      <c r="F9" s="42" t="s">
        <v>104</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x14ac:dyDescent="0.15">
      <c r="A10" s="42" t="s">
        <v>44</v>
      </c>
      <c r="B10" s="43">
        <f t="shared" ref="B10:E10" si="15">DATEVALUE($B7+12-B11&amp;"/1/"&amp;B12)</f>
        <v>46388</v>
      </c>
      <c r="C10" s="43">
        <f t="shared" si="15"/>
        <v>46753</v>
      </c>
      <c r="D10" s="43">
        <f t="shared" si="15"/>
        <v>47119</v>
      </c>
      <c r="E10" s="43">
        <f t="shared" si="15"/>
        <v>47484</v>
      </c>
      <c r="F10" s="44">
        <f>DATEVALUE($B7+12-F11&amp;"/1/"&amp;F12)</f>
        <v>47849</v>
      </c>
    </row>
    <row r="11" spans="1:144" x14ac:dyDescent="0.15">
      <c r="B11">
        <v>4</v>
      </c>
      <c r="C11">
        <v>3</v>
      </c>
      <c r="D11">
        <v>2</v>
      </c>
      <c r="E11">
        <v>1</v>
      </c>
      <c r="F11">
        <v>0</v>
      </c>
      <c r="G11" t="s">
        <v>105</v>
      </c>
    </row>
    <row r="12" spans="1:144" x14ac:dyDescent="0.15">
      <c r="B12">
        <v>1</v>
      </c>
      <c r="C12">
        <v>1</v>
      </c>
      <c r="D12">
        <v>1</v>
      </c>
      <c r="E12">
        <v>1</v>
      </c>
      <c r="F12">
        <v>1</v>
      </c>
      <c r="G12" t="s">
        <v>106</v>
      </c>
    </row>
    <row r="13" spans="1:144" x14ac:dyDescent="0.15">
      <c r="B13" t="s">
        <v>107</v>
      </c>
      <c r="C13" t="s">
        <v>107</v>
      </c>
      <c r="D13" t="s">
        <v>108</v>
      </c>
      <c r="E13" t="s">
        <v>108</v>
      </c>
      <c r="F13" t="s">
        <v>109</v>
      </c>
      <c r="G13" t="s">
        <v>110</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0001856</cp:lastModifiedBy>
  <cp:lastPrinted>2021-02-09T07:42:05Z</cp:lastPrinted>
  <dcterms:created xsi:type="dcterms:W3CDTF">2020-12-04T02:09:34Z</dcterms:created>
  <dcterms:modified xsi:type="dcterms:W3CDTF">2021-02-09T07:53:35Z</dcterms:modified>
  <cp:category/>
</cp:coreProperties>
</file>