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mpAm63B4mULrK/Z/2Kb0BLJzgkfP1MlIhNjZxODldFg1Wwb1nCDVQwCu0b5PEtdg6NurHdaVds7RwGif1d2/OA==" workbookSaltValue="064xSLknfr2G6Djo3wMDPg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<sst xmlns="http://schemas.openxmlformats.org/spreadsheetml/2006/main" xmlns:r="http://schemas.openxmlformats.org/officeDocument/2006/relationships" count="115" uniqueCount="115">
  <si>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</si>
  <si>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</si>
  <si>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</si>
  <si>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</si>
  <si>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</si>
  <si>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</si>
  <si>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</si>
  <si>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</si>
  <si>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</si>
  <si>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</si>
  <si>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</si>
  <si>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</si>
  <si>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</si>
  <si>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特定環境保全公共下水道</t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</si>
  <si>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</si>
  <si>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</si>
  <si>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</si>
  <si>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</si>
  <si>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</si>
  <si>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</si>
  <si>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</si>
  <si>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</si>
  <si>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</si>
  <si>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</si>
  <si>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</si>
  <si>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</si>
  <si>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</si>
  <si>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</si>
  <si>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</si>
  <si>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</si>
  <si>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</si>
  <si>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</si>
  <si>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</si>
  <si>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</si>
  <si>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</si>
  <si>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</si>
  <si>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</si>
  <si>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</si>
  <si>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</si>
  <si>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</si>
  <si>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</si>
  <si>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</si>
  <si>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</si>
  <si>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</si>
  <si>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</si>
  <si>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</si>
  <si>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</si>
  <si>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</si>
  <si>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</si>
  <si>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</si>
  <si>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</si>
  <si>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</si>
  <si>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</si>
  <si>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</si>
  <si>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</si>
  <si>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</si>
  <si>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</si>
  <si>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</si>
  <si>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</si>
  <si>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</si>
  <si>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</si>
  <si>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</si>
  <si>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</si>
  <si>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</si>
  <si>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</si>
  <si>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</si>
  <si>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</si>
  <si>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</si>
  <si>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</si>
  <si>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</si>
  <si>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</si>
  <si>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</si>
  <si>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</si>
  <si>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</si>
  <si>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</si>
  <si>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</si>
  <si>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</si>
  <si>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</si>
  <si>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</si>
  <si>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</si>
  <si>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</si>
  <si>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</si>
  <si>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</si>
  <si>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</si>
  <si>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</si>
  <si>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</si>
  <si>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</si>
  <si>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</si>
  <si>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</si>
  <si>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</si>
  <si>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</si>
  <si>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</si>
  <si>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</si>
  <si>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</si>
  <si>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</si>
  <si>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</si>
  <si>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藤枝市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</si>
  <si>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</si>
  <si>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</si>
  <si>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</si>
  <si>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</si>
  <si>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</si>
  <si>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1"/>
  </si>
  <si>
    <t>　当市の特定環境保全公共下水道事業は供用開始から20年と比較的新しい事業であるため、現時点では維持管理にかかるコストは低い状態にある。処理施設は、公共下水道と同一施設で処理しており、供用開始から30年を経過していることから、未普及整備と並行し、更新や改築を含めた維持管理に多額の費用が必要となる。それに加え、人口減少や節水意識の定着、節水機器の普及により、使用料金の大幅な増加は見込めず、さらに経営状況は厳しくなると考えられるが、限られた予算を有効に活用しながら、市民に安全で快適な下水道サービスを持続的・安定的に提供していくため効率的な事業運営に努めていく。</t>
    <rPh sb="1" eb="3">
      <t>トウシ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rPh sb="18" eb="20">
      <t>キョウヨウ</t>
    </rPh>
    <rPh sb="20" eb="22">
      <t>カイシ</t>
    </rPh>
    <rPh sb="26" eb="27">
      <t>ネン</t>
    </rPh>
    <rPh sb="28" eb="31">
      <t>ヒカクテキ</t>
    </rPh>
    <rPh sb="31" eb="32">
      <t>アタラ</t>
    </rPh>
    <rPh sb="34" eb="36">
      <t>ジギョウ</t>
    </rPh>
    <rPh sb="42" eb="45">
      <t>ゲンジテン</t>
    </rPh>
    <rPh sb="47" eb="49">
      <t>イジ</t>
    </rPh>
    <rPh sb="49" eb="51">
      <t>カンリ</t>
    </rPh>
    <rPh sb="59" eb="60">
      <t>ヒク</t>
    </rPh>
    <rPh sb="61" eb="63">
      <t>ジョウタイ</t>
    </rPh>
    <rPh sb="67" eb="69">
      <t>ショリ</t>
    </rPh>
    <rPh sb="69" eb="71">
      <t>シセツ</t>
    </rPh>
    <rPh sb="73" eb="75">
      <t>コウキョウ</t>
    </rPh>
    <rPh sb="75" eb="78">
      <t>ゲスイドウ</t>
    </rPh>
    <rPh sb="79" eb="81">
      <t>ドウイツ</t>
    </rPh>
    <rPh sb="81" eb="83">
      <t>シセツ</t>
    </rPh>
    <rPh sb="84" eb="86">
      <t>ショリ</t>
    </rPh>
    <rPh sb="91" eb="93">
      <t>キョウヨウ</t>
    </rPh>
    <rPh sb="93" eb="95">
      <t>カイシ</t>
    </rPh>
    <rPh sb="99" eb="100">
      <t>ネン</t>
    </rPh>
    <rPh sb="101" eb="103">
      <t>ケイカ</t>
    </rPh>
    <rPh sb="112" eb="115">
      <t>ミフキュウ</t>
    </rPh>
    <rPh sb="115" eb="117">
      <t>セイビ</t>
    </rPh>
    <rPh sb="118" eb="120">
      <t>ヘイコウ</t>
    </rPh>
    <rPh sb="122" eb="124">
      <t>コウシン</t>
    </rPh>
    <rPh sb="125" eb="127">
      <t>カイチク</t>
    </rPh>
    <rPh sb="128" eb="129">
      <t>フク</t>
    </rPh>
    <rPh sb="131" eb="133">
      <t>イジ</t>
    </rPh>
    <rPh sb="133" eb="135">
      <t>カンリ</t>
    </rPh>
    <rPh sb="136" eb="138">
      <t>タガク</t>
    </rPh>
    <rPh sb="139" eb="141">
      <t>ヒヨウ</t>
    </rPh>
    <rPh sb="142" eb="144">
      <t>ヒツヨウ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</si>
  <si>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</si>
  <si>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</si>
  <si>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</si>
  <si>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</si>
  <si>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</si>
  <si>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</si>
  <si>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</si>
  <si>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</si>
  <si>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</si>
  <si>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については、令和２年度から公営企業会計に移行し、累積は低いため、類似団体平均値よりも低い数値となっているが、今後減価償却を重ねていくことで、数値は上昇していくと考えられる。
②管渠老朽化率については、当市の下水道事業において、下水道管の老朽化は年々進んでおり、今後も計画的かつ効率的な管路の延命を図っていく。
③管渠改善率について、当市の特定環境保全公共下水道事業は平成10年度から整備されており、現在は管渠改善を行っていないが、将来的な管渠改善を視野に入れた経営が必要となる。</t>
    <rPh sb="18" eb="19">
      <t>レイ</t>
    </rPh>
    <rPh sb="19" eb="20">
      <t>ワ</t>
    </rPh>
    <rPh sb="21" eb="23">
      <t>ネンド</t>
    </rPh>
    <rPh sb="25" eb="27">
      <t>コウエイ</t>
    </rPh>
    <rPh sb="27" eb="29">
      <t>キギョウ</t>
    </rPh>
    <rPh sb="29" eb="31">
      <t>カイケイ</t>
    </rPh>
    <rPh sb="32" eb="34">
      <t>イコウ</t>
    </rPh>
    <rPh sb="36" eb="38">
      <t>ルイセキ</t>
    </rPh>
    <rPh sb="39" eb="40">
      <t>ヒク</t>
    </rPh>
    <rPh sb="48" eb="51">
      <t>ヘイキンチ</t>
    </rPh>
    <rPh sb="100" eb="101">
      <t>カン</t>
    </rPh>
    <rPh sb="101" eb="102">
      <t>キョ</t>
    </rPh>
    <rPh sb="102" eb="104">
      <t>ロウキュウ</t>
    </rPh>
    <rPh sb="104" eb="105">
      <t>カ</t>
    </rPh>
    <rPh sb="105" eb="106">
      <t>リツ</t>
    </rPh>
    <rPh sb="112" eb="114">
      <t>トウシ</t>
    </rPh>
    <rPh sb="115" eb="118">
      <t>ゲスイドウ</t>
    </rPh>
    <rPh sb="118" eb="120">
      <t>ジギョウ</t>
    </rPh>
    <rPh sb="125" eb="128">
      <t>ゲスイドウ</t>
    </rPh>
    <rPh sb="128" eb="129">
      <t>カン</t>
    </rPh>
    <rPh sb="130" eb="133">
      <t>ロウキュウカ</t>
    </rPh>
    <rPh sb="134" eb="136">
      <t>ネンネン</t>
    </rPh>
    <rPh sb="136" eb="137">
      <t>スス</t>
    </rPh>
    <rPh sb="142" eb="144">
      <t>コンゴ</t>
    </rPh>
    <rPh sb="145" eb="148">
      <t>ケイカクテキ</t>
    </rPh>
    <rPh sb="150" eb="153">
      <t>コウリツテキ</t>
    </rPh>
    <rPh sb="154" eb="156">
      <t>カンロ</t>
    </rPh>
    <rPh sb="157" eb="159">
      <t>エンメイ</t>
    </rPh>
    <rPh sb="160" eb="161">
      <t>ハカ</t>
    </rPh>
    <rPh sb="168" eb="169">
      <t>カン</t>
    </rPh>
    <rPh sb="169" eb="170">
      <t>キョ</t>
    </rPh>
    <rPh sb="170" eb="172">
      <t>カイゼン</t>
    </rPh>
    <rPh sb="172" eb="173">
      <t>リツ</t>
    </rPh>
    <rPh sb="178" eb="180">
      <t>トウシ</t>
    </rPh>
    <rPh sb="181" eb="183">
      <t>トクテイ</t>
    </rPh>
    <rPh sb="183" eb="185">
      <t>カンキョウ</t>
    </rPh>
    <rPh sb="185" eb="187">
      <t>ホゼン</t>
    </rPh>
    <rPh sb="187" eb="189">
      <t>コウキョウ</t>
    </rPh>
    <rPh sb="189" eb="192">
      <t>ゲスイドウ</t>
    </rPh>
    <rPh sb="192" eb="194">
      <t>ジギョウ</t>
    </rPh>
    <rPh sb="195" eb="197">
      <t>ヘイセイ</t>
    </rPh>
    <rPh sb="199" eb="201">
      <t>ネンド</t>
    </rPh>
    <rPh sb="203" eb="205">
      <t>セイビ</t>
    </rPh>
    <rPh sb="211" eb="213">
      <t>ゲンザイ</t>
    </rPh>
    <rPh sb="214" eb="215">
      <t>カン</t>
    </rPh>
    <rPh sb="215" eb="216">
      <t>キョ</t>
    </rPh>
    <rPh sb="216" eb="218">
      <t>カイゼン</t>
    </rPh>
    <rPh sb="219" eb="220">
      <t>オコナ</t>
    </rPh>
    <rPh sb="227" eb="230">
      <t>ショウライテキ</t>
    </rPh>
    <rPh sb="231" eb="232">
      <t>カン</t>
    </rPh>
    <rPh sb="232" eb="233">
      <t>キョ</t>
    </rPh>
    <rPh sb="233" eb="235">
      <t>カイゼン</t>
    </rPh>
    <rPh sb="236" eb="238">
      <t>シヤ</t>
    </rPh>
    <rPh sb="239" eb="240">
      <t>イ</t>
    </rPh>
    <rPh sb="242" eb="244">
      <t>ケイエイ</t>
    </rPh>
    <rPh sb="245" eb="247">
      <t>ヒツヨウ</t>
    </rPh>
    <phoneticPr fontId="1"/>
  </si>
  <si>
    <t>　当市の下水道事業は、令和２年４月１日から地方公営企業法適用により、公営企業会計に移行したため、令和元年度以前のデータはない。
①経常収支比率は、100％以上となっており、収支の均衡は保たれている。
②累積欠損金比率は、0％となっているが、施設管渠の老朽化に伴う維持管理費は増加が見込まれるため、効率的な修繕と使用料の適正化が課題となる。
③流動比率は、類似団体平均値よりも低い数値となっている。100％を下回っており、使用料の適正化が課題である。企業債償還金は、自己資金だけではなく、企業債発行及び一般会計からの繰入金により賄うこととしている。
④企業債残高対事業規模比率は、類似団体平均値を上回っている。今後も特環地区において整備を行うので、同水準で推移していくと考える。
⑤経費回収率は、100％を下回っており、使用料で回収すべき経費を賄えていない。不足分は一般会計からの繰入金を充てている。今後は適正な使用料の検討が必要となる。
⑥Ｈ28に総務省より分流式下水道に要する経費の算定方法が見直され、汚水処理費が減少し、汚水処理原価が下がった。施設管渠の老朽化に伴う維持管理費は増加が見込まれるため、効率的な修繕と使用料の適正化が課題となる。
⑧水洗化率は、類似団体平均値を下回っている。接続促進活動を継続し、水質保全や使用料収入増を図っていく。</t>
    <rPh sb="1" eb="3">
      <t>トウシ</t>
    </rPh>
    <rPh sb="4" eb="7">
      <t>ゲスイドウ</t>
    </rPh>
    <rPh sb="7" eb="9">
      <t>ジギョウ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rPh sb="21" eb="23">
      <t>チホウ</t>
    </rPh>
    <rPh sb="23" eb="25">
      <t>コウエイ</t>
    </rPh>
    <rPh sb="25" eb="27">
      <t>キギョウ</t>
    </rPh>
    <rPh sb="27" eb="28">
      <t>ホウ</t>
    </rPh>
    <rPh sb="28" eb="30">
      <t>テキヨウ</t>
    </rPh>
    <rPh sb="34" eb="36">
      <t>コウエイ</t>
    </rPh>
    <rPh sb="36" eb="38">
      <t>キギョウ</t>
    </rPh>
    <rPh sb="38" eb="40">
      <t>カイケイ</t>
    </rPh>
    <rPh sb="41" eb="43">
      <t>イコウ</t>
    </rPh>
    <rPh sb="48" eb="49">
      <t>レイ</t>
    </rPh>
    <rPh sb="49" eb="50">
      <t>ワ</t>
    </rPh>
    <rPh sb="50" eb="52">
      <t>ガンネン</t>
    </rPh>
    <rPh sb="52" eb="53">
      <t>ド</t>
    </rPh>
    <rPh sb="53" eb="55">
      <t>イゼン</t>
    </rPh>
    <rPh sb="65" eb="67">
      <t>ケイジョウ</t>
    </rPh>
    <rPh sb="67" eb="69">
      <t>シュウシ</t>
    </rPh>
    <rPh sb="69" eb="71">
      <t>ヒリツ</t>
    </rPh>
    <rPh sb="77" eb="79">
      <t>イジョウ</t>
    </rPh>
    <rPh sb="86" eb="88">
      <t>シュウシ</t>
    </rPh>
    <rPh sb="89" eb="91">
      <t>キンコウ</t>
    </rPh>
    <rPh sb="92" eb="93">
      <t>タモ</t>
    </rPh>
    <rPh sb="101" eb="103">
      <t>ルイセキ</t>
    </rPh>
    <rPh sb="103" eb="106">
      <t>ケッソンキン</t>
    </rPh>
    <rPh sb="106" eb="108">
      <t>ヒリツ</t>
    </rPh>
    <rPh sb="171" eb="173">
      <t>リュウドウ</t>
    </rPh>
    <rPh sb="173" eb="175">
      <t>ヒリツ</t>
    </rPh>
    <rPh sb="177" eb="179">
      <t>ルイジ</t>
    </rPh>
    <rPh sb="179" eb="181">
      <t>ダンタイ</t>
    </rPh>
    <rPh sb="181" eb="184">
      <t>ヘイキンチ</t>
    </rPh>
    <rPh sb="187" eb="188">
      <t>ヒク</t>
    </rPh>
    <rPh sb="189" eb="191">
      <t>スウチ</t>
    </rPh>
    <rPh sb="224" eb="226">
      <t>キギョウ</t>
    </rPh>
    <rPh sb="226" eb="227">
      <t>サイ</t>
    </rPh>
    <rPh sb="227" eb="230">
      <t>ショウカンキン</t>
    </rPh>
    <rPh sb="232" eb="234">
      <t>ジコ</t>
    </rPh>
    <rPh sb="234" eb="236">
      <t>シキン</t>
    </rPh>
    <rPh sb="243" eb="245">
      <t>キギョウ</t>
    </rPh>
    <rPh sb="245" eb="246">
      <t>サイ</t>
    </rPh>
    <rPh sb="246" eb="248">
      <t>ハッコウ</t>
    </rPh>
    <rPh sb="248" eb="249">
      <t>オヨ</t>
    </rPh>
    <rPh sb="263" eb="264">
      <t>マカナ</t>
    </rPh>
    <rPh sb="275" eb="277">
      <t>キギョウ</t>
    </rPh>
    <rPh sb="277" eb="278">
      <t>サイ</t>
    </rPh>
    <rPh sb="278" eb="280">
      <t>ザンダカ</t>
    </rPh>
    <rPh sb="280" eb="281">
      <t>タイ</t>
    </rPh>
    <rPh sb="281" eb="283">
      <t>ジギョウ</t>
    </rPh>
    <rPh sb="283" eb="285">
      <t>キボ</t>
    </rPh>
    <rPh sb="285" eb="287">
      <t>ヒリツ</t>
    </rPh>
    <rPh sb="289" eb="291">
      <t>ルイジ</t>
    </rPh>
    <rPh sb="291" eb="293">
      <t>ダンタイ</t>
    </rPh>
    <rPh sb="293" eb="296">
      <t>ヘイキンチ</t>
    </rPh>
    <rPh sb="297" eb="299">
      <t>ウワマワ</t>
    </rPh>
    <rPh sb="304" eb="306">
      <t>コンゴ</t>
    </rPh>
    <rPh sb="340" eb="342">
      <t>ケイヒ</t>
    </rPh>
    <rPh sb="342" eb="344">
      <t>カイシュウ</t>
    </rPh>
    <rPh sb="344" eb="345">
      <t>リツ</t>
    </rPh>
    <rPh sb="352" eb="354">
      <t>シタマワ</t>
    </rPh>
    <rPh sb="359" eb="362">
      <t>シヨウリョウ</t>
    </rPh>
    <rPh sb="363" eb="365">
      <t>カイシュウ</t>
    </rPh>
    <rPh sb="368" eb="370">
      <t>ケイヒ</t>
    </rPh>
    <rPh sb="371" eb="372">
      <t>マカナ</t>
    </rPh>
    <rPh sb="378" eb="381">
      <t>フソクブン</t>
    </rPh>
    <rPh sb="382" eb="384">
      <t>イッパン</t>
    </rPh>
    <rPh sb="384" eb="386">
      <t>カイケイ</t>
    </rPh>
    <rPh sb="389" eb="391">
      <t>クリイレ</t>
    </rPh>
    <rPh sb="391" eb="392">
      <t>キン</t>
    </rPh>
    <rPh sb="393" eb="394">
      <t>ア</t>
    </rPh>
    <rPh sb="399" eb="401">
      <t>コンゴ</t>
    </rPh>
    <rPh sb="402" eb="404">
      <t>テキセイ</t>
    </rPh>
    <rPh sb="405" eb="408">
      <t>シヨウリョウ</t>
    </rPh>
    <rPh sb="409" eb="411">
      <t>ケントウ</t>
    </rPh>
    <rPh sb="412" eb="414">
      <t>ヒツヨウ</t>
    </rPh>
    <rPh sb="424" eb="427">
      <t>ソウムショウ</t>
    </rPh>
    <rPh sb="429" eb="431">
      <t>ブンリュウ</t>
    </rPh>
    <rPh sb="431" eb="432">
      <t>シキ</t>
    </rPh>
    <rPh sb="432" eb="435">
      <t>ゲスイドウ</t>
    </rPh>
    <rPh sb="436" eb="437">
      <t>ヨウ</t>
    </rPh>
    <rPh sb="439" eb="441">
      <t>ケイヒ</t>
    </rPh>
    <rPh sb="442" eb="444">
      <t>サンテイ</t>
    </rPh>
    <rPh sb="444" eb="446">
      <t>ホウホウ</t>
    </rPh>
    <rPh sb="447" eb="449">
      <t>ミナオ</t>
    </rPh>
    <rPh sb="452" eb="454">
      <t>オスイ</t>
    </rPh>
    <rPh sb="454" eb="456">
      <t>ショリ</t>
    </rPh>
    <rPh sb="456" eb="457">
      <t>ヒ</t>
    </rPh>
    <rPh sb="458" eb="460">
      <t>ゲンショウ</t>
    </rPh>
    <rPh sb="462" eb="464">
      <t>オスイ</t>
    </rPh>
    <rPh sb="464" eb="466">
      <t>ショリ</t>
    </rPh>
    <rPh sb="466" eb="468">
      <t>ゲンカ</t>
    </rPh>
    <rPh sb="469" eb="470">
      <t>サ</t>
    </rPh>
    <rPh sb="474" eb="476">
      <t>シセツ</t>
    </rPh>
    <rPh sb="476" eb="477">
      <t>カン</t>
    </rPh>
    <rPh sb="477" eb="478">
      <t>キョ</t>
    </rPh>
    <rPh sb="479" eb="482">
      <t>ロウキュウカ</t>
    </rPh>
    <rPh sb="483" eb="484">
      <t>トモナ</t>
    </rPh>
    <rPh sb="485" eb="487">
      <t>イジ</t>
    </rPh>
    <rPh sb="487" eb="490">
      <t>カンリヒ</t>
    </rPh>
    <rPh sb="491" eb="493">
      <t>ゾウカ</t>
    </rPh>
    <rPh sb="494" eb="496">
      <t>ミコ</t>
    </rPh>
    <rPh sb="502" eb="505">
      <t>コウリツテキ</t>
    </rPh>
    <rPh sb="506" eb="508">
      <t>シュウゼン</t>
    </rPh>
    <rPh sb="509" eb="512">
      <t>シヨウリョウ</t>
    </rPh>
    <rPh sb="513" eb="516">
      <t>テキセイカ</t>
    </rPh>
    <rPh sb="517" eb="519">
      <t>カダイ</t>
    </rPh>
    <rPh sb="525" eb="528">
      <t>スイセンカ</t>
    </rPh>
    <rPh sb="528" eb="529">
      <t>リツ</t>
    </rPh>
    <rPh sb="531" eb="533">
      <t>ルイジ</t>
    </rPh>
    <rPh sb="533" eb="535">
      <t>ダンタイ</t>
    </rPh>
    <rPh sb="535" eb="538">
      <t>ヘイキンチ</t>
    </rPh>
    <rPh sb="539" eb="541">
      <t>シタマワ</t>
    </rPh>
    <rPh sb="546" eb="548">
      <t>セツゾク</t>
    </rPh>
    <rPh sb="548" eb="550">
      <t>ソクシン</t>
    </rPh>
    <rPh sb="550" eb="552">
      <t>カツドウ</t>
    </rPh>
    <rPh sb="553" eb="555">
      <t>ケイゾク</t>
    </rPh>
    <rPh sb="557" eb="558">
      <t>スイ</t>
    </rPh>
    <rPh sb="558" eb="559">
      <t>シチ</t>
    </rPh>
    <rPh sb="559" eb="561">
      <t>ホゼン</t>
    </rPh>
    <rPh sb="562" eb="565">
      <t>シヨウリョウ</t>
    </rPh>
    <rPh sb="565" eb="568">
      <t>シュウニュウゾウ</t>
    </rPh>
    <rPh sb="569" eb="570">
      <t>ハカ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</si>
</sst>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1.48</c:v>
                </c:pt>
                <c:pt idx="4">
                  <c:v>1.55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66.099999999999994</c:v>
                </c:pt>
                <c:pt idx="4">
                  <c:v>66.930000000000007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105.3</c:v>
                </c:pt>
                <c:pt idx="4">
                  <c:v>104.92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3.41</c:v>
                </c:pt>
                <c:pt idx="4">
                  <c:v>6.94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1.e-002</c:v>
                </c:pt>
                <c:pt idx="4">
                  <c:v>1.e-002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1.e-00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28.56</c:v>
                </c:pt>
                <c:pt idx="4">
                  <c:v>25.73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2215.0700000000002</c:v>
                </c:pt>
                <c:pt idx="4">
                  <c:v>2390.8000000000002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78.8</c:v>
                </c:pt>
                <c:pt idx="4">
                  <c:v>79.05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【105.35】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【63.89】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【44.07】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【1,201.79】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【85.24】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【216.39】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藤枝市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17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20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143580</v>
      </c>
      <c r="AM8" s="21"/>
      <c r="AN8" s="21"/>
      <c r="AO8" s="21"/>
      <c r="AP8" s="21"/>
      <c r="AQ8" s="21"/>
      <c r="AR8" s="21"/>
      <c r="AS8" s="21"/>
      <c r="AT8" s="7">
        <f>データ!T6</f>
        <v>194.06</v>
      </c>
      <c r="AU8" s="7"/>
      <c r="AV8" s="7"/>
      <c r="AW8" s="7"/>
      <c r="AX8" s="7"/>
      <c r="AY8" s="7"/>
      <c r="AZ8" s="7"/>
      <c r="BA8" s="7"/>
      <c r="BB8" s="7">
        <f>データ!U6</f>
        <v>739.87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14</v>
      </c>
      <c r="BM8" s="37"/>
      <c r="BN8" s="44" t="s">
        <v>22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38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45.78</v>
      </c>
      <c r="J10" s="7"/>
      <c r="K10" s="7"/>
      <c r="L10" s="7"/>
      <c r="M10" s="7"/>
      <c r="N10" s="7"/>
      <c r="O10" s="7"/>
      <c r="P10" s="7">
        <f>データ!P6</f>
        <v>1.44</v>
      </c>
      <c r="Q10" s="7"/>
      <c r="R10" s="7"/>
      <c r="S10" s="7"/>
      <c r="T10" s="7"/>
      <c r="U10" s="7"/>
      <c r="V10" s="7"/>
      <c r="W10" s="7">
        <f>データ!Q6</f>
        <v>84.13</v>
      </c>
      <c r="X10" s="7"/>
      <c r="Y10" s="7"/>
      <c r="Z10" s="7"/>
      <c r="AA10" s="7"/>
      <c r="AB10" s="7"/>
      <c r="AC10" s="7"/>
      <c r="AD10" s="21">
        <f>データ!R6</f>
        <v>2310</v>
      </c>
      <c r="AE10" s="21"/>
      <c r="AF10" s="21"/>
      <c r="AG10" s="21"/>
      <c r="AH10" s="21"/>
      <c r="AI10" s="21"/>
      <c r="AJ10" s="21"/>
      <c r="AK10" s="2"/>
      <c r="AL10" s="21">
        <f>データ!V6</f>
        <v>2062</v>
      </c>
      <c r="AM10" s="21"/>
      <c r="AN10" s="21"/>
      <c r="AO10" s="21"/>
      <c r="AP10" s="21"/>
      <c r="AQ10" s="21"/>
      <c r="AR10" s="21"/>
      <c r="AS10" s="21"/>
      <c r="AT10" s="7">
        <f>データ!W6</f>
        <v>0.87</v>
      </c>
      <c r="AU10" s="7"/>
      <c r="AV10" s="7"/>
      <c r="AW10" s="7"/>
      <c r="AX10" s="7"/>
      <c r="AY10" s="7"/>
      <c r="AZ10" s="7"/>
      <c r="BA10" s="7"/>
      <c r="BB10" s="7">
        <f>データ!X6</f>
        <v>2370.11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41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43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113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103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54"/>
    </row>
    <row r="83" spans="1:78">
      <c r="C83" s="18" t="s">
        <v>44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45</v>
      </c>
      <c r="C84" s="12"/>
      <c r="D84" s="12"/>
      <c r="E84" s="12" t="s">
        <v>47</v>
      </c>
      <c r="F84" s="12" t="s">
        <v>48</v>
      </c>
      <c r="G84" s="12" t="s">
        <v>49</v>
      </c>
      <c r="H84" s="12" t="s">
        <v>42</v>
      </c>
      <c r="I84" s="12" t="s">
        <v>9</v>
      </c>
      <c r="J84" s="12" t="s">
        <v>50</v>
      </c>
      <c r="K84" s="12" t="s">
        <v>51</v>
      </c>
      <c r="L84" s="12" t="s">
        <v>34</v>
      </c>
      <c r="M84" s="12" t="s">
        <v>37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L6HV9Idy0+dPuXduXBAR+RpnIy8uXmAJamXuLf+kHP8ue6uNBv8PE6mCR8/M2Q2eJLBPvET8iJWExBFqDkwF6w==" saltValue="vEtyA/h2/W3Vs/JpOYABz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57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21</v>
      </c>
      <c r="B3" s="58" t="s">
        <v>33</v>
      </c>
      <c r="C3" s="58" t="s">
        <v>59</v>
      </c>
      <c r="D3" s="58" t="s">
        <v>60</v>
      </c>
      <c r="E3" s="58" t="s">
        <v>4</v>
      </c>
      <c r="F3" s="58" t="s">
        <v>3</v>
      </c>
      <c r="G3" s="58" t="s">
        <v>26</v>
      </c>
      <c r="H3" s="65" t="s">
        <v>61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52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46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16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69</v>
      </c>
      <c r="B5" s="60"/>
      <c r="C5" s="60"/>
      <c r="D5" s="60"/>
      <c r="E5" s="60"/>
      <c r="F5" s="60"/>
      <c r="G5" s="60"/>
      <c r="H5" s="67" t="s">
        <v>58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0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45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8" s="55" customFormat="1">
      <c r="A6" s="56" t="s">
        <v>95</v>
      </c>
      <c r="B6" s="61">
        <f t="shared" ref="B6:X6" si="1">B7</f>
        <v>2021</v>
      </c>
      <c r="C6" s="61">
        <f t="shared" si="1"/>
        <v>222143</v>
      </c>
      <c r="D6" s="61">
        <f t="shared" si="1"/>
        <v>46</v>
      </c>
      <c r="E6" s="61">
        <f t="shared" si="1"/>
        <v>17</v>
      </c>
      <c r="F6" s="61">
        <f t="shared" si="1"/>
        <v>4</v>
      </c>
      <c r="G6" s="61">
        <f t="shared" si="1"/>
        <v>0</v>
      </c>
      <c r="H6" s="61" t="str">
        <f t="shared" si="1"/>
        <v>静岡県　藤枝市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特定環境保全公共下水道</v>
      </c>
      <c r="L6" s="61" t="str">
        <f t="shared" si="1"/>
        <v>D2</v>
      </c>
      <c r="M6" s="61" t="str">
        <f t="shared" si="1"/>
        <v>非設置</v>
      </c>
      <c r="N6" s="70" t="str">
        <f t="shared" si="1"/>
        <v>-</v>
      </c>
      <c r="O6" s="70">
        <f t="shared" si="1"/>
        <v>45.78</v>
      </c>
      <c r="P6" s="70">
        <f t="shared" si="1"/>
        <v>1.44</v>
      </c>
      <c r="Q6" s="70">
        <f t="shared" si="1"/>
        <v>84.13</v>
      </c>
      <c r="R6" s="70">
        <f t="shared" si="1"/>
        <v>2310</v>
      </c>
      <c r="S6" s="70">
        <f t="shared" si="1"/>
        <v>143580</v>
      </c>
      <c r="T6" s="70">
        <f t="shared" si="1"/>
        <v>194.06</v>
      </c>
      <c r="U6" s="70">
        <f t="shared" si="1"/>
        <v>739.87</v>
      </c>
      <c r="V6" s="70">
        <f t="shared" si="1"/>
        <v>2062</v>
      </c>
      <c r="W6" s="70">
        <f t="shared" si="1"/>
        <v>0.87</v>
      </c>
      <c r="X6" s="70">
        <f t="shared" si="1"/>
        <v>2370.11</v>
      </c>
      <c r="Y6" s="78" t="str">
        <f t="shared" ref="Y6:AH6" si="2">IF(Y7="",NA(),Y7)</f>
        <v>-</v>
      </c>
      <c r="Z6" s="78" t="str">
        <f t="shared" si="2"/>
        <v>-</v>
      </c>
      <c r="AA6" s="78" t="str">
        <f t="shared" si="2"/>
        <v>-</v>
      </c>
      <c r="AB6" s="78">
        <f t="shared" si="2"/>
        <v>105.3</v>
      </c>
      <c r="AC6" s="78">
        <f t="shared" si="2"/>
        <v>104.92</v>
      </c>
      <c r="AD6" s="78" t="str">
        <f t="shared" si="2"/>
        <v>-</v>
      </c>
      <c r="AE6" s="78" t="str">
        <f t="shared" si="2"/>
        <v>-</v>
      </c>
      <c r="AF6" s="78" t="str">
        <f t="shared" si="2"/>
        <v>-</v>
      </c>
      <c r="AG6" s="78">
        <f t="shared" si="2"/>
        <v>105.78</v>
      </c>
      <c r="AH6" s="78">
        <f t="shared" si="2"/>
        <v>106.09</v>
      </c>
      <c r="AI6" s="70" t="str">
        <f>IF(AI7="","",IF(AI7="-","【-】","【"&amp;SUBSTITUTE(TEXT(AI7,"#,##0.00"),"-","△")&amp;"】"))</f>
        <v>【105.35】</v>
      </c>
      <c r="AJ6" s="78" t="str">
        <f t="shared" ref="AJ6:AS6" si="3">IF(AJ7="",NA(),AJ7)</f>
        <v>-</v>
      </c>
      <c r="AK6" s="78" t="str">
        <f t="shared" si="3"/>
        <v>-</v>
      </c>
      <c r="AL6" s="78" t="str">
        <f t="shared" si="3"/>
        <v>-</v>
      </c>
      <c r="AM6" s="70">
        <f t="shared" si="3"/>
        <v>0</v>
      </c>
      <c r="AN6" s="70">
        <f t="shared" si="3"/>
        <v>0</v>
      </c>
      <c r="AO6" s="78" t="str">
        <f t="shared" si="3"/>
        <v>-</v>
      </c>
      <c r="AP6" s="78" t="str">
        <f t="shared" si="3"/>
        <v>-</v>
      </c>
      <c r="AQ6" s="78" t="str">
        <f t="shared" si="3"/>
        <v>-</v>
      </c>
      <c r="AR6" s="78">
        <f t="shared" si="3"/>
        <v>63.96</v>
      </c>
      <c r="AS6" s="78">
        <f t="shared" si="3"/>
        <v>69.42</v>
      </c>
      <c r="AT6" s="70" t="str">
        <f>IF(AT7="","",IF(AT7="-","【-】","【"&amp;SUBSTITUTE(TEXT(AT7,"#,##0.00"),"-","△")&amp;"】"))</f>
        <v>【63.89】</v>
      </c>
      <c r="AU6" s="78" t="str">
        <f t="shared" ref="AU6:BD6" si="4">IF(AU7="",NA(),AU7)</f>
        <v>-</v>
      </c>
      <c r="AV6" s="78" t="str">
        <f t="shared" si="4"/>
        <v>-</v>
      </c>
      <c r="AW6" s="78" t="str">
        <f t="shared" si="4"/>
        <v>-</v>
      </c>
      <c r="AX6" s="78">
        <f t="shared" si="4"/>
        <v>28.56</v>
      </c>
      <c r="AY6" s="78">
        <f t="shared" si="4"/>
        <v>25.73</v>
      </c>
      <c r="AZ6" s="78" t="str">
        <f t="shared" si="4"/>
        <v>-</v>
      </c>
      <c r="BA6" s="78" t="str">
        <f t="shared" si="4"/>
        <v>-</v>
      </c>
      <c r="BB6" s="78" t="str">
        <f t="shared" si="4"/>
        <v>-</v>
      </c>
      <c r="BC6" s="78">
        <f t="shared" si="4"/>
        <v>44.24</v>
      </c>
      <c r="BD6" s="78">
        <f t="shared" si="4"/>
        <v>43.07</v>
      </c>
      <c r="BE6" s="70" t="str">
        <f>IF(BE7="","",IF(BE7="-","【-】","【"&amp;SUBSTITUTE(TEXT(BE7,"#,##0.00"),"-","△")&amp;"】"))</f>
        <v>【44.07】</v>
      </c>
      <c r="BF6" s="78" t="str">
        <f t="shared" ref="BF6:BO6" si="5">IF(BF7="",NA(),BF7)</f>
        <v>-</v>
      </c>
      <c r="BG6" s="78" t="str">
        <f t="shared" si="5"/>
        <v>-</v>
      </c>
      <c r="BH6" s="78" t="str">
        <f t="shared" si="5"/>
        <v>-</v>
      </c>
      <c r="BI6" s="78">
        <f t="shared" si="5"/>
        <v>2215.0700000000002</v>
      </c>
      <c r="BJ6" s="78">
        <f t="shared" si="5"/>
        <v>2390.8000000000002</v>
      </c>
      <c r="BK6" s="78" t="str">
        <f t="shared" si="5"/>
        <v>-</v>
      </c>
      <c r="BL6" s="78" t="str">
        <f t="shared" si="5"/>
        <v>-</v>
      </c>
      <c r="BM6" s="78" t="str">
        <f t="shared" si="5"/>
        <v>-</v>
      </c>
      <c r="BN6" s="78">
        <f t="shared" si="5"/>
        <v>1258.43</v>
      </c>
      <c r="BO6" s="78">
        <f t="shared" si="5"/>
        <v>1163.75</v>
      </c>
      <c r="BP6" s="70" t="str">
        <f>IF(BP7="","",IF(BP7="-","【-】","【"&amp;SUBSTITUTE(TEXT(BP7,"#,##0.00"),"-","△")&amp;"】"))</f>
        <v>【1,201.79】</v>
      </c>
      <c r="BQ6" s="78" t="str">
        <f t="shared" ref="BQ6:BZ6" si="6">IF(BQ7="",NA(),BQ7)</f>
        <v>-</v>
      </c>
      <c r="BR6" s="78" t="str">
        <f t="shared" si="6"/>
        <v>-</v>
      </c>
      <c r="BS6" s="78" t="str">
        <f t="shared" si="6"/>
        <v>-</v>
      </c>
      <c r="BT6" s="78">
        <f t="shared" si="6"/>
        <v>78.8</v>
      </c>
      <c r="BU6" s="78">
        <f t="shared" si="6"/>
        <v>79.05</v>
      </c>
      <c r="BV6" s="78" t="str">
        <f t="shared" si="6"/>
        <v>-</v>
      </c>
      <c r="BW6" s="78" t="str">
        <f t="shared" si="6"/>
        <v>-</v>
      </c>
      <c r="BX6" s="78" t="str">
        <f t="shared" si="6"/>
        <v>-</v>
      </c>
      <c r="BY6" s="78">
        <f t="shared" si="6"/>
        <v>73.36</v>
      </c>
      <c r="BZ6" s="78">
        <f t="shared" si="6"/>
        <v>72.599999999999994</v>
      </c>
      <c r="CA6" s="70" t="str">
        <f>IF(CA7="","",IF(CA7="-","【-】","【"&amp;SUBSTITUTE(TEXT(CA7,"#,##0.00"),"-","△")&amp;"】"))</f>
        <v>【75.31】</v>
      </c>
      <c r="CB6" s="78" t="str">
        <f t="shared" ref="CB6:CK6" si="7">IF(CB7="",NA(),CB7)</f>
        <v>-</v>
      </c>
      <c r="CC6" s="78" t="str">
        <f t="shared" si="7"/>
        <v>-</v>
      </c>
      <c r="CD6" s="78" t="str">
        <f t="shared" si="7"/>
        <v>-</v>
      </c>
      <c r="CE6" s="78">
        <f t="shared" si="7"/>
        <v>150</v>
      </c>
      <c r="CF6" s="78">
        <f t="shared" si="7"/>
        <v>150</v>
      </c>
      <c r="CG6" s="78" t="str">
        <f t="shared" si="7"/>
        <v>-</v>
      </c>
      <c r="CH6" s="78" t="str">
        <f t="shared" si="7"/>
        <v>-</v>
      </c>
      <c r="CI6" s="78" t="str">
        <f t="shared" si="7"/>
        <v>-</v>
      </c>
      <c r="CJ6" s="78">
        <f t="shared" si="7"/>
        <v>224.88</v>
      </c>
      <c r="CK6" s="78">
        <f t="shared" si="7"/>
        <v>228.64</v>
      </c>
      <c r="CL6" s="70" t="str">
        <f>IF(CL7="","",IF(CL7="-","【-】","【"&amp;SUBSTITUTE(TEXT(CL7,"#,##0.00"),"-","△")&amp;"】"))</f>
        <v>【216.39】</v>
      </c>
      <c r="CM6" s="78" t="str">
        <f t="shared" ref="CM6:CV6" si="8">IF(CM7="",NA(),CM7)</f>
        <v>-</v>
      </c>
      <c r="CN6" s="78" t="str">
        <f t="shared" si="8"/>
        <v>-</v>
      </c>
      <c r="CO6" s="78" t="str">
        <f t="shared" si="8"/>
        <v>-</v>
      </c>
      <c r="CP6" s="78">
        <f t="shared" si="8"/>
        <v>1.48</v>
      </c>
      <c r="CQ6" s="78">
        <f t="shared" si="8"/>
        <v>1.55</v>
      </c>
      <c r="CR6" s="78" t="str">
        <f t="shared" si="8"/>
        <v>-</v>
      </c>
      <c r="CS6" s="78" t="str">
        <f t="shared" si="8"/>
        <v>-</v>
      </c>
      <c r="CT6" s="78" t="str">
        <f t="shared" si="8"/>
        <v>-</v>
      </c>
      <c r="CU6" s="78">
        <f t="shared" si="8"/>
        <v>42.4</v>
      </c>
      <c r="CV6" s="78">
        <f t="shared" si="8"/>
        <v>42.28</v>
      </c>
      <c r="CW6" s="70" t="str">
        <f>IF(CW7="","",IF(CW7="-","【-】","【"&amp;SUBSTITUTE(TEXT(CW7,"#,##0.00"),"-","△")&amp;"】"))</f>
        <v>【42.57】</v>
      </c>
      <c r="CX6" s="78" t="str">
        <f t="shared" ref="CX6:DG6" si="9">IF(CX7="",NA(),CX7)</f>
        <v>-</v>
      </c>
      <c r="CY6" s="78" t="str">
        <f t="shared" si="9"/>
        <v>-</v>
      </c>
      <c r="CZ6" s="78" t="str">
        <f t="shared" si="9"/>
        <v>-</v>
      </c>
      <c r="DA6" s="78">
        <f t="shared" si="9"/>
        <v>66.099999999999994</v>
      </c>
      <c r="DB6" s="78">
        <f t="shared" si="9"/>
        <v>66.930000000000007</v>
      </c>
      <c r="DC6" s="78" t="str">
        <f t="shared" si="9"/>
        <v>-</v>
      </c>
      <c r="DD6" s="78" t="str">
        <f t="shared" si="9"/>
        <v>-</v>
      </c>
      <c r="DE6" s="78" t="str">
        <f t="shared" si="9"/>
        <v>-</v>
      </c>
      <c r="DF6" s="78">
        <f t="shared" si="9"/>
        <v>84.19</v>
      </c>
      <c r="DG6" s="78">
        <f t="shared" si="9"/>
        <v>84.34</v>
      </c>
      <c r="DH6" s="70" t="str">
        <f>IF(DH7="","",IF(DH7="-","【-】","【"&amp;SUBSTITUTE(TEXT(DH7,"#,##0.00"),"-","△")&amp;"】"))</f>
        <v>【85.24】</v>
      </c>
      <c r="DI6" s="78" t="str">
        <f t="shared" ref="DI6:DR6" si="10">IF(DI7="",NA(),DI7)</f>
        <v>-</v>
      </c>
      <c r="DJ6" s="78" t="str">
        <f t="shared" si="10"/>
        <v>-</v>
      </c>
      <c r="DK6" s="78" t="str">
        <f t="shared" si="10"/>
        <v>-</v>
      </c>
      <c r="DL6" s="78">
        <f t="shared" si="10"/>
        <v>3.41</v>
      </c>
      <c r="DM6" s="78">
        <f t="shared" si="10"/>
        <v>6.94</v>
      </c>
      <c r="DN6" s="78" t="str">
        <f t="shared" si="10"/>
        <v>-</v>
      </c>
      <c r="DO6" s="78" t="str">
        <f t="shared" si="10"/>
        <v>-</v>
      </c>
      <c r="DP6" s="78" t="str">
        <f t="shared" si="10"/>
        <v>-</v>
      </c>
      <c r="DQ6" s="78">
        <f t="shared" si="10"/>
        <v>21.36</v>
      </c>
      <c r="DR6" s="78">
        <f t="shared" si="10"/>
        <v>22.79</v>
      </c>
      <c r="DS6" s="70" t="str">
        <f>IF(DS7="","",IF(DS7="-","【-】","【"&amp;SUBSTITUTE(TEXT(DS7,"#,##0.00"),"-","△")&amp;"】"))</f>
        <v>【25.87】</v>
      </c>
      <c r="DT6" s="78" t="str">
        <f t="shared" ref="DT6:EC6" si="11">IF(DT7="",NA(),DT7)</f>
        <v>-</v>
      </c>
      <c r="DU6" s="78" t="str">
        <f t="shared" si="11"/>
        <v>-</v>
      </c>
      <c r="DV6" s="78" t="str">
        <f t="shared" si="11"/>
        <v>-</v>
      </c>
      <c r="DW6" s="70">
        <f t="shared" si="11"/>
        <v>0</v>
      </c>
      <c r="DX6" s="70">
        <f t="shared" si="11"/>
        <v>0</v>
      </c>
      <c r="DY6" s="78" t="str">
        <f t="shared" si="11"/>
        <v>-</v>
      </c>
      <c r="DZ6" s="78" t="str">
        <f t="shared" si="11"/>
        <v>-</v>
      </c>
      <c r="EA6" s="78" t="str">
        <f t="shared" si="11"/>
        <v>-</v>
      </c>
      <c r="EB6" s="78">
        <f t="shared" si="11"/>
        <v>1.e-002</v>
      </c>
      <c r="EC6" s="78">
        <f t="shared" si="11"/>
        <v>1.e-002</v>
      </c>
      <c r="ED6" s="70" t="str">
        <f>IF(ED7="","",IF(ED7="-","【-】","【"&amp;SUBSTITUTE(TEXT(ED7,"#,##0.00"),"-","△")&amp;"】"))</f>
        <v>【0.01】</v>
      </c>
      <c r="EE6" s="78" t="str">
        <f t="shared" ref="EE6:EN6" si="12">IF(EE7="",NA(),EE7)</f>
        <v>-</v>
      </c>
      <c r="EF6" s="78" t="str">
        <f t="shared" si="12"/>
        <v>-</v>
      </c>
      <c r="EG6" s="78" t="str">
        <f t="shared" si="12"/>
        <v>-</v>
      </c>
      <c r="EH6" s="70">
        <f t="shared" si="12"/>
        <v>0</v>
      </c>
      <c r="EI6" s="70">
        <f t="shared" si="12"/>
        <v>0</v>
      </c>
      <c r="EJ6" s="78" t="str">
        <f t="shared" si="12"/>
        <v>-</v>
      </c>
      <c r="EK6" s="78" t="str">
        <f t="shared" si="12"/>
        <v>-</v>
      </c>
      <c r="EL6" s="78" t="str">
        <f t="shared" si="12"/>
        <v>-</v>
      </c>
      <c r="EM6" s="78">
        <f t="shared" si="12"/>
        <v>0.39</v>
      </c>
      <c r="EN6" s="78">
        <f t="shared" si="12"/>
        <v>0.1</v>
      </c>
      <c r="EO6" s="70" t="str">
        <f>IF(EO7="","",IF(EO7="-","【-】","【"&amp;SUBSTITUTE(TEXT(EO7,"#,##0.00"),"-","△")&amp;"】"))</f>
        <v>【0.15】</v>
      </c>
    </row>
    <row r="7" spans="1:148" s="55" customFormat="1">
      <c r="A7" s="56"/>
      <c r="B7" s="62">
        <v>2021</v>
      </c>
      <c r="C7" s="62">
        <v>222143</v>
      </c>
      <c r="D7" s="62">
        <v>46</v>
      </c>
      <c r="E7" s="62">
        <v>17</v>
      </c>
      <c r="F7" s="62">
        <v>4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13</v>
      </c>
      <c r="L7" s="62" t="s">
        <v>99</v>
      </c>
      <c r="M7" s="62" t="s">
        <v>100</v>
      </c>
      <c r="N7" s="71" t="s">
        <v>101</v>
      </c>
      <c r="O7" s="71">
        <v>45.78</v>
      </c>
      <c r="P7" s="71">
        <v>1.44</v>
      </c>
      <c r="Q7" s="71">
        <v>84.13</v>
      </c>
      <c r="R7" s="71">
        <v>2310</v>
      </c>
      <c r="S7" s="71">
        <v>143580</v>
      </c>
      <c r="T7" s="71">
        <v>194.06</v>
      </c>
      <c r="U7" s="71">
        <v>739.87</v>
      </c>
      <c r="V7" s="71">
        <v>2062</v>
      </c>
      <c r="W7" s="71">
        <v>0.87</v>
      </c>
      <c r="X7" s="71">
        <v>2370.11</v>
      </c>
      <c r="Y7" s="71" t="s">
        <v>101</v>
      </c>
      <c r="Z7" s="71" t="s">
        <v>101</v>
      </c>
      <c r="AA7" s="71" t="s">
        <v>101</v>
      </c>
      <c r="AB7" s="71">
        <v>105.3</v>
      </c>
      <c r="AC7" s="71">
        <v>104.92</v>
      </c>
      <c r="AD7" s="71" t="s">
        <v>101</v>
      </c>
      <c r="AE7" s="71" t="s">
        <v>101</v>
      </c>
      <c r="AF7" s="71" t="s">
        <v>101</v>
      </c>
      <c r="AG7" s="71">
        <v>105.78</v>
      </c>
      <c r="AH7" s="71">
        <v>106.09</v>
      </c>
      <c r="AI7" s="71">
        <v>105.35</v>
      </c>
      <c r="AJ7" s="71" t="s">
        <v>101</v>
      </c>
      <c r="AK7" s="71" t="s">
        <v>101</v>
      </c>
      <c r="AL7" s="71" t="s">
        <v>101</v>
      </c>
      <c r="AM7" s="71">
        <v>0</v>
      </c>
      <c r="AN7" s="71">
        <v>0</v>
      </c>
      <c r="AO7" s="71" t="s">
        <v>101</v>
      </c>
      <c r="AP7" s="71" t="s">
        <v>101</v>
      </c>
      <c r="AQ7" s="71" t="s">
        <v>101</v>
      </c>
      <c r="AR7" s="71">
        <v>63.96</v>
      </c>
      <c r="AS7" s="71">
        <v>69.42</v>
      </c>
      <c r="AT7" s="71">
        <v>63.89</v>
      </c>
      <c r="AU7" s="71" t="s">
        <v>101</v>
      </c>
      <c r="AV7" s="71" t="s">
        <v>101</v>
      </c>
      <c r="AW7" s="71" t="s">
        <v>101</v>
      </c>
      <c r="AX7" s="71">
        <v>28.56</v>
      </c>
      <c r="AY7" s="71">
        <v>25.73</v>
      </c>
      <c r="AZ7" s="71" t="s">
        <v>101</v>
      </c>
      <c r="BA7" s="71" t="s">
        <v>101</v>
      </c>
      <c r="BB7" s="71" t="s">
        <v>101</v>
      </c>
      <c r="BC7" s="71">
        <v>44.24</v>
      </c>
      <c r="BD7" s="71">
        <v>43.07</v>
      </c>
      <c r="BE7" s="71">
        <v>44.07</v>
      </c>
      <c r="BF7" s="71" t="s">
        <v>101</v>
      </c>
      <c r="BG7" s="71" t="s">
        <v>101</v>
      </c>
      <c r="BH7" s="71" t="s">
        <v>101</v>
      </c>
      <c r="BI7" s="71">
        <v>2215.0700000000002</v>
      </c>
      <c r="BJ7" s="71">
        <v>2390.8000000000002</v>
      </c>
      <c r="BK7" s="71" t="s">
        <v>101</v>
      </c>
      <c r="BL7" s="71" t="s">
        <v>101</v>
      </c>
      <c r="BM7" s="71" t="s">
        <v>101</v>
      </c>
      <c r="BN7" s="71">
        <v>1258.43</v>
      </c>
      <c r="BO7" s="71">
        <v>1163.75</v>
      </c>
      <c r="BP7" s="71">
        <v>1201.79</v>
      </c>
      <c r="BQ7" s="71" t="s">
        <v>101</v>
      </c>
      <c r="BR7" s="71" t="s">
        <v>101</v>
      </c>
      <c r="BS7" s="71" t="s">
        <v>101</v>
      </c>
      <c r="BT7" s="71">
        <v>78.8</v>
      </c>
      <c r="BU7" s="71">
        <v>79.05</v>
      </c>
      <c r="BV7" s="71" t="s">
        <v>101</v>
      </c>
      <c r="BW7" s="71" t="s">
        <v>101</v>
      </c>
      <c r="BX7" s="71" t="s">
        <v>101</v>
      </c>
      <c r="BY7" s="71">
        <v>73.36</v>
      </c>
      <c r="BZ7" s="71">
        <v>72.599999999999994</v>
      </c>
      <c r="CA7" s="71">
        <v>75.31</v>
      </c>
      <c r="CB7" s="71" t="s">
        <v>101</v>
      </c>
      <c r="CC7" s="71" t="s">
        <v>101</v>
      </c>
      <c r="CD7" s="71" t="s">
        <v>101</v>
      </c>
      <c r="CE7" s="71">
        <v>150</v>
      </c>
      <c r="CF7" s="71">
        <v>150</v>
      </c>
      <c r="CG7" s="71" t="s">
        <v>101</v>
      </c>
      <c r="CH7" s="71" t="s">
        <v>101</v>
      </c>
      <c r="CI7" s="71" t="s">
        <v>101</v>
      </c>
      <c r="CJ7" s="71">
        <v>224.88</v>
      </c>
      <c r="CK7" s="71">
        <v>228.64</v>
      </c>
      <c r="CL7" s="71">
        <v>216.39</v>
      </c>
      <c r="CM7" s="71" t="s">
        <v>101</v>
      </c>
      <c r="CN7" s="71" t="s">
        <v>101</v>
      </c>
      <c r="CO7" s="71" t="s">
        <v>101</v>
      </c>
      <c r="CP7" s="71">
        <v>1.48</v>
      </c>
      <c r="CQ7" s="71">
        <v>1.55</v>
      </c>
      <c r="CR7" s="71" t="s">
        <v>101</v>
      </c>
      <c r="CS7" s="71" t="s">
        <v>101</v>
      </c>
      <c r="CT7" s="71" t="s">
        <v>101</v>
      </c>
      <c r="CU7" s="71">
        <v>42.4</v>
      </c>
      <c r="CV7" s="71">
        <v>42.28</v>
      </c>
      <c r="CW7" s="71">
        <v>42.57</v>
      </c>
      <c r="CX7" s="71" t="s">
        <v>101</v>
      </c>
      <c r="CY7" s="71" t="s">
        <v>101</v>
      </c>
      <c r="CZ7" s="71" t="s">
        <v>101</v>
      </c>
      <c r="DA7" s="71">
        <v>66.099999999999994</v>
      </c>
      <c r="DB7" s="71">
        <v>66.930000000000007</v>
      </c>
      <c r="DC7" s="71" t="s">
        <v>101</v>
      </c>
      <c r="DD7" s="71" t="s">
        <v>101</v>
      </c>
      <c r="DE7" s="71" t="s">
        <v>101</v>
      </c>
      <c r="DF7" s="71">
        <v>84.19</v>
      </c>
      <c r="DG7" s="71">
        <v>84.34</v>
      </c>
      <c r="DH7" s="71">
        <v>85.24</v>
      </c>
      <c r="DI7" s="71" t="s">
        <v>101</v>
      </c>
      <c r="DJ7" s="71" t="s">
        <v>101</v>
      </c>
      <c r="DK7" s="71" t="s">
        <v>101</v>
      </c>
      <c r="DL7" s="71">
        <v>3.41</v>
      </c>
      <c r="DM7" s="71">
        <v>6.94</v>
      </c>
      <c r="DN7" s="71" t="s">
        <v>101</v>
      </c>
      <c r="DO7" s="71" t="s">
        <v>101</v>
      </c>
      <c r="DP7" s="71" t="s">
        <v>101</v>
      </c>
      <c r="DQ7" s="71">
        <v>21.36</v>
      </c>
      <c r="DR7" s="71">
        <v>22.79</v>
      </c>
      <c r="DS7" s="71">
        <v>25.87</v>
      </c>
      <c r="DT7" s="71" t="s">
        <v>101</v>
      </c>
      <c r="DU7" s="71" t="s">
        <v>101</v>
      </c>
      <c r="DV7" s="71" t="s">
        <v>101</v>
      </c>
      <c r="DW7" s="71">
        <v>0</v>
      </c>
      <c r="DX7" s="71">
        <v>0</v>
      </c>
      <c r="DY7" s="71" t="s">
        <v>101</v>
      </c>
      <c r="DZ7" s="71" t="s">
        <v>101</v>
      </c>
      <c r="EA7" s="71" t="s">
        <v>101</v>
      </c>
      <c r="EB7" s="71">
        <v>1.e-002</v>
      </c>
      <c r="EC7" s="71">
        <v>1.e-002</v>
      </c>
      <c r="ED7" s="71">
        <v>1.e-002</v>
      </c>
      <c r="EE7" s="71" t="s">
        <v>101</v>
      </c>
      <c r="EF7" s="71" t="s">
        <v>101</v>
      </c>
      <c r="EG7" s="71" t="s">
        <v>101</v>
      </c>
      <c r="EH7" s="71">
        <v>0</v>
      </c>
      <c r="EI7" s="71">
        <v>0</v>
      </c>
      <c r="EJ7" s="71" t="s">
        <v>101</v>
      </c>
      <c r="EK7" s="71" t="s">
        <v>101</v>
      </c>
      <c r="EL7" s="71" t="s">
        <v>101</v>
      </c>
      <c r="EM7" s="71">
        <v>0.39</v>
      </c>
      <c r="EN7" s="71">
        <v>0.1</v>
      </c>
      <c r="EO7" s="71">
        <v>0.15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102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33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2022-12-01T01:28:39Z</dcterms:created>
  <dcterms:modified xsi:type="dcterms:W3CDTF">2023-02-21T23:10:09Z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2023-02-21T23:10:09Z</vt:filetime>
  </property>
</Properties>
</file>