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Cmt4NV9wEV547TjC3/zEEk4IVIxZ45dXzI1oLL+OlvmLfUSady9NaNVu5HOs66u5TdsFftg2Aw7I4hgio/ggUg==" workbookSaltValue="eSlcP3TfGX8WhPGhlJFyWw==" workbookSpinCount="100000"/>
  <bookViews>
    <workbookView xWindow="0" yWindow="0" windowWidth="20490" windowHeight="6795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<sst xmlns="http://schemas.openxmlformats.org/spreadsheetml/2006/main" xmlns:r="http://schemas.openxmlformats.org/officeDocument/2006/relationships" count="115" uniqueCount="115">
  <si>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</si>
  <si>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</si>
  <si>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</si>
  <si>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</si>
  <si>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</si>
  <si>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</si>
  <si>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</si>
  <si>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</si>
  <si>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</si>
  <si>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</si>
  <si>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</si>
  <si>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</si>
  <si>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</si>
  <si>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</si>
  <si>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</si>
  <si>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</si>
  <si>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静岡県　伊豆市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</si>
  <si>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</si>
  <si>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</si>
  <si>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</si>
  <si>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</si>
  <si>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</si>
  <si>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</si>
  <si>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</si>
  <si>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</si>
  <si>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</si>
  <si>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</si>
  <si>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</si>
  <si>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</si>
  <si>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</si>
  <si>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</si>
  <si>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</si>
  <si>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</si>
  <si>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</si>
  <si>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</si>
  <si>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</si>
  <si>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</si>
  <si>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</si>
  <si>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</si>
  <si>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</si>
  <si>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</si>
  <si>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</si>
  <si>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</si>
  <si>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</si>
  <si>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</si>
  <si>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</si>
  <si>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</si>
  <si>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</si>
  <si>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</si>
  <si>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</si>
  <si>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</si>
  <si>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</si>
  <si>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</si>
  <si>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</si>
  <si>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</si>
  <si>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</si>
  <si>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</si>
  <si>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</si>
  <si>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</si>
  <si>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</si>
  <si>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</si>
  <si>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</si>
  <si>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</si>
  <si>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</si>
  <si>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</si>
  <si>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</si>
  <si>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</si>
  <si>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</si>
  <si>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</si>
  <si>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</si>
  <si>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</si>
  <si>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</si>
  <si>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</si>
  <si>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</si>
  <si>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</si>
  <si>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</si>
  <si>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</si>
  <si>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</si>
  <si>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</si>
  <si>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</si>
  <si>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</si>
  <si>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</si>
  <si>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</si>
  <si>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</si>
  <si>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</si>
  <si>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</si>
  <si>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</si>
  <si>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</si>
  <si>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</si>
  <si>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</si>
  <si>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</si>
  <si>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</si>
  <si>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</si>
  <si>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</si>
  <si>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</si>
  <si>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</si>
  <si>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</si>
  <si>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</si>
  <si>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</si>
  <si>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</si>
  <si>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</si>
  <si>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</si>
  <si>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</si>
  <si>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</si>
  <si>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</si>
  <si>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</si>
  <si>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</si>
  <si>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</si>
  <si>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</si>
  <si>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</si>
  <si>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</si>
  <si>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</si>
  <si>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令和元年度より地方公営企業会計へ移行したため、数値は３年度分となっている。
　①経常収支比率は費用に対し、料金収入が少ないため、100％を下回っているが、経営努力により、増加傾向にある。
　②累積欠損金比率は、赤字経営が続いている状況である為、これからは経費の見直しを行い経営改善を図るとともに、経営の健全化が必要となる。
　③流動比率は、計画的な事業の実施により資金不足に至っていない。
　④企業債残高対事業規模比率は、一般会計繰入金を反映させたため当該値が０となっている。
　⑤経費回収率は、類似団体平均値を下回っている状況となっている。使用料のほか一般会計繰入金により賄われており、使用料の確保が喫緊の課題となっている。
　⑥汚水処理原価は、流域下水道に接続していることと、単独の処理場を持たないため、広域の事業費の影響を多く受けている。　
　⑦施設利用率は、流域下水道による広域の処理であり、単独の処理施設を有していないため、空欄。
　⑧水洗化率は、類似団体平均と比較して僅かながら高い割合となっているが、今後も接続促進の策が必要となる。</t>
    <rPh sb="41" eb="43">
      <t>ケイジョウ</t>
    </rPh>
    <phoneticPr fontId="1"/>
  </si>
  <si>
    <t>地方公営企業法の適用３年目となる。
　①有形固定資産減価償却率については、減価償却費の累積加算により、今後の数値は減価償却を重ねていくため、上昇していくこととなる。
　②管路の更新については、不具合があればその都度対応している状況である。
　最も古い管渠は供用開始から30年経過している。例年管渠のカメラ調査を実施しており、亀裂等の破損が確認された場合は修繕を行っている。
　</t>
  </si>
  <si>
    <t>伊豆市全体として人口は年々減少している。下水道事業においては有収水量の減少が見込まれているため、今後も接続率の向上が必要となる。
　経営指標により抽出された、下水道の広域化等による施設利用率の改善、使用料改訂等による収入の増加、水洗化の促進や不明水対策による処理効率の改善に努める。</t>
    <rPh sb="66" eb="68">
      <t>ケイエイ</t>
    </rPh>
    <rPh sb="68" eb="70">
      <t>シヒョウ</t>
    </rPh>
    <rPh sb="73" eb="75">
      <t>チュウシュツ</t>
    </rPh>
    <rPh sb="79" eb="82">
      <t>ゲスイドウ</t>
    </rPh>
    <rPh sb="83" eb="86">
      <t>コウイキカ</t>
    </rPh>
    <rPh sb="86" eb="87">
      <t>トウ</t>
    </rPh>
    <rPh sb="90" eb="92">
      <t>シセツ</t>
    </rPh>
    <rPh sb="92" eb="94">
      <t>リヨウ</t>
    </rPh>
    <rPh sb="94" eb="95">
      <t>リツ</t>
    </rPh>
    <rPh sb="96" eb="98">
      <t>カイゼン</t>
    </rPh>
    <rPh sb="99" eb="102">
      <t>シヨウリョウ</t>
    </rPh>
    <rPh sb="102" eb="104">
      <t>カイテイ</t>
    </rPh>
    <rPh sb="104" eb="105">
      <t>トウ</t>
    </rPh>
    <rPh sb="108" eb="110">
      <t>シュウニュウ</t>
    </rPh>
    <rPh sb="111" eb="113">
      <t>ゾウカ</t>
    </rPh>
    <rPh sb="114" eb="117">
      <t>スイセンカ</t>
    </rPh>
    <rPh sb="118" eb="120">
      <t>ソクシン</t>
    </rPh>
    <rPh sb="121" eb="123">
      <t>フメイ</t>
    </rPh>
    <rPh sb="123" eb="124">
      <t>スイ</t>
    </rPh>
    <rPh sb="124" eb="126">
      <t>タイサク</t>
    </rPh>
    <rPh sb="129" eb="131">
      <t>ショリ</t>
    </rPh>
    <rPh sb="131" eb="133">
      <t>コウリツ</t>
    </rPh>
    <rPh sb="134" eb="136">
      <t>カイゼン</t>
    </rPh>
    <rPh sb="137" eb="138">
      <t>ツト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</si>
</sst>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1.87</c:v>
                </c:pt>
                <c:pt idx="4">
                  <c:v>1.87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57.42</c:v>
                </c:pt>
                <c:pt idx="3">
                  <c:v>56.72</c:v>
                </c:pt>
                <c:pt idx="4">
                  <c:v>56.43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92.27</c:v>
                </c:pt>
                <c:pt idx="3">
                  <c:v>92.48</c:v>
                </c:pt>
                <c:pt idx="4">
                  <c:v>91.7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90.42</c:v>
                </c:pt>
                <c:pt idx="3">
                  <c:v>90.72</c:v>
                </c:pt>
                <c:pt idx="4">
                  <c:v>91.07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90.41</c:v>
                </c:pt>
                <c:pt idx="3">
                  <c:v>90.91</c:v>
                </c:pt>
                <c:pt idx="4">
                  <c:v>97.03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106.81</c:v>
                </c:pt>
                <c:pt idx="3">
                  <c:v>106.5</c:v>
                </c:pt>
                <c:pt idx="4">
                  <c:v>106.22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5.15</c:v>
                </c:pt>
                <c:pt idx="3">
                  <c:v>11.47</c:v>
                </c:pt>
                <c:pt idx="4">
                  <c:v>15.32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29.23</c:v>
                </c:pt>
                <c:pt idx="3">
                  <c:v>20.78</c:v>
                </c:pt>
                <c:pt idx="4">
                  <c:v>23.54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1.37</c:v>
                </c:pt>
                <c:pt idx="3">
                  <c:v>1.34</c:v>
                </c:pt>
                <c:pt idx="4">
                  <c:v>1.5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25.38</c:v>
                </c:pt>
                <c:pt idx="3">
                  <c:v>56.75</c:v>
                </c:pt>
                <c:pt idx="4">
                  <c:v>60.82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34.4</c:v>
                </c:pt>
                <c:pt idx="3">
                  <c:v>18.36</c:v>
                </c:pt>
                <c:pt idx="4">
                  <c:v>18.010000000000002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139.05000000000001</c:v>
                </c:pt>
                <c:pt idx="4">
                  <c:v>275.77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68.17</c:v>
                </c:pt>
                <c:pt idx="3">
                  <c:v>55.6</c:v>
                </c:pt>
                <c:pt idx="4">
                  <c:v>59.4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789.44</c:v>
                </c:pt>
                <c:pt idx="3">
                  <c:v>789.08</c:v>
                </c:pt>
                <c:pt idx="4">
                  <c:v>748.07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72.819999999999993</c:v>
                </c:pt>
                <c:pt idx="3">
                  <c:v>63.73</c:v>
                </c:pt>
                <c:pt idx="4">
                  <c:v>77.92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87.29</c:v>
                </c:pt>
                <c:pt idx="3">
                  <c:v>88.25</c:v>
                </c:pt>
                <c:pt idx="4">
                  <c:v>90.15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159.55000000000001</c:v>
                </c:pt>
                <c:pt idx="3">
                  <c:v>175.06</c:v>
                </c:pt>
                <c:pt idx="4">
                  <c:v>190.89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176.67</c:v>
                </c:pt>
                <c:pt idx="3">
                  <c:v>176.37</c:v>
                </c:pt>
                <c:pt idx="4">
                  <c:v>173.14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【107.02】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【71.39】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【669.12】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【95.72】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【59.99】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【134.98】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【99.73】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【38.17】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伊豆市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17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20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公共下水道</v>
      </c>
      <c r="Q8" s="6"/>
      <c r="R8" s="6"/>
      <c r="S8" s="6"/>
      <c r="T8" s="6"/>
      <c r="U8" s="6"/>
      <c r="V8" s="6"/>
      <c r="W8" s="6" t="str">
        <f>データ!L6</f>
        <v>Cc1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29319</v>
      </c>
      <c r="AM8" s="21"/>
      <c r="AN8" s="21"/>
      <c r="AO8" s="21"/>
      <c r="AP8" s="21"/>
      <c r="AQ8" s="21"/>
      <c r="AR8" s="21"/>
      <c r="AS8" s="21"/>
      <c r="AT8" s="7">
        <f>データ!T6</f>
        <v>363.97</v>
      </c>
      <c r="AU8" s="7"/>
      <c r="AV8" s="7"/>
      <c r="AW8" s="7"/>
      <c r="AX8" s="7"/>
      <c r="AY8" s="7"/>
      <c r="AZ8" s="7"/>
      <c r="BA8" s="7"/>
      <c r="BB8" s="7">
        <f>データ!U6</f>
        <v>80.55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22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24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36</v>
      </c>
      <c r="BM9" s="38"/>
      <c r="BN9" s="45" t="s">
        <v>38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86.13</v>
      </c>
      <c r="J10" s="7"/>
      <c r="K10" s="7"/>
      <c r="L10" s="7"/>
      <c r="M10" s="7"/>
      <c r="N10" s="7"/>
      <c r="O10" s="7"/>
      <c r="P10" s="7">
        <f>データ!P6</f>
        <v>19.690000000000001</v>
      </c>
      <c r="Q10" s="7"/>
      <c r="R10" s="7"/>
      <c r="S10" s="7"/>
      <c r="T10" s="7"/>
      <c r="U10" s="7"/>
      <c r="V10" s="7"/>
      <c r="W10" s="7">
        <f>データ!Q6</f>
        <v>74.53</v>
      </c>
      <c r="X10" s="7"/>
      <c r="Y10" s="7"/>
      <c r="Z10" s="7"/>
      <c r="AA10" s="7"/>
      <c r="AB10" s="7"/>
      <c r="AC10" s="7"/>
      <c r="AD10" s="21">
        <f>データ!R6</f>
        <v>2728</v>
      </c>
      <c r="AE10" s="21"/>
      <c r="AF10" s="21"/>
      <c r="AG10" s="21"/>
      <c r="AH10" s="21"/>
      <c r="AI10" s="21"/>
      <c r="AJ10" s="21"/>
      <c r="AK10" s="2"/>
      <c r="AL10" s="21">
        <f>データ!V6</f>
        <v>5725</v>
      </c>
      <c r="AM10" s="21"/>
      <c r="AN10" s="21"/>
      <c r="AO10" s="21"/>
      <c r="AP10" s="21"/>
      <c r="AQ10" s="21"/>
      <c r="AR10" s="21"/>
      <c r="AS10" s="21"/>
      <c r="AT10" s="7">
        <f>データ!W6</f>
        <v>1.5699999999999998</v>
      </c>
      <c r="AU10" s="7"/>
      <c r="AV10" s="7"/>
      <c r="AW10" s="7"/>
      <c r="AX10" s="7"/>
      <c r="AY10" s="7"/>
      <c r="AZ10" s="7"/>
      <c r="BA10" s="7"/>
      <c r="BB10" s="7">
        <f>データ!X6</f>
        <v>3646.5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30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41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43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114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44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45</v>
      </c>
      <c r="C84" s="12"/>
      <c r="D84" s="12"/>
      <c r="E84" s="12" t="s">
        <v>47</v>
      </c>
      <c r="F84" s="12" t="s">
        <v>48</v>
      </c>
      <c r="G84" s="12" t="s">
        <v>49</v>
      </c>
      <c r="H84" s="12" t="s">
        <v>42</v>
      </c>
      <c r="I84" s="12" t="s">
        <v>9</v>
      </c>
      <c r="J84" s="12" t="s">
        <v>50</v>
      </c>
      <c r="K84" s="12" t="s">
        <v>51</v>
      </c>
      <c r="L84" s="12" t="s">
        <v>34</v>
      </c>
      <c r="M84" s="12" t="s">
        <v>37</v>
      </c>
      <c r="N84" s="12" t="s">
        <v>53</v>
      </c>
      <c r="O84" s="12" t="s">
        <v>55</v>
      </c>
    </row>
    <row r="85" spans="1:78" hidden="1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【669.12】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GXgWWc2Hboul25V4srwFmaUHD9sQBnlKQ50ZQw9VVPlydrKXX61AD1e7JoGD6/Ov+z9lEUd9EZacUV5dYtXSoQ==" saltValue="56F249XMsKr7MLc3Yyi8f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56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57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21</v>
      </c>
      <c r="B3" s="58" t="s">
        <v>33</v>
      </c>
      <c r="C3" s="58" t="s">
        <v>59</v>
      </c>
      <c r="D3" s="58" t="s">
        <v>60</v>
      </c>
      <c r="E3" s="58" t="s">
        <v>4</v>
      </c>
      <c r="F3" s="58" t="s">
        <v>3</v>
      </c>
      <c r="G3" s="58" t="s">
        <v>26</v>
      </c>
      <c r="H3" s="65" t="s">
        <v>61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62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52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46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64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69</v>
      </c>
      <c r="B5" s="60"/>
      <c r="C5" s="60"/>
      <c r="D5" s="60"/>
      <c r="E5" s="60"/>
      <c r="F5" s="60"/>
      <c r="G5" s="60"/>
      <c r="H5" s="67" t="s">
        <v>58</v>
      </c>
      <c r="I5" s="67" t="s">
        <v>70</v>
      </c>
      <c r="J5" s="67" t="s">
        <v>71</v>
      </c>
      <c r="K5" s="67" t="s">
        <v>72</v>
      </c>
      <c r="L5" s="67" t="s">
        <v>73</v>
      </c>
      <c r="M5" s="67" t="s">
        <v>6</v>
      </c>
      <c r="N5" s="67" t="s">
        <v>74</v>
      </c>
      <c r="O5" s="67" t="s">
        <v>75</v>
      </c>
      <c r="P5" s="67" t="s">
        <v>76</v>
      </c>
      <c r="Q5" s="67" t="s">
        <v>77</v>
      </c>
      <c r="R5" s="67" t="s">
        <v>78</v>
      </c>
      <c r="S5" s="67" t="s">
        <v>79</v>
      </c>
      <c r="T5" s="67" t="s">
        <v>80</v>
      </c>
      <c r="U5" s="67" t="s">
        <v>0</v>
      </c>
      <c r="V5" s="67" t="s">
        <v>81</v>
      </c>
      <c r="W5" s="67" t="s">
        <v>82</v>
      </c>
      <c r="X5" s="67" t="s">
        <v>83</v>
      </c>
      <c r="Y5" s="67" t="s">
        <v>84</v>
      </c>
      <c r="Z5" s="67" t="s">
        <v>85</v>
      </c>
      <c r="AA5" s="67" t="s">
        <v>86</v>
      </c>
      <c r="AB5" s="67" t="s">
        <v>87</v>
      </c>
      <c r="AC5" s="67" t="s">
        <v>88</v>
      </c>
      <c r="AD5" s="67" t="s">
        <v>90</v>
      </c>
      <c r="AE5" s="67" t="s">
        <v>91</v>
      </c>
      <c r="AF5" s="67" t="s">
        <v>92</v>
      </c>
      <c r="AG5" s="67" t="s">
        <v>93</v>
      </c>
      <c r="AH5" s="67" t="s">
        <v>94</v>
      </c>
      <c r="AI5" s="67" t="s">
        <v>45</v>
      </c>
      <c r="AJ5" s="67" t="s">
        <v>84</v>
      </c>
      <c r="AK5" s="67" t="s">
        <v>85</v>
      </c>
      <c r="AL5" s="67" t="s">
        <v>86</v>
      </c>
      <c r="AM5" s="67" t="s">
        <v>87</v>
      </c>
      <c r="AN5" s="67" t="s">
        <v>88</v>
      </c>
      <c r="AO5" s="67" t="s">
        <v>90</v>
      </c>
      <c r="AP5" s="67" t="s">
        <v>91</v>
      </c>
      <c r="AQ5" s="67" t="s">
        <v>92</v>
      </c>
      <c r="AR5" s="67" t="s">
        <v>93</v>
      </c>
      <c r="AS5" s="67" t="s">
        <v>94</v>
      </c>
      <c r="AT5" s="67" t="s">
        <v>89</v>
      </c>
      <c r="AU5" s="67" t="s">
        <v>84</v>
      </c>
      <c r="AV5" s="67" t="s">
        <v>85</v>
      </c>
      <c r="AW5" s="67" t="s">
        <v>86</v>
      </c>
      <c r="AX5" s="67" t="s">
        <v>87</v>
      </c>
      <c r="AY5" s="67" t="s">
        <v>88</v>
      </c>
      <c r="AZ5" s="67" t="s">
        <v>90</v>
      </c>
      <c r="BA5" s="67" t="s">
        <v>91</v>
      </c>
      <c r="BB5" s="67" t="s">
        <v>92</v>
      </c>
      <c r="BC5" s="67" t="s">
        <v>93</v>
      </c>
      <c r="BD5" s="67" t="s">
        <v>94</v>
      </c>
      <c r="BE5" s="67" t="s">
        <v>89</v>
      </c>
      <c r="BF5" s="67" t="s">
        <v>84</v>
      </c>
      <c r="BG5" s="67" t="s">
        <v>85</v>
      </c>
      <c r="BH5" s="67" t="s">
        <v>86</v>
      </c>
      <c r="BI5" s="67" t="s">
        <v>87</v>
      </c>
      <c r="BJ5" s="67" t="s">
        <v>88</v>
      </c>
      <c r="BK5" s="67" t="s">
        <v>90</v>
      </c>
      <c r="BL5" s="67" t="s">
        <v>91</v>
      </c>
      <c r="BM5" s="67" t="s">
        <v>92</v>
      </c>
      <c r="BN5" s="67" t="s">
        <v>93</v>
      </c>
      <c r="BO5" s="67" t="s">
        <v>94</v>
      </c>
      <c r="BP5" s="67" t="s">
        <v>89</v>
      </c>
      <c r="BQ5" s="67" t="s">
        <v>84</v>
      </c>
      <c r="BR5" s="67" t="s">
        <v>85</v>
      </c>
      <c r="BS5" s="67" t="s">
        <v>86</v>
      </c>
      <c r="BT5" s="67" t="s">
        <v>87</v>
      </c>
      <c r="BU5" s="67" t="s">
        <v>88</v>
      </c>
      <c r="BV5" s="67" t="s">
        <v>90</v>
      </c>
      <c r="BW5" s="67" t="s">
        <v>91</v>
      </c>
      <c r="BX5" s="67" t="s">
        <v>92</v>
      </c>
      <c r="BY5" s="67" t="s">
        <v>93</v>
      </c>
      <c r="BZ5" s="67" t="s">
        <v>94</v>
      </c>
      <c r="CA5" s="67" t="s">
        <v>89</v>
      </c>
      <c r="CB5" s="67" t="s">
        <v>84</v>
      </c>
      <c r="CC5" s="67" t="s">
        <v>85</v>
      </c>
      <c r="CD5" s="67" t="s">
        <v>86</v>
      </c>
      <c r="CE5" s="67" t="s">
        <v>87</v>
      </c>
      <c r="CF5" s="67" t="s">
        <v>88</v>
      </c>
      <c r="CG5" s="67" t="s">
        <v>90</v>
      </c>
      <c r="CH5" s="67" t="s">
        <v>91</v>
      </c>
      <c r="CI5" s="67" t="s">
        <v>92</v>
      </c>
      <c r="CJ5" s="67" t="s">
        <v>93</v>
      </c>
      <c r="CK5" s="67" t="s">
        <v>94</v>
      </c>
      <c r="CL5" s="67" t="s">
        <v>89</v>
      </c>
      <c r="CM5" s="67" t="s">
        <v>84</v>
      </c>
      <c r="CN5" s="67" t="s">
        <v>85</v>
      </c>
      <c r="CO5" s="67" t="s">
        <v>86</v>
      </c>
      <c r="CP5" s="67" t="s">
        <v>87</v>
      </c>
      <c r="CQ5" s="67" t="s">
        <v>88</v>
      </c>
      <c r="CR5" s="67" t="s">
        <v>90</v>
      </c>
      <c r="CS5" s="67" t="s">
        <v>91</v>
      </c>
      <c r="CT5" s="67" t="s">
        <v>92</v>
      </c>
      <c r="CU5" s="67" t="s">
        <v>93</v>
      </c>
      <c r="CV5" s="67" t="s">
        <v>94</v>
      </c>
      <c r="CW5" s="67" t="s">
        <v>89</v>
      </c>
      <c r="CX5" s="67" t="s">
        <v>84</v>
      </c>
      <c r="CY5" s="67" t="s">
        <v>85</v>
      </c>
      <c r="CZ5" s="67" t="s">
        <v>86</v>
      </c>
      <c r="DA5" s="67" t="s">
        <v>87</v>
      </c>
      <c r="DB5" s="67" t="s">
        <v>88</v>
      </c>
      <c r="DC5" s="67" t="s">
        <v>90</v>
      </c>
      <c r="DD5" s="67" t="s">
        <v>91</v>
      </c>
      <c r="DE5" s="67" t="s">
        <v>92</v>
      </c>
      <c r="DF5" s="67" t="s">
        <v>93</v>
      </c>
      <c r="DG5" s="67" t="s">
        <v>94</v>
      </c>
      <c r="DH5" s="67" t="s">
        <v>89</v>
      </c>
      <c r="DI5" s="67" t="s">
        <v>84</v>
      </c>
      <c r="DJ5" s="67" t="s">
        <v>85</v>
      </c>
      <c r="DK5" s="67" t="s">
        <v>86</v>
      </c>
      <c r="DL5" s="67" t="s">
        <v>87</v>
      </c>
      <c r="DM5" s="67" t="s">
        <v>88</v>
      </c>
      <c r="DN5" s="67" t="s">
        <v>90</v>
      </c>
      <c r="DO5" s="67" t="s">
        <v>91</v>
      </c>
      <c r="DP5" s="67" t="s">
        <v>92</v>
      </c>
      <c r="DQ5" s="67" t="s">
        <v>93</v>
      </c>
      <c r="DR5" s="67" t="s">
        <v>94</v>
      </c>
      <c r="DS5" s="67" t="s">
        <v>89</v>
      </c>
      <c r="DT5" s="67" t="s">
        <v>84</v>
      </c>
      <c r="DU5" s="67" t="s">
        <v>85</v>
      </c>
      <c r="DV5" s="67" t="s">
        <v>86</v>
      </c>
      <c r="DW5" s="67" t="s">
        <v>87</v>
      </c>
      <c r="DX5" s="67" t="s">
        <v>88</v>
      </c>
      <c r="DY5" s="67" t="s">
        <v>90</v>
      </c>
      <c r="DZ5" s="67" t="s">
        <v>91</v>
      </c>
      <c r="EA5" s="67" t="s">
        <v>92</v>
      </c>
      <c r="EB5" s="67" t="s">
        <v>93</v>
      </c>
      <c r="EC5" s="67" t="s">
        <v>94</v>
      </c>
      <c r="ED5" s="67" t="s">
        <v>89</v>
      </c>
      <c r="EE5" s="67" t="s">
        <v>84</v>
      </c>
      <c r="EF5" s="67" t="s">
        <v>85</v>
      </c>
      <c r="EG5" s="67" t="s">
        <v>86</v>
      </c>
      <c r="EH5" s="67" t="s">
        <v>87</v>
      </c>
      <c r="EI5" s="67" t="s">
        <v>88</v>
      </c>
      <c r="EJ5" s="67" t="s">
        <v>90</v>
      </c>
      <c r="EK5" s="67" t="s">
        <v>91</v>
      </c>
      <c r="EL5" s="67" t="s">
        <v>92</v>
      </c>
      <c r="EM5" s="67" t="s">
        <v>93</v>
      </c>
      <c r="EN5" s="67" t="s">
        <v>94</v>
      </c>
      <c r="EO5" s="67" t="s">
        <v>89</v>
      </c>
    </row>
    <row r="6" spans="1:148" s="55" customFormat="1">
      <c r="A6" s="56" t="s">
        <v>95</v>
      </c>
      <c r="B6" s="61">
        <f t="shared" ref="B6:X6" si="1">B7</f>
        <v>2021</v>
      </c>
      <c r="C6" s="61">
        <f t="shared" si="1"/>
        <v>222224</v>
      </c>
      <c r="D6" s="61">
        <f t="shared" si="1"/>
        <v>46</v>
      </c>
      <c r="E6" s="61">
        <f t="shared" si="1"/>
        <v>17</v>
      </c>
      <c r="F6" s="61">
        <f t="shared" si="1"/>
        <v>1</v>
      </c>
      <c r="G6" s="61">
        <f t="shared" si="1"/>
        <v>0</v>
      </c>
      <c r="H6" s="61" t="str">
        <f t="shared" si="1"/>
        <v>静岡県　伊豆市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公共下水道</v>
      </c>
      <c r="L6" s="61" t="str">
        <f t="shared" si="1"/>
        <v>Cc1</v>
      </c>
      <c r="M6" s="61" t="str">
        <f t="shared" si="1"/>
        <v>非設置</v>
      </c>
      <c r="N6" s="70" t="str">
        <f t="shared" si="1"/>
        <v>-</v>
      </c>
      <c r="O6" s="70">
        <f t="shared" si="1"/>
        <v>86.13</v>
      </c>
      <c r="P6" s="70">
        <f t="shared" si="1"/>
        <v>19.690000000000001</v>
      </c>
      <c r="Q6" s="70">
        <f t="shared" si="1"/>
        <v>74.53</v>
      </c>
      <c r="R6" s="70">
        <f t="shared" si="1"/>
        <v>2728</v>
      </c>
      <c r="S6" s="70">
        <f t="shared" si="1"/>
        <v>29319</v>
      </c>
      <c r="T6" s="70">
        <f t="shared" si="1"/>
        <v>363.97</v>
      </c>
      <c r="U6" s="70">
        <f t="shared" si="1"/>
        <v>80.55</v>
      </c>
      <c r="V6" s="70">
        <f t="shared" si="1"/>
        <v>5725</v>
      </c>
      <c r="W6" s="70">
        <f t="shared" si="1"/>
        <v>1.5699999999999998</v>
      </c>
      <c r="X6" s="70">
        <f t="shared" si="1"/>
        <v>3646.5</v>
      </c>
      <c r="Y6" s="78" t="str">
        <f t="shared" ref="Y6:AH6" si="2">IF(Y7="",NA(),Y7)</f>
        <v>-</v>
      </c>
      <c r="Z6" s="78" t="str">
        <f t="shared" si="2"/>
        <v>-</v>
      </c>
      <c r="AA6" s="78">
        <f t="shared" si="2"/>
        <v>90.41</v>
      </c>
      <c r="AB6" s="78">
        <f t="shared" si="2"/>
        <v>90.91</v>
      </c>
      <c r="AC6" s="78">
        <f t="shared" si="2"/>
        <v>97.03</v>
      </c>
      <c r="AD6" s="78" t="str">
        <f t="shared" si="2"/>
        <v>-</v>
      </c>
      <c r="AE6" s="78" t="str">
        <f t="shared" si="2"/>
        <v>-</v>
      </c>
      <c r="AF6" s="78">
        <f t="shared" si="2"/>
        <v>106.81</v>
      </c>
      <c r="AG6" s="78">
        <f t="shared" si="2"/>
        <v>106.5</v>
      </c>
      <c r="AH6" s="78">
        <f t="shared" si="2"/>
        <v>106.22</v>
      </c>
      <c r="AI6" s="70" t="str">
        <f>IF(AI7="","",IF(AI7="-","【-】","【"&amp;SUBSTITUTE(TEXT(AI7,"#,##0.00"),"-","△")&amp;"】"))</f>
        <v>【107.02】</v>
      </c>
      <c r="AJ6" s="78" t="str">
        <f t="shared" ref="AJ6:AS6" si="3">IF(AJ7="",NA(),AJ7)</f>
        <v>-</v>
      </c>
      <c r="AK6" s="78" t="str">
        <f t="shared" si="3"/>
        <v>-</v>
      </c>
      <c r="AL6" s="78">
        <f t="shared" si="3"/>
        <v>25.38</v>
      </c>
      <c r="AM6" s="78">
        <f t="shared" si="3"/>
        <v>56.75</v>
      </c>
      <c r="AN6" s="78">
        <f t="shared" si="3"/>
        <v>60.82</v>
      </c>
      <c r="AO6" s="78" t="str">
        <f t="shared" si="3"/>
        <v>-</v>
      </c>
      <c r="AP6" s="78" t="str">
        <f t="shared" si="3"/>
        <v>-</v>
      </c>
      <c r="AQ6" s="78">
        <f t="shared" si="3"/>
        <v>34.4</v>
      </c>
      <c r="AR6" s="78">
        <f t="shared" si="3"/>
        <v>18.36</v>
      </c>
      <c r="AS6" s="78">
        <f t="shared" si="3"/>
        <v>18.010000000000002</v>
      </c>
      <c r="AT6" s="70" t="str">
        <f>IF(AT7="","",IF(AT7="-","【-】","【"&amp;SUBSTITUTE(TEXT(AT7,"#,##0.00"),"-","△")&amp;"】"))</f>
        <v>【3.09】</v>
      </c>
      <c r="AU6" s="78" t="str">
        <f t="shared" ref="AU6:BD6" si="4">IF(AU7="",NA(),AU7)</f>
        <v>-</v>
      </c>
      <c r="AV6" s="78" t="str">
        <f t="shared" si="4"/>
        <v>-</v>
      </c>
      <c r="AW6" s="78">
        <f t="shared" si="4"/>
        <v>100</v>
      </c>
      <c r="AX6" s="78">
        <f t="shared" si="4"/>
        <v>139.05000000000001</v>
      </c>
      <c r="AY6" s="78">
        <f t="shared" si="4"/>
        <v>275.77</v>
      </c>
      <c r="AZ6" s="78" t="str">
        <f t="shared" si="4"/>
        <v>-</v>
      </c>
      <c r="BA6" s="78" t="str">
        <f t="shared" si="4"/>
        <v>-</v>
      </c>
      <c r="BB6" s="78">
        <f t="shared" si="4"/>
        <v>68.17</v>
      </c>
      <c r="BC6" s="78">
        <f t="shared" si="4"/>
        <v>55.6</v>
      </c>
      <c r="BD6" s="78">
        <f t="shared" si="4"/>
        <v>59.4</v>
      </c>
      <c r="BE6" s="70" t="str">
        <f>IF(BE7="","",IF(BE7="-","【-】","【"&amp;SUBSTITUTE(TEXT(BE7,"#,##0.00"),"-","△")&amp;"】"))</f>
        <v>【71.39】</v>
      </c>
      <c r="BF6" s="78" t="str">
        <f t="shared" ref="BF6:BO6" si="5">IF(BF7="",NA(),BF7)</f>
        <v>-</v>
      </c>
      <c r="BG6" s="78" t="str">
        <f t="shared" si="5"/>
        <v>-</v>
      </c>
      <c r="BH6" s="70">
        <f t="shared" si="5"/>
        <v>0</v>
      </c>
      <c r="BI6" s="70">
        <f t="shared" si="5"/>
        <v>0</v>
      </c>
      <c r="BJ6" s="70">
        <f t="shared" si="5"/>
        <v>0</v>
      </c>
      <c r="BK6" s="78" t="str">
        <f t="shared" si="5"/>
        <v>-</v>
      </c>
      <c r="BL6" s="78" t="str">
        <f t="shared" si="5"/>
        <v>-</v>
      </c>
      <c r="BM6" s="78">
        <f t="shared" si="5"/>
        <v>789.44</v>
      </c>
      <c r="BN6" s="78">
        <f t="shared" si="5"/>
        <v>789.08</v>
      </c>
      <c r="BO6" s="78">
        <f t="shared" si="5"/>
        <v>748.07</v>
      </c>
      <c r="BP6" s="70" t="str">
        <f>IF(BP7="","",IF(BP7="-","【-】","【"&amp;SUBSTITUTE(TEXT(BP7,"#,##0.00"),"-","△")&amp;"】"))</f>
        <v>【669.12】</v>
      </c>
      <c r="BQ6" s="78" t="str">
        <f t="shared" ref="BQ6:BZ6" si="6">IF(BQ7="",NA(),BQ7)</f>
        <v>-</v>
      </c>
      <c r="BR6" s="78" t="str">
        <f t="shared" si="6"/>
        <v>-</v>
      </c>
      <c r="BS6" s="78">
        <f t="shared" si="6"/>
        <v>72.819999999999993</v>
      </c>
      <c r="BT6" s="78">
        <f t="shared" si="6"/>
        <v>63.73</v>
      </c>
      <c r="BU6" s="78">
        <f t="shared" si="6"/>
        <v>77.92</v>
      </c>
      <c r="BV6" s="78" t="str">
        <f t="shared" si="6"/>
        <v>-</v>
      </c>
      <c r="BW6" s="78" t="str">
        <f t="shared" si="6"/>
        <v>-</v>
      </c>
      <c r="BX6" s="78">
        <f t="shared" si="6"/>
        <v>87.29</v>
      </c>
      <c r="BY6" s="78">
        <f t="shared" si="6"/>
        <v>88.25</v>
      </c>
      <c r="BZ6" s="78">
        <f t="shared" si="6"/>
        <v>90.15</v>
      </c>
      <c r="CA6" s="70" t="str">
        <f>IF(CA7="","",IF(CA7="-","【-】","【"&amp;SUBSTITUTE(TEXT(CA7,"#,##0.00"),"-","△")&amp;"】"))</f>
        <v>【99.73】</v>
      </c>
      <c r="CB6" s="78" t="str">
        <f t="shared" ref="CB6:CK6" si="7">IF(CB7="",NA(),CB7)</f>
        <v>-</v>
      </c>
      <c r="CC6" s="78" t="str">
        <f t="shared" si="7"/>
        <v>-</v>
      </c>
      <c r="CD6" s="78">
        <f t="shared" si="7"/>
        <v>159.55000000000001</v>
      </c>
      <c r="CE6" s="78">
        <f t="shared" si="7"/>
        <v>175.06</v>
      </c>
      <c r="CF6" s="78">
        <f t="shared" si="7"/>
        <v>190.89</v>
      </c>
      <c r="CG6" s="78" t="str">
        <f t="shared" si="7"/>
        <v>-</v>
      </c>
      <c r="CH6" s="78" t="str">
        <f t="shared" si="7"/>
        <v>-</v>
      </c>
      <c r="CI6" s="78">
        <f t="shared" si="7"/>
        <v>176.67</v>
      </c>
      <c r="CJ6" s="78">
        <f t="shared" si="7"/>
        <v>176.37</v>
      </c>
      <c r="CK6" s="78">
        <f t="shared" si="7"/>
        <v>173.14</v>
      </c>
      <c r="CL6" s="70" t="str">
        <f>IF(CL7="","",IF(CL7="-","【-】","【"&amp;SUBSTITUTE(TEXT(CL7,"#,##0.00"),"-","△")&amp;"】"))</f>
        <v>【134.98】</v>
      </c>
      <c r="CM6" s="78" t="str">
        <f t="shared" ref="CM6:CV6" si="8">IF(CM7="",NA(),CM7)</f>
        <v>-</v>
      </c>
      <c r="CN6" s="78" t="str">
        <f t="shared" si="8"/>
        <v>-</v>
      </c>
      <c r="CO6" s="78" t="str">
        <f t="shared" si="8"/>
        <v>-</v>
      </c>
      <c r="CP6" s="78" t="str">
        <f t="shared" si="8"/>
        <v>-</v>
      </c>
      <c r="CQ6" s="78" t="str">
        <f t="shared" si="8"/>
        <v>-</v>
      </c>
      <c r="CR6" s="78" t="str">
        <f t="shared" si="8"/>
        <v>-</v>
      </c>
      <c r="CS6" s="78" t="str">
        <f t="shared" si="8"/>
        <v>-</v>
      </c>
      <c r="CT6" s="78">
        <f t="shared" si="8"/>
        <v>57.42</v>
      </c>
      <c r="CU6" s="78">
        <f t="shared" si="8"/>
        <v>56.72</v>
      </c>
      <c r="CV6" s="78">
        <f t="shared" si="8"/>
        <v>56.43</v>
      </c>
      <c r="CW6" s="70" t="str">
        <f>IF(CW7="","",IF(CW7="-","【-】","【"&amp;SUBSTITUTE(TEXT(CW7,"#,##0.00"),"-","△")&amp;"】"))</f>
        <v>【59.99】</v>
      </c>
      <c r="CX6" s="78" t="str">
        <f t="shared" ref="CX6:DG6" si="9">IF(CX7="",NA(),CX7)</f>
        <v>-</v>
      </c>
      <c r="CY6" s="78" t="str">
        <f t="shared" si="9"/>
        <v>-</v>
      </c>
      <c r="CZ6" s="78">
        <f t="shared" si="9"/>
        <v>92.27</v>
      </c>
      <c r="DA6" s="78">
        <f t="shared" si="9"/>
        <v>92.48</v>
      </c>
      <c r="DB6" s="78">
        <f t="shared" si="9"/>
        <v>91.7</v>
      </c>
      <c r="DC6" s="78" t="str">
        <f t="shared" si="9"/>
        <v>-</v>
      </c>
      <c r="DD6" s="78" t="str">
        <f t="shared" si="9"/>
        <v>-</v>
      </c>
      <c r="DE6" s="78">
        <f t="shared" si="9"/>
        <v>90.42</v>
      </c>
      <c r="DF6" s="78">
        <f t="shared" si="9"/>
        <v>90.72</v>
      </c>
      <c r="DG6" s="78">
        <f t="shared" si="9"/>
        <v>91.07</v>
      </c>
      <c r="DH6" s="70" t="str">
        <f>IF(DH7="","",IF(DH7="-","【-】","【"&amp;SUBSTITUTE(TEXT(DH7,"#,##0.00"),"-","△")&amp;"】"))</f>
        <v>【95.72】</v>
      </c>
      <c r="DI6" s="78" t="str">
        <f t="shared" ref="DI6:DR6" si="10">IF(DI7="",NA(),DI7)</f>
        <v>-</v>
      </c>
      <c r="DJ6" s="78" t="str">
        <f t="shared" si="10"/>
        <v>-</v>
      </c>
      <c r="DK6" s="78">
        <f t="shared" si="10"/>
        <v>5.15</v>
      </c>
      <c r="DL6" s="78">
        <f t="shared" si="10"/>
        <v>11.47</v>
      </c>
      <c r="DM6" s="78">
        <f t="shared" si="10"/>
        <v>15.32</v>
      </c>
      <c r="DN6" s="78" t="str">
        <f t="shared" si="10"/>
        <v>-</v>
      </c>
      <c r="DO6" s="78" t="str">
        <f t="shared" si="10"/>
        <v>-</v>
      </c>
      <c r="DP6" s="78">
        <f t="shared" si="10"/>
        <v>29.23</v>
      </c>
      <c r="DQ6" s="78">
        <f t="shared" si="10"/>
        <v>20.78</v>
      </c>
      <c r="DR6" s="78">
        <f t="shared" si="10"/>
        <v>23.54</v>
      </c>
      <c r="DS6" s="70" t="str">
        <f>IF(DS7="","",IF(DS7="-","【-】","【"&amp;SUBSTITUTE(TEXT(DS7,"#,##0.00"),"-","△")&amp;"】"))</f>
        <v>【38.17】</v>
      </c>
      <c r="DT6" s="78" t="str">
        <f t="shared" ref="DT6:EC6" si="11">IF(DT7="",NA(),DT7)</f>
        <v>-</v>
      </c>
      <c r="DU6" s="78" t="str">
        <f t="shared" si="11"/>
        <v>-</v>
      </c>
      <c r="DV6" s="70">
        <f t="shared" si="11"/>
        <v>0</v>
      </c>
      <c r="DW6" s="70">
        <f t="shared" si="11"/>
        <v>0</v>
      </c>
      <c r="DX6" s="70">
        <f t="shared" si="11"/>
        <v>0</v>
      </c>
      <c r="DY6" s="78" t="str">
        <f t="shared" si="11"/>
        <v>-</v>
      </c>
      <c r="DZ6" s="78" t="str">
        <f t="shared" si="11"/>
        <v>-</v>
      </c>
      <c r="EA6" s="78">
        <f t="shared" si="11"/>
        <v>1.37</v>
      </c>
      <c r="EB6" s="78">
        <f t="shared" si="11"/>
        <v>1.34</v>
      </c>
      <c r="EC6" s="78">
        <f t="shared" si="11"/>
        <v>1.5</v>
      </c>
      <c r="ED6" s="70" t="str">
        <f>IF(ED7="","",IF(ED7="-","【-】","【"&amp;SUBSTITUTE(TEXT(ED7,"#,##0.00"),"-","△")&amp;"】"))</f>
        <v>【6.54】</v>
      </c>
      <c r="EE6" s="78" t="str">
        <f t="shared" ref="EE6:EN6" si="12">IF(EE7="",NA(),EE7)</f>
        <v>-</v>
      </c>
      <c r="EF6" s="78" t="str">
        <f t="shared" si="12"/>
        <v>-</v>
      </c>
      <c r="EG6" s="70">
        <f t="shared" si="12"/>
        <v>0</v>
      </c>
      <c r="EH6" s="78">
        <f t="shared" si="12"/>
        <v>1.87</v>
      </c>
      <c r="EI6" s="78">
        <f t="shared" si="12"/>
        <v>1.87</v>
      </c>
      <c r="EJ6" s="78" t="str">
        <f t="shared" si="12"/>
        <v>-</v>
      </c>
      <c r="EK6" s="78" t="str">
        <f t="shared" si="12"/>
        <v>-</v>
      </c>
      <c r="EL6" s="78">
        <f t="shared" si="12"/>
        <v>0.17</v>
      </c>
      <c r="EM6" s="78">
        <f t="shared" si="12"/>
        <v>0.15</v>
      </c>
      <c r="EN6" s="78">
        <f t="shared" si="12"/>
        <v>0.15</v>
      </c>
      <c r="EO6" s="70" t="str">
        <f>IF(EO7="","",IF(EO7="-","【-】","【"&amp;SUBSTITUTE(TEXT(EO7,"#,##0.00"),"-","△")&amp;"】"))</f>
        <v>【0.24】</v>
      </c>
    </row>
    <row r="7" spans="1:148" s="55" customFormat="1">
      <c r="A7" s="56"/>
      <c r="B7" s="62">
        <v>2021</v>
      </c>
      <c r="C7" s="62">
        <v>222224</v>
      </c>
      <c r="D7" s="62">
        <v>46</v>
      </c>
      <c r="E7" s="62">
        <v>17</v>
      </c>
      <c r="F7" s="62">
        <v>1</v>
      </c>
      <c r="G7" s="62">
        <v>0</v>
      </c>
      <c r="H7" s="62" t="s">
        <v>16</v>
      </c>
      <c r="I7" s="62" t="s">
        <v>96</v>
      </c>
      <c r="J7" s="62" t="s">
        <v>97</v>
      </c>
      <c r="K7" s="62" t="s">
        <v>98</v>
      </c>
      <c r="L7" s="62" t="s">
        <v>99</v>
      </c>
      <c r="M7" s="62" t="s">
        <v>100</v>
      </c>
      <c r="N7" s="71" t="s">
        <v>101</v>
      </c>
      <c r="O7" s="71">
        <v>86.13</v>
      </c>
      <c r="P7" s="71">
        <v>19.690000000000001</v>
      </c>
      <c r="Q7" s="71">
        <v>74.53</v>
      </c>
      <c r="R7" s="71">
        <v>2728</v>
      </c>
      <c r="S7" s="71">
        <v>29319</v>
      </c>
      <c r="T7" s="71">
        <v>363.97</v>
      </c>
      <c r="U7" s="71">
        <v>80.55</v>
      </c>
      <c r="V7" s="71">
        <v>5725</v>
      </c>
      <c r="W7" s="71">
        <v>1.5699999999999998</v>
      </c>
      <c r="X7" s="71">
        <v>3646.5</v>
      </c>
      <c r="Y7" s="71" t="s">
        <v>101</v>
      </c>
      <c r="Z7" s="71" t="s">
        <v>101</v>
      </c>
      <c r="AA7" s="71">
        <v>90.41</v>
      </c>
      <c r="AB7" s="71">
        <v>90.91</v>
      </c>
      <c r="AC7" s="71">
        <v>97.03</v>
      </c>
      <c r="AD7" s="71" t="s">
        <v>101</v>
      </c>
      <c r="AE7" s="71" t="s">
        <v>101</v>
      </c>
      <c r="AF7" s="71">
        <v>106.81</v>
      </c>
      <c r="AG7" s="71">
        <v>106.5</v>
      </c>
      <c r="AH7" s="71">
        <v>106.22</v>
      </c>
      <c r="AI7" s="71">
        <v>107.02</v>
      </c>
      <c r="AJ7" s="71" t="s">
        <v>101</v>
      </c>
      <c r="AK7" s="71" t="s">
        <v>101</v>
      </c>
      <c r="AL7" s="71">
        <v>25.38</v>
      </c>
      <c r="AM7" s="71">
        <v>56.75</v>
      </c>
      <c r="AN7" s="71">
        <v>60.82</v>
      </c>
      <c r="AO7" s="71" t="s">
        <v>101</v>
      </c>
      <c r="AP7" s="71" t="s">
        <v>101</v>
      </c>
      <c r="AQ7" s="71">
        <v>34.4</v>
      </c>
      <c r="AR7" s="71">
        <v>18.36</v>
      </c>
      <c r="AS7" s="71">
        <v>18.010000000000002</v>
      </c>
      <c r="AT7" s="71">
        <v>3.09</v>
      </c>
      <c r="AU7" s="71" t="s">
        <v>101</v>
      </c>
      <c r="AV7" s="71" t="s">
        <v>101</v>
      </c>
      <c r="AW7" s="71">
        <v>100</v>
      </c>
      <c r="AX7" s="71">
        <v>139.05000000000001</v>
      </c>
      <c r="AY7" s="71">
        <v>275.77</v>
      </c>
      <c r="AZ7" s="71" t="s">
        <v>101</v>
      </c>
      <c r="BA7" s="71" t="s">
        <v>101</v>
      </c>
      <c r="BB7" s="71">
        <v>68.17</v>
      </c>
      <c r="BC7" s="71">
        <v>55.6</v>
      </c>
      <c r="BD7" s="71">
        <v>59.4</v>
      </c>
      <c r="BE7" s="71">
        <v>71.39</v>
      </c>
      <c r="BF7" s="71" t="s">
        <v>101</v>
      </c>
      <c r="BG7" s="71" t="s">
        <v>101</v>
      </c>
      <c r="BH7" s="71">
        <v>0</v>
      </c>
      <c r="BI7" s="71">
        <v>0</v>
      </c>
      <c r="BJ7" s="71">
        <v>0</v>
      </c>
      <c r="BK7" s="71" t="s">
        <v>101</v>
      </c>
      <c r="BL7" s="71" t="s">
        <v>101</v>
      </c>
      <c r="BM7" s="71">
        <v>789.44</v>
      </c>
      <c r="BN7" s="71">
        <v>789.08</v>
      </c>
      <c r="BO7" s="71">
        <v>748.07</v>
      </c>
      <c r="BP7" s="71">
        <v>669.12</v>
      </c>
      <c r="BQ7" s="71" t="s">
        <v>101</v>
      </c>
      <c r="BR7" s="71" t="s">
        <v>101</v>
      </c>
      <c r="BS7" s="71">
        <v>72.819999999999993</v>
      </c>
      <c r="BT7" s="71">
        <v>63.73</v>
      </c>
      <c r="BU7" s="71">
        <v>77.92</v>
      </c>
      <c r="BV7" s="71" t="s">
        <v>101</v>
      </c>
      <c r="BW7" s="71" t="s">
        <v>101</v>
      </c>
      <c r="BX7" s="71">
        <v>87.29</v>
      </c>
      <c r="BY7" s="71">
        <v>88.25</v>
      </c>
      <c r="BZ7" s="71">
        <v>90.15</v>
      </c>
      <c r="CA7" s="71">
        <v>99.73</v>
      </c>
      <c r="CB7" s="71" t="s">
        <v>101</v>
      </c>
      <c r="CC7" s="71" t="s">
        <v>101</v>
      </c>
      <c r="CD7" s="71">
        <v>159.55000000000001</v>
      </c>
      <c r="CE7" s="71">
        <v>175.06</v>
      </c>
      <c r="CF7" s="71">
        <v>190.89</v>
      </c>
      <c r="CG7" s="71" t="s">
        <v>101</v>
      </c>
      <c r="CH7" s="71" t="s">
        <v>101</v>
      </c>
      <c r="CI7" s="71">
        <v>176.67</v>
      </c>
      <c r="CJ7" s="71">
        <v>176.37</v>
      </c>
      <c r="CK7" s="71">
        <v>173.14</v>
      </c>
      <c r="CL7" s="71">
        <v>134.97999999999999</v>
      </c>
      <c r="CM7" s="71" t="s">
        <v>101</v>
      </c>
      <c r="CN7" s="71" t="s">
        <v>101</v>
      </c>
      <c r="CO7" s="71" t="s">
        <v>101</v>
      </c>
      <c r="CP7" s="71" t="s">
        <v>101</v>
      </c>
      <c r="CQ7" s="71" t="s">
        <v>101</v>
      </c>
      <c r="CR7" s="71" t="s">
        <v>101</v>
      </c>
      <c r="CS7" s="71" t="s">
        <v>101</v>
      </c>
      <c r="CT7" s="71">
        <v>57.42</v>
      </c>
      <c r="CU7" s="71">
        <v>56.72</v>
      </c>
      <c r="CV7" s="71">
        <v>56.43</v>
      </c>
      <c r="CW7" s="71">
        <v>59.99</v>
      </c>
      <c r="CX7" s="71" t="s">
        <v>101</v>
      </c>
      <c r="CY7" s="71" t="s">
        <v>101</v>
      </c>
      <c r="CZ7" s="71">
        <v>92.27</v>
      </c>
      <c r="DA7" s="71">
        <v>92.48</v>
      </c>
      <c r="DB7" s="71">
        <v>91.7</v>
      </c>
      <c r="DC7" s="71" t="s">
        <v>101</v>
      </c>
      <c r="DD7" s="71" t="s">
        <v>101</v>
      </c>
      <c r="DE7" s="71">
        <v>90.42</v>
      </c>
      <c r="DF7" s="71">
        <v>90.72</v>
      </c>
      <c r="DG7" s="71">
        <v>91.07</v>
      </c>
      <c r="DH7" s="71">
        <v>95.72</v>
      </c>
      <c r="DI7" s="71" t="s">
        <v>101</v>
      </c>
      <c r="DJ7" s="71" t="s">
        <v>101</v>
      </c>
      <c r="DK7" s="71">
        <v>5.15</v>
      </c>
      <c r="DL7" s="71">
        <v>11.47</v>
      </c>
      <c r="DM7" s="71">
        <v>15.32</v>
      </c>
      <c r="DN7" s="71" t="s">
        <v>101</v>
      </c>
      <c r="DO7" s="71" t="s">
        <v>101</v>
      </c>
      <c r="DP7" s="71">
        <v>29.23</v>
      </c>
      <c r="DQ7" s="71">
        <v>20.78</v>
      </c>
      <c r="DR7" s="71">
        <v>23.54</v>
      </c>
      <c r="DS7" s="71">
        <v>38.17</v>
      </c>
      <c r="DT7" s="71" t="s">
        <v>101</v>
      </c>
      <c r="DU7" s="71" t="s">
        <v>101</v>
      </c>
      <c r="DV7" s="71">
        <v>0</v>
      </c>
      <c r="DW7" s="71">
        <v>0</v>
      </c>
      <c r="DX7" s="71">
        <v>0</v>
      </c>
      <c r="DY7" s="71" t="s">
        <v>101</v>
      </c>
      <c r="DZ7" s="71" t="s">
        <v>101</v>
      </c>
      <c r="EA7" s="71">
        <v>1.37</v>
      </c>
      <c r="EB7" s="71">
        <v>1.34</v>
      </c>
      <c r="EC7" s="71">
        <v>1.5</v>
      </c>
      <c r="ED7" s="71">
        <v>6.54</v>
      </c>
      <c r="EE7" s="71" t="s">
        <v>101</v>
      </c>
      <c r="EF7" s="71" t="s">
        <v>101</v>
      </c>
      <c r="EG7" s="71">
        <v>0</v>
      </c>
      <c r="EH7" s="71">
        <v>1.87</v>
      </c>
      <c r="EI7" s="71">
        <v>1.87</v>
      </c>
      <c r="EJ7" s="71" t="s">
        <v>101</v>
      </c>
      <c r="EK7" s="71" t="s">
        <v>101</v>
      </c>
      <c r="EL7" s="71">
        <v>0.17</v>
      </c>
      <c r="EM7" s="71">
        <v>0.15</v>
      </c>
      <c r="EN7" s="71">
        <v>0.15</v>
      </c>
      <c r="EO7" s="71">
        <v>0.24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102</v>
      </c>
      <c r="C9" s="57" t="s">
        <v>103</v>
      </c>
      <c r="D9" s="57" t="s">
        <v>104</v>
      </c>
      <c r="E9" s="57" t="s">
        <v>105</v>
      </c>
      <c r="F9" s="57" t="s">
        <v>106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33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>
      <c r="B13" t="s">
        <v>109</v>
      </c>
      <c r="C13" t="s">
        <v>109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cp:lastPrinted>2023-02-20T06:50:23Z</cp:lastPrinted>
  <dcterms:created xsi:type="dcterms:W3CDTF">2022-12-01T01:18:55Z</dcterms:created>
  <dcterms:modified xsi:type="dcterms:W3CDTF">2023-02-21T23:14:13Z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2023-02-21T23:14:13Z</vt:filetime>
  </property>
</Properties>
</file>